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na\Desktop\HEC Lausanne\semestre 3\Travail de mémoire\Sujet de mémoire\Articles\Stata\"/>
    </mc:Choice>
  </mc:AlternateContent>
  <xr:revisionPtr revIDLastSave="0" documentId="13_ncr:1_{2E75392E-2128-4FB6-AF74-49C7BF0E652A}" xr6:coauthVersionLast="47" xr6:coauthVersionMax="47" xr10:uidLastSave="{00000000-0000-0000-0000-000000000000}"/>
  <bookViews>
    <workbookView xWindow="1740" yWindow="3948" windowWidth="9828" windowHeight="7776" activeTab="3" xr2:uid="{00000000-000D-0000-FFFF-FFFF00000000}"/>
  </bookViews>
  <sheets>
    <sheet name="Sheet1" sheetId="1" r:id="rId1"/>
    <sheet name="Feuil1" sheetId="2" r:id="rId2"/>
    <sheet name="Feuil3" sheetId="4" r:id="rId3"/>
    <sheet name="sans E100" sheetId="5" r:id="rId4"/>
  </sheets>
  <definedNames>
    <definedName name="_xlnm._FilterDatabase" localSheetId="1" hidden="1">Feuil1!$A$1:$BH$182</definedName>
    <definedName name="_xlnm._FilterDatabase" localSheetId="3" hidden="1">'sans E100'!$A$1:$BH$117</definedName>
    <definedName name="_xlnm._FilterDatabase" localSheetId="0" hidden="1">Sheet1!$A$1:$FH$184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"07/27/2022 07:58:36"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RNR_0b949f3c23694e51a3725e33cc6b98d8_280_2" hidden="1">Sheet1!#REF!</definedName>
    <definedName name="TRNR_0d438b3dd2eb4041935e0132ad7728d5_432_5" hidden="1">Sheet1!$G$3</definedName>
    <definedName name="TRNR_1fa81882acb64f9eb8aa7eb8695a3236_432_5" hidden="1">Sheet1!$AW$3</definedName>
    <definedName name="TRNR_1fb3c491cf244ee49be8264e5112a156_4_5" hidden="1">Sheet1!$G$3</definedName>
    <definedName name="TRNR_267a7b316ac44ae6b3822d061aeb68ec_4_5" hidden="1">Sheet1!$G$3</definedName>
    <definedName name="TRNR_3c4922e0637b437dbf07b91827c45d40_432_5" hidden="1">Sheet1!$AQ$3</definedName>
    <definedName name="TRNR_52817243885948a4953a5c3da25ae092_432_5" hidden="1">Sheet1!$AK$3</definedName>
    <definedName name="TRNR_5b2a1b5fc783481a9730ce7ec5162018_4_5" hidden="1">Sheet1!$G$3</definedName>
    <definedName name="TRNR_72cc7eb21055455a8e8c22eaadb29fce_432_5" hidden="1">Sheet1!#REF!</definedName>
    <definedName name="TRNR_7d05b50e2e5a4d7192dc8a923d14614a_432_5" hidden="1">Sheet1!$CA$3</definedName>
    <definedName name="TRNR_7ddaedffb88147d58b311078f486b5a8_432_5" hidden="1">Sheet1!$G$3</definedName>
    <definedName name="TRNR_8a88a5f4b86a4ff885eb25cf2cba7698_432_5" hidden="1">Sheet1!$BI$3</definedName>
    <definedName name="TRNR_9d3ba4dc5a5f43699b61cd57d8c06dc0_432_5" hidden="1">Sheet1!$AE$3</definedName>
    <definedName name="TRNR_a3e6eac955e34683839696da7f09efd4_432_5" hidden="1">Sheet1!$S$3</definedName>
    <definedName name="TRNR_ab10526df3d9482b85ef90ef0c8c1382_432_5" hidden="1">Sheet1!$M$3</definedName>
    <definedName name="TRNR_ac5d4f3de036473abc4359f44c228f5a_432_1" hidden="1">Sheet1!#REF!</definedName>
    <definedName name="TRNR_bd566947de6d4668a5cd32f34446f0a7_432_5" hidden="1">Sheet1!$BO$3</definedName>
    <definedName name="TRNR_db61cddff3a34462bcc2377480e792a9_432_5" hidden="1">Sheet1!$M$3</definedName>
    <definedName name="TRNR_e3867854aff44106b3548d27b264750a_432_5" hidden="1">Sheet1!$BC$3</definedName>
    <definedName name="TRNR_e49305984eac42e1953193afa3edb9b2_432_5" hidden="1">Sheet1!$Y$3</definedName>
    <definedName name="TRNR_fcb901f9566148d48617bb162027d6b7_432_5" hidden="1">Sheet1!$BU$3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9" i="5" l="1"/>
  <c r="BC6" i="5"/>
  <c r="AZ117" i="5" a="1"/>
  <c r="AZ117" i="5" s="1"/>
  <c r="AZ182" i="2" a="1"/>
  <c r="AZ182" i="2" s="1"/>
  <c r="CA3" i="1"/>
  <c r="BU3" i="1"/>
  <c r="BO3" i="1"/>
  <c r="BI3" i="1"/>
  <c r="BC3" i="1"/>
  <c r="AW3" i="1"/>
  <c r="AQ3" i="1"/>
  <c r="AK3" i="1"/>
  <c r="AE3" i="1"/>
  <c r="Y3" i="1"/>
  <c r="M3" i="1"/>
  <c r="S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G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=DSGRID(Sheet1!$D$4:$D$435,"WC08231","2017-01-01","2021-12-31","Y","RowHeader=true;ColHeader=true;Transpose=true;DispSeriesDescription=false;YearlyTSFormat=false;QuarterlyTSFormat=false","")</t>
        </r>
      </text>
    </comment>
    <comment ref="M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=DSGRID(Sheet1!$D$4:$D$435,"X(WC03255)~E","2017","2021","Y","RowHeader=true;ColHeader=true;Transpose=true;DispSeriesDescription=false;YearlyTSFormat=false;QuarterlyTSFormat=false","")</t>
        </r>
      </text>
    </comment>
    <comment ref="S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=DSGRID(Sheet1!$D$4:$D$435,"X(WC02999)~E","2017","2021","Y","RowHeader=true;ColHeader=true;Transpose=true;DispSeriesDescription=false;YearlyTSFormat=false;QuarterlyTSFormat=false","")</t>
        </r>
      </text>
    </comment>
    <comment ref="Y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=DSGRID(Sheet1!$D$4:$D$435,"X(WC01250)~E","2017","2021","Y","RowHeader=true;ColHeader=true;Transpose=true;DispSeriesDescription=false;YearlyTSFormat=false;QuarterlyTSFormat=false","")</t>
        </r>
      </text>
    </comment>
    <comment ref="AE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=DSGRID(Sheet1!$D$4:$D$435,"WC07011","2017","2021","Y","RowHeader=true;ColHeader=true;Transpose=true;DispSeriesDescription=false;YearlyTSFormat=false;QuarterlyTSFormat=false","")</t>
        </r>
      </text>
    </comment>
    <comment ref="AK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=DSGRID(Sheet1!$D$4:$D$435,"CGVSDP044","2017","2021","Y","RowHeader=true;ColHeader=true;Transpose=true;DispSeriesDescription=false;YearlyTSFormat=false;QuarterlyTSFormat=false","")</t>
        </r>
      </text>
    </comment>
    <comment ref="AQ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=DSGRID(Sheet1!$D$4:$D$435,"SOSCORE","2017","2021","Y","RowHeader=true;ColHeader=true;Transpose=true;DispSeriesDescription=false;YearlyTSFormat=false;QuarterlyTSFormat=false","")</t>
        </r>
      </text>
    </comment>
    <comment ref="AW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=DSGRID(Sheet1!$D$4:$D$435,"ENERDP073","2017","2021","Y","RowHeader=true;ColHeader=true;Transpose=true;DispSeriesDescription=false;YearlyTSFormat=false;QuarterlyTSFormat=false","")</t>
        </r>
      </text>
    </comment>
    <comment ref="BC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=DSGRID(Sheet1!$D$4:$D$435,"ENSCORE","2017","2021","Y","RowHeader=true;ColHeader=true;Transpose=true;DispSeriesDescription=false;YearlyTSFormat=false;QuarterlyTSFormat=false","")</t>
        </r>
      </text>
    </comment>
    <comment ref="BI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=DSGRID(Sheet1!$D$4:$D$435,"CGSCORE","2017","2021","Y","RowHeader=true;ColHeader=true;Transpose=true;DispSeriesDescription=false;YearlyTSFormat=false;QuarterlyTSFormat=false","")</t>
        </r>
      </text>
    </comment>
    <comment ref="BO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=DSGRID(Sheet1!$D$4:$D$435,"ENERDP0961","2017","2021","Y","RowHeader=true;ColHeader=true;Transpose=true;DispSeriesDescription=false;YearlyTSFormat=false;QuarterlyTSFormat=false","")</t>
        </r>
      </text>
    </comment>
    <comment ref="BU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=DSGRID(Sheet1!$D$4:$D$435,"ENERO34V","2017","2021","Y","RowHeader=true;ColHeader=true;Transpose=true;DispSeriesDescription=false;YearlyTSFormat=false;QuarterlyTSFormat=false","")</t>
        </r>
      </text>
    </comment>
    <comment ref="CA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=DSGRID(Sheet1!$D$4:$D$435,"ENERDP023","2017","2021","Y","RowHeader=true;ColHeader=true;Transpose=true;DispSeriesDescription=false;YearlyTSFormat=false;QuarterlyTSFormat=false","")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<sst xmlns="http://schemas.openxmlformats.org/spreadsheetml/2006/main" count="12059" uniqueCount="2630">
  <si>
    <t>ISSUER_NAME</t>
  </si>
  <si>
    <t>ISSUER_TICKER</t>
  </si>
  <si>
    <t>ISSUER_CUSIP</t>
  </si>
  <si>
    <t>ISSUER_ISIN</t>
  </si>
  <si>
    <t>ISSUER_CNTRY_DOMICILE</t>
  </si>
  <si>
    <t>IVA_INDUSTRY</t>
  </si>
  <si>
    <t>CSX Corporation</t>
  </si>
  <si>
    <t>CSX</t>
  </si>
  <si>
    <t>126408103</t>
  </si>
  <si>
    <t>US1264081035</t>
  </si>
  <si>
    <t>US</t>
  </si>
  <si>
    <t>Road &amp; Rail Transport</t>
  </si>
  <si>
    <t>COSCO SHIPPING INTERNATIONAL (HONGKONG) CO.,LTD.</t>
  </si>
  <si>
    <t>517</t>
  </si>
  <si>
    <t>BMG8114Z1014</t>
  </si>
  <si>
    <t>HK</t>
  </si>
  <si>
    <t>Transportation Infrastructure</t>
  </si>
  <si>
    <t>JP</t>
  </si>
  <si>
    <t>SANKYU INC.</t>
  </si>
  <si>
    <t>9065</t>
  </si>
  <si>
    <t>JP3326000001</t>
  </si>
  <si>
    <t>Kawasaki Kisen Kaisha, Ltd.</t>
  </si>
  <si>
    <t>9107</t>
  </si>
  <si>
    <t>486364201</t>
  </si>
  <si>
    <t>JP3223800008</t>
  </si>
  <si>
    <t>Marine Transport</t>
  </si>
  <si>
    <t>Kamigumi Co.,Ltd.</t>
  </si>
  <si>
    <t>9364</t>
  </si>
  <si>
    <t>JP3219000001</t>
  </si>
  <si>
    <t>SEACOR HOLDINGS INC.</t>
  </si>
  <si>
    <t>CKH</t>
  </si>
  <si>
    <t>811904101</t>
  </si>
  <si>
    <t>US8119041015</t>
  </si>
  <si>
    <t>CCR S.A.</t>
  </si>
  <si>
    <t>CCRO3</t>
  </si>
  <si>
    <t>BRCCROACNOR2</t>
  </si>
  <si>
    <t>BR</t>
  </si>
  <si>
    <t>GENCO SHIPPING &amp; TRADING LIMITED</t>
  </si>
  <si>
    <t>GNK</t>
  </si>
  <si>
    <t>MHY2685T1313</t>
  </si>
  <si>
    <t>DFDS A/S</t>
  </si>
  <si>
    <t>DFDS</t>
  </si>
  <si>
    <t>DK0060655629</t>
  </si>
  <si>
    <t>DK</t>
  </si>
  <si>
    <t>DP World PLC</t>
  </si>
  <si>
    <t>DPW</t>
  </si>
  <si>
    <t>23330JAA9</t>
  </si>
  <si>
    <t>AEDFXA0M6V00</t>
  </si>
  <si>
    <t>AE</t>
  </si>
  <si>
    <t>Global Ship Lease, Inc.</t>
  </si>
  <si>
    <t>GSL</t>
  </si>
  <si>
    <t>37953TAB1</t>
  </si>
  <si>
    <t>MHY271836006</t>
  </si>
  <si>
    <t>GB</t>
  </si>
  <si>
    <t>Grupo Aeroportuario del Pacifico, S.A.B. de C.V.</t>
  </si>
  <si>
    <t>GAPB</t>
  </si>
  <si>
    <t>400506101</t>
  </si>
  <si>
    <t>MX01GA000004</t>
  </si>
  <si>
    <t>MX</t>
  </si>
  <si>
    <t>SIA ENGINEERING COMPANY LIMITED</t>
  </si>
  <si>
    <t>S59</t>
  </si>
  <si>
    <t>78424N103</t>
  </si>
  <si>
    <t>SG1I53882771</t>
  </si>
  <si>
    <t>SG</t>
  </si>
  <si>
    <t>WERNER ENTERPRISES, INC.</t>
  </si>
  <si>
    <t>WERN</t>
  </si>
  <si>
    <t>950755108</t>
  </si>
  <si>
    <t>US9507551086</t>
  </si>
  <si>
    <t>BM</t>
  </si>
  <si>
    <t>REDDE NORTHGATE PLC</t>
  </si>
  <si>
    <t>REDD</t>
  </si>
  <si>
    <t>GB00B41H7391</t>
  </si>
  <si>
    <t>Shanghai International Airport Co., Ltd.</t>
  </si>
  <si>
    <t>600009</t>
  </si>
  <si>
    <t>CNE000000V89</t>
  </si>
  <si>
    <t>CN</t>
  </si>
  <si>
    <t>CHEMIN DE FER CANADIEN PACIFIQUE LIMITEE</t>
  </si>
  <si>
    <t>CP</t>
  </si>
  <si>
    <t>13645T100</t>
  </si>
  <si>
    <t>CA13645T1003</t>
  </si>
  <si>
    <t>CA</t>
  </si>
  <si>
    <t>ZHEJIANG EXPRESSWAY CO., LTD.</t>
  </si>
  <si>
    <t>576</t>
  </si>
  <si>
    <t>CNE1000004S4</t>
  </si>
  <si>
    <t>FUKUYAMA TRANSPORTING CO., LTD.</t>
  </si>
  <si>
    <t>9075</t>
  </si>
  <si>
    <t>JP3806800003</t>
  </si>
  <si>
    <t>Nippon Yusen Kabushiki Kaisha</t>
  </si>
  <si>
    <t>9101</t>
  </si>
  <si>
    <t>654633304</t>
  </si>
  <si>
    <t>JP3753000003</t>
  </si>
  <si>
    <t>ASTM S.p.A.</t>
  </si>
  <si>
    <t>AT</t>
  </si>
  <si>
    <t>IT0000084027</t>
  </si>
  <si>
    <t>IT</t>
  </si>
  <si>
    <t>Compagnie des chemins de fer nationaux du Canada</t>
  </si>
  <si>
    <t>CNR</t>
  </si>
  <si>
    <t>136375102</t>
  </si>
  <si>
    <t>CA1363751027</t>
  </si>
  <si>
    <t>COMFORTDELGRO CORPORATION LIMITED</t>
  </si>
  <si>
    <t>C52</t>
  </si>
  <si>
    <t>200385102</t>
  </si>
  <si>
    <t>SG1N31909426</t>
  </si>
  <si>
    <t>Pan Ocean Co., Ltd.</t>
  </si>
  <si>
    <t>028670</t>
  </si>
  <si>
    <t>KR7028670008</t>
  </si>
  <si>
    <t>KR</t>
  </si>
  <si>
    <t>NATIONAL EXPRESS GROUP PLC</t>
  </si>
  <si>
    <t>NEX</t>
  </si>
  <si>
    <t>636012106</t>
  </si>
  <si>
    <t>GB0006215205</t>
  </si>
  <si>
    <t>Hamburger Hafen und Logistik Aktiengesellschaft</t>
  </si>
  <si>
    <t>HHFA</t>
  </si>
  <si>
    <t>406763102</t>
  </si>
  <si>
    <t>DE000A0S8488</t>
  </si>
  <si>
    <t>DE</t>
  </si>
  <si>
    <t>AMERCO</t>
  </si>
  <si>
    <t>UHAL</t>
  </si>
  <si>
    <t>023586100</t>
  </si>
  <si>
    <t>US0235861004</t>
  </si>
  <si>
    <t>Flughafen Zuerich AG</t>
  </si>
  <si>
    <t>FHZN</t>
  </si>
  <si>
    <t>34379U105</t>
  </si>
  <si>
    <t>CH0319416936</t>
  </si>
  <si>
    <t>CH</t>
  </si>
  <si>
    <t>STOLT-NIELSEN LIMITED</t>
  </si>
  <si>
    <t>SNI</t>
  </si>
  <si>
    <t>BMG850801025</t>
  </si>
  <si>
    <t>U-MING MARINE TRANSPORT CORP.</t>
  </si>
  <si>
    <t>2606</t>
  </si>
  <si>
    <t>TW0002606001</t>
  </si>
  <si>
    <t>TW</t>
  </si>
  <si>
    <t>AU</t>
  </si>
  <si>
    <t>COMPANIA SUD AMERICANA DE VAPORES S.A.</t>
  </si>
  <si>
    <t>VAPORES</t>
  </si>
  <si>
    <t>CLP3064M1019</t>
  </si>
  <si>
    <t>CL</t>
  </si>
  <si>
    <t>Bangkok Expressway and Metro Public Company Limited</t>
  </si>
  <si>
    <t>BEM</t>
  </si>
  <si>
    <t>TH6999010007</t>
  </si>
  <si>
    <t>TH</t>
  </si>
  <si>
    <t>Yuexiu Transport infrastructure Limited</t>
  </si>
  <si>
    <t>1052</t>
  </si>
  <si>
    <t>BMG9880L1028</t>
  </si>
  <si>
    <t>J. B. HUNT TRANSPORT SERVICES, INC.</t>
  </si>
  <si>
    <t>JBHT</t>
  </si>
  <si>
    <t>445658107</t>
  </si>
  <si>
    <t>US4456581077</t>
  </si>
  <si>
    <t>GMR INFRASTRUCTURE LIMITED</t>
  </si>
  <si>
    <t>GMRINFRA</t>
  </si>
  <si>
    <t>INE776C01039</t>
  </si>
  <si>
    <t>IN</t>
  </si>
  <si>
    <t>SEINO HOLDINGS CO., LTD.</t>
  </si>
  <si>
    <t>9076</t>
  </si>
  <si>
    <t>JP3415400005</t>
  </si>
  <si>
    <t>Hankyu Hanshin Holdings,Inc.</t>
  </si>
  <si>
    <t>9042</t>
  </si>
  <si>
    <t>41049T103</t>
  </si>
  <si>
    <t>JP3774200004</t>
  </si>
  <si>
    <t>Daqin Railway Co., Ltd.</t>
  </si>
  <si>
    <t>601006</t>
  </si>
  <si>
    <t>CNE000001NG4</t>
  </si>
  <si>
    <t>TEGMA GESTAO LOGISTICA S.A.</t>
  </si>
  <si>
    <t>TGMA3</t>
  </si>
  <si>
    <t>BRTGMAACNOR7</t>
  </si>
  <si>
    <t>BTS Group Holdings Public Company Limited</t>
  </si>
  <si>
    <t>BTS</t>
  </si>
  <si>
    <t>056005101</t>
  </si>
  <si>
    <t>TH0221B10Z05</t>
  </si>
  <si>
    <t>CJ Logistics Corporation</t>
  </si>
  <si>
    <t>000120</t>
  </si>
  <si>
    <t>KR7000120006</t>
  </si>
  <si>
    <t>KANSAS CITY SOUTHERN</t>
  </si>
  <si>
    <t>KSU</t>
  </si>
  <si>
    <t>485170302</t>
  </si>
  <si>
    <t>US4851703029</t>
  </si>
  <si>
    <t>UNION PACIFIC CORPORATION</t>
  </si>
  <si>
    <t>UNP</t>
  </si>
  <si>
    <t>907818108</t>
  </si>
  <si>
    <t>US9078181081</t>
  </si>
  <si>
    <t>China Merchants Port Holdings Company Limited</t>
  </si>
  <si>
    <t>144</t>
  </si>
  <si>
    <t>1694EN103</t>
  </si>
  <si>
    <t>HK0144000764</t>
  </si>
  <si>
    <t>SHENZHEN INTERNATIONAL HOLDINGS LIMITED</t>
  </si>
  <si>
    <t>152</t>
  </si>
  <si>
    <t>BMG8086V1467</t>
  </si>
  <si>
    <t>Jiangsu Expressway Company Limited</t>
  </si>
  <si>
    <t>600377</t>
  </si>
  <si>
    <t>477373104</t>
  </si>
  <si>
    <t>CNE0000016S0</t>
  </si>
  <si>
    <t>MTR CORPORATION LIMITED</t>
  </si>
  <si>
    <t>66</t>
  </si>
  <si>
    <t>553768409</t>
  </si>
  <si>
    <t>HK0066009694</t>
  </si>
  <si>
    <t>Beijing Capital International Airport Company Limited</t>
  </si>
  <si>
    <t>694</t>
  </si>
  <si>
    <t>07725U102</t>
  </si>
  <si>
    <t>CNE100000221</t>
  </si>
  <si>
    <t>HEARTLAND EXPRESS, INC.</t>
  </si>
  <si>
    <t>HTLD</t>
  </si>
  <si>
    <t>422347104</t>
  </si>
  <si>
    <t>US4223471040</t>
  </si>
  <si>
    <t>COSCO SHIPPING Holdings Co., Ltd.</t>
  </si>
  <si>
    <t>601919</t>
  </si>
  <si>
    <t>22112X106</t>
  </si>
  <si>
    <t>CNE100000601</t>
  </si>
  <si>
    <t>AVIS BUDGET GROUP, INC.</t>
  </si>
  <si>
    <t>CAR</t>
  </si>
  <si>
    <t>053774105</t>
  </si>
  <si>
    <t>US0537741052</t>
  </si>
  <si>
    <t>Kintetsu Group Holdings Co.,Ltd.</t>
  </si>
  <si>
    <t>9041</t>
  </si>
  <si>
    <t>JP3260800002</t>
  </si>
  <si>
    <t>ATLANTIA S.P.A.</t>
  </si>
  <si>
    <t>ATL</t>
  </si>
  <si>
    <t>048173108</t>
  </si>
  <si>
    <t>IT0003506190</t>
  </si>
  <si>
    <t>Airports of Thailand Public Company Limited</t>
  </si>
  <si>
    <t>AOT</t>
  </si>
  <si>
    <t>00950R100</t>
  </si>
  <si>
    <t>TH0765010Z08</t>
  </si>
  <si>
    <t>TOURISM HOLDINGS LIMITED</t>
  </si>
  <si>
    <t>THL</t>
  </si>
  <si>
    <t>NZHELE0001S9</t>
  </si>
  <si>
    <t>NZ</t>
  </si>
  <si>
    <t>COSCO SHIPPING Ports Limited</t>
  </si>
  <si>
    <t>1199</t>
  </si>
  <si>
    <t>22112B104</t>
  </si>
  <si>
    <t>BMG2442N1048</t>
  </si>
  <si>
    <t>ARCBEST CORPORATION</t>
  </si>
  <si>
    <t>ARCB</t>
  </si>
  <si>
    <t>03937C105</t>
  </si>
  <si>
    <t>US03937C1053</t>
  </si>
  <si>
    <t>Guangzhou Baiyun International Airport Company Limited</t>
  </si>
  <si>
    <t>600004</t>
  </si>
  <si>
    <t>CNE000001DX0</t>
  </si>
  <si>
    <t>Keisei Electric Railway Co.,Ltd.</t>
  </si>
  <si>
    <t>9009</t>
  </si>
  <si>
    <t>JP3278600006</t>
  </si>
  <si>
    <t>Keio Corporation</t>
  </si>
  <si>
    <t>9008</t>
  </si>
  <si>
    <t>JP3277800003</t>
  </si>
  <si>
    <t>NIKKON Holdings Co.,Ltd.</t>
  </si>
  <si>
    <t>9072</t>
  </si>
  <si>
    <t>JP3709600005</t>
  </si>
  <si>
    <t>Odakyu Electric Railway Co.,Ltd.</t>
  </si>
  <si>
    <t>9007</t>
  </si>
  <si>
    <t>JP3196000008</t>
  </si>
  <si>
    <t>United International Transportation Company SJSC</t>
  </si>
  <si>
    <t>4260</t>
  </si>
  <si>
    <t>SA000A0MWH44</t>
  </si>
  <si>
    <t>SA</t>
  </si>
  <si>
    <t>SAIA, INC.</t>
  </si>
  <si>
    <t>SAIA</t>
  </si>
  <si>
    <t>78709Y105</t>
  </si>
  <si>
    <t>US78709Y1055</t>
  </si>
  <si>
    <t>RUMO S.A.</t>
  </si>
  <si>
    <t>RAIL3</t>
  </si>
  <si>
    <t>BRRAILACNOR9</t>
  </si>
  <si>
    <t>Shanghai International Port (Group) Co., Ltd.</t>
  </si>
  <si>
    <t>600018</t>
  </si>
  <si>
    <t>CNE0000013N8</t>
  </si>
  <si>
    <t>SENKO Group Holdings Co.,Ltd.</t>
  </si>
  <si>
    <t>9069</t>
  </si>
  <si>
    <t>JP3423800006</t>
  </si>
  <si>
    <t>MALAYSIA AIRPORTS HOLDINGS BERHAD</t>
  </si>
  <si>
    <t>AIRPORT</t>
  </si>
  <si>
    <t>MYL5014OO005</t>
  </si>
  <si>
    <t>MY</t>
  </si>
  <si>
    <t>West Japan Railway Company</t>
  </si>
  <si>
    <t>9021</t>
  </si>
  <si>
    <t>953432101</t>
  </si>
  <si>
    <t>JP3659000008</t>
  </si>
  <si>
    <t>A.P. MOELLER - MAERSK A/S</t>
  </si>
  <si>
    <t>MAERSK B</t>
  </si>
  <si>
    <t>00202F102</t>
  </si>
  <si>
    <t>DK0010244508</t>
  </si>
  <si>
    <t>ES</t>
  </si>
  <si>
    <t>AEROPORTS DE PARIS SA</t>
  </si>
  <si>
    <t>ADP</t>
  </si>
  <si>
    <t>00786A107</t>
  </si>
  <si>
    <t>FR0010340141</t>
  </si>
  <si>
    <t>FR</t>
  </si>
  <si>
    <t>AUCKLAND INTERNATIONAL AIRPORT LIMITED</t>
  </si>
  <si>
    <t>AIA</t>
  </si>
  <si>
    <t>05070F308</t>
  </si>
  <si>
    <t>NZAIAE0002S6</t>
  </si>
  <si>
    <t>SIGNATURE AVIATION PLC</t>
  </si>
  <si>
    <t>SIG</t>
  </si>
  <si>
    <t>82671M107</t>
  </si>
  <si>
    <t>GB00BKDM7X41</t>
  </si>
  <si>
    <t>Central Japan Railway Company</t>
  </si>
  <si>
    <t>9022</t>
  </si>
  <si>
    <t>153766100</t>
  </si>
  <si>
    <t>JP3566800003</t>
  </si>
  <si>
    <t>CONTAINER CORPORATION OF INDIA LIMITED</t>
  </si>
  <si>
    <t>CONCOR</t>
  </si>
  <si>
    <t>INE111A01025</t>
  </si>
  <si>
    <t>DAMPSKIBSSELSKABET NORDEN A/S</t>
  </si>
  <si>
    <t>DNORD</t>
  </si>
  <si>
    <t>DK0060083210</t>
  </si>
  <si>
    <t>East Japan Railway Company</t>
  </si>
  <si>
    <t>9020</t>
  </si>
  <si>
    <t>273202101</t>
  </si>
  <si>
    <t>JP3783600004</t>
  </si>
  <si>
    <t>EVERGREEN MARINE CORP. (TAIWAN) LTD.</t>
  </si>
  <si>
    <t>2603</t>
  </si>
  <si>
    <t>TW0002603008</t>
  </si>
  <si>
    <t>Fraport AG Frankfurt Airport Services Worldwide</t>
  </si>
  <si>
    <t>FRA</t>
  </si>
  <si>
    <t>35546M108</t>
  </si>
  <si>
    <t>DE0005773303</t>
  </si>
  <si>
    <t>THE GO-AHEAD GROUP PLC</t>
  </si>
  <si>
    <t>GOG</t>
  </si>
  <si>
    <t>380157107</t>
  </si>
  <si>
    <t>GB0003753778</t>
  </si>
  <si>
    <t>GETLINK S.E.</t>
  </si>
  <si>
    <t>GET</t>
  </si>
  <si>
    <t>37428N105</t>
  </si>
  <si>
    <t>FR0010533075</t>
  </si>
  <si>
    <t>Grupo Aeroportuario del Centro Norte S.A.B. de C.V.</t>
  </si>
  <si>
    <t>OMAB</t>
  </si>
  <si>
    <t>400501102</t>
  </si>
  <si>
    <t>MX01OM000018</t>
  </si>
  <si>
    <t>Grupo Aeroportuario del Sureste, S.A.B. de C.V.</t>
  </si>
  <si>
    <t>ASURB</t>
  </si>
  <si>
    <t>40051E202</t>
  </si>
  <si>
    <t>MXP001661018</t>
  </si>
  <si>
    <t>Hitachi Transport System, Ltd.</t>
  </si>
  <si>
    <t>9086</t>
  </si>
  <si>
    <t>JP3791200003</t>
  </si>
  <si>
    <t>HMM CO.,LTD</t>
  </si>
  <si>
    <t>011200</t>
  </si>
  <si>
    <t>KR7011200003</t>
  </si>
  <si>
    <t>INTERNATIONAL CONTAINER TERMINAL SERVICES, INC.</t>
  </si>
  <si>
    <t>ICT</t>
  </si>
  <si>
    <t>459360103</t>
  </si>
  <si>
    <t>PHY411571011</t>
  </si>
  <si>
    <t>PH</t>
  </si>
  <si>
    <t>Japan Airport Terminal Co.,Ltd.</t>
  </si>
  <si>
    <t>9706</t>
  </si>
  <si>
    <t>471042101</t>
  </si>
  <si>
    <t>JP3699400002</t>
  </si>
  <si>
    <t>PT Jasa Marga (Persero) Tbk</t>
  </si>
  <si>
    <t>JSMR</t>
  </si>
  <si>
    <t>69369T106</t>
  </si>
  <si>
    <t>ID1000108103</t>
  </si>
  <si>
    <t>ID</t>
  </si>
  <si>
    <t>KOREA LINE CORPORATION</t>
  </si>
  <si>
    <t>005880</t>
  </si>
  <si>
    <t>KR7005880000</t>
  </si>
  <si>
    <t>Keikyu Corporation</t>
  </si>
  <si>
    <t>9006</t>
  </si>
  <si>
    <t>JP3280200001</t>
  </si>
  <si>
    <t>KIRBY CORPORATION</t>
  </si>
  <si>
    <t>KEX</t>
  </si>
  <si>
    <t>497266106</t>
  </si>
  <si>
    <t>US4972661064</t>
  </si>
  <si>
    <t>GOLDEN OCEAN GROUP LIMITED.</t>
  </si>
  <si>
    <t>GOGL</t>
  </si>
  <si>
    <t>BMG396372051</t>
  </si>
  <si>
    <t>Kuehne + Nagel International AG</t>
  </si>
  <si>
    <t>KNIN</t>
  </si>
  <si>
    <t>501187108</t>
  </si>
  <si>
    <t>CH0025238863</t>
  </si>
  <si>
    <t>LANDSTAR SYSTEM, INC.</t>
  </si>
  <si>
    <t>LSTR</t>
  </si>
  <si>
    <t>515098101</t>
  </si>
  <si>
    <t>US5150981018</t>
  </si>
  <si>
    <t>LOCALIZA RENT A CAR S.A.</t>
  </si>
  <si>
    <t>RENT3</t>
  </si>
  <si>
    <t>53956W300</t>
  </si>
  <si>
    <t>BRRENTACNOR4</t>
  </si>
  <si>
    <t>LOG-IN LOGISTICA INTERMODAL S.A.</t>
  </si>
  <si>
    <t>LOGN3</t>
  </si>
  <si>
    <t>BRLOGNACNOR3</t>
  </si>
  <si>
    <t>MISC BERHAD</t>
  </si>
  <si>
    <t>MISC</t>
  </si>
  <si>
    <t>MYL3816OO005</t>
  </si>
  <si>
    <t>MMC CORPORATION BERHAD</t>
  </si>
  <si>
    <t>MMCCORP</t>
  </si>
  <si>
    <t>MYL2194OO008</t>
  </si>
  <si>
    <t>SYDNEY AIRPORT HOLDINGS PTY LIMITED</t>
  </si>
  <si>
    <t>SYD</t>
  </si>
  <si>
    <t>AU000000SYD9</t>
  </si>
  <si>
    <t>MACQUARIE INFRASTRUCTURE CORPORATION</t>
  </si>
  <si>
    <t>MIC</t>
  </si>
  <si>
    <t>55608B105</t>
  </si>
  <si>
    <t>US55608B1052</t>
  </si>
  <si>
    <t>MARTEN TRANSPORT, LTD.</t>
  </si>
  <si>
    <t>MRTN</t>
  </si>
  <si>
    <t>573075108</t>
  </si>
  <si>
    <t>US5730751089</t>
  </si>
  <si>
    <t>Mitsubishi Logistics Corporation</t>
  </si>
  <si>
    <t>9301</t>
  </si>
  <si>
    <t>JP3902000003</t>
  </si>
  <si>
    <t>Mitsui O.S.K. Lines, Ltd.</t>
  </si>
  <si>
    <t>9104</t>
  </si>
  <si>
    <t>60685L208</t>
  </si>
  <si>
    <t>JP3362700001</t>
  </si>
  <si>
    <t>ADANI PORTS AND SPECIAL ECONOMIC ZONE LIMITED</t>
  </si>
  <si>
    <t>ADANIPORTS</t>
  </si>
  <si>
    <t>00652MAE2</t>
  </si>
  <si>
    <t>INE742F01042</t>
  </si>
  <si>
    <t>Nagoya Railroad Co., Ltd.</t>
  </si>
  <si>
    <t>9048</t>
  </si>
  <si>
    <t>JP3649800004</t>
  </si>
  <si>
    <t>Nankai Electric Railway Co.,Ltd.</t>
  </si>
  <si>
    <t>9044</t>
  </si>
  <si>
    <t>JP3653000004</t>
  </si>
  <si>
    <t>NAVIOS MARITIME HOLDINGS INC.</t>
  </si>
  <si>
    <t>NM</t>
  </si>
  <si>
    <t>63938Y308</t>
  </si>
  <si>
    <t>MHY621971198</t>
  </si>
  <si>
    <t>MC</t>
  </si>
  <si>
    <t>Nishi-Nippon Railroad Co., Ltd.</t>
  </si>
  <si>
    <t>9031</t>
  </si>
  <si>
    <t>JP3658800002</t>
  </si>
  <si>
    <t>NORFOLK SOUTHERN CORPORATION</t>
  </si>
  <si>
    <t>NSC</t>
  </si>
  <si>
    <t>655844108</t>
  </si>
  <si>
    <t>US6558441084</t>
  </si>
  <si>
    <t>OLD DOMINION FREIGHT LINE, INC.</t>
  </si>
  <si>
    <t>ODFL</t>
  </si>
  <si>
    <t>679580100</t>
  </si>
  <si>
    <t>US6795801009</t>
  </si>
  <si>
    <t>PACIFIC BASIN SHIPPING LIMITED</t>
  </si>
  <si>
    <t>2343</t>
  </si>
  <si>
    <t>69402P103</t>
  </si>
  <si>
    <t>BMG684371393</t>
  </si>
  <si>
    <t>Promotora y Operadora de Infraestructura, S.A.B. de C.V.</t>
  </si>
  <si>
    <t>PINFRA*</t>
  </si>
  <si>
    <t>74343W100</t>
  </si>
  <si>
    <t>MX01PI000005</t>
  </si>
  <si>
    <t>RYDER SYSTEM, INC.</t>
  </si>
  <si>
    <t>R</t>
  </si>
  <si>
    <t>783549108</t>
  </si>
  <si>
    <t>US7835491082</t>
  </si>
  <si>
    <t>Sotetsu Holdings, Inc.</t>
  </si>
  <si>
    <t>9003</t>
  </si>
  <si>
    <t>JP3316400005</t>
  </si>
  <si>
    <t>SANTOS BRASIL PARTICIPACOES S.A.</t>
  </si>
  <si>
    <t>STBP3</t>
  </si>
  <si>
    <t>803009109</t>
  </si>
  <si>
    <t>BRSTBPACNOR3</t>
  </si>
  <si>
    <t>Saudi Public Transport Company SJSC</t>
  </si>
  <si>
    <t>4040</t>
  </si>
  <si>
    <t>SA0007870062</t>
  </si>
  <si>
    <t>Shanghai JinJiang International Industrial Investment Co., Ltd.</t>
  </si>
  <si>
    <t>600650</t>
  </si>
  <si>
    <t>CNE0000004M9</t>
  </si>
  <si>
    <t>Shenzhen Airport Co., Ltd.</t>
  </si>
  <si>
    <t>000089</t>
  </si>
  <si>
    <t>CNE000000VK1</t>
  </si>
  <si>
    <t>SATS LTD.</t>
  </si>
  <si>
    <t>S58</t>
  </si>
  <si>
    <t>78408H106</t>
  </si>
  <si>
    <t>SG1I52882764</t>
  </si>
  <si>
    <t>STAGECOACH GROUP PLC</t>
  </si>
  <si>
    <t>SGC</t>
  </si>
  <si>
    <t>GB00B6YTLS95</t>
  </si>
  <si>
    <t>The Sumitomo Warehouse Co., Ltd.</t>
  </si>
  <si>
    <t>9303</t>
  </si>
  <si>
    <t>JP3407000003</t>
  </si>
  <si>
    <t>TOBU RAILWAY CO., LTD.</t>
  </si>
  <si>
    <t>9001</t>
  </si>
  <si>
    <t>JP3597800006</t>
  </si>
  <si>
    <t>TOKYU CORPORATION</t>
  </si>
  <si>
    <t>9005</t>
  </si>
  <si>
    <t>889144101</t>
  </si>
  <si>
    <t>JP3574200006</t>
  </si>
  <si>
    <t>Taiwan High Speed Rail Corporation</t>
  </si>
  <si>
    <t>2633</t>
  </si>
  <si>
    <t>TW0002633005</t>
  </si>
  <si>
    <t>TAV HAVALIMANLARI HOLDING ANONIM SIRKETI</t>
  </si>
  <si>
    <t>TAVHL</t>
  </si>
  <si>
    <t>876704107</t>
  </si>
  <si>
    <t>TRETAVH00018</t>
  </si>
  <si>
    <t>TR</t>
  </si>
  <si>
    <t>TIANJIN PORT DEVELOPMENT HOLDINGS LIMITED</t>
  </si>
  <si>
    <t>3382</t>
  </si>
  <si>
    <t>88630Y108</t>
  </si>
  <si>
    <t>KYG886801060</t>
  </si>
  <si>
    <t>WAN HAI LINES LTD.</t>
  </si>
  <si>
    <t>2615</t>
  </si>
  <si>
    <t>TW0002615002</t>
  </si>
  <si>
    <t>WALLENIUS WILHELMSEN ASA</t>
  </si>
  <si>
    <t>WAWI</t>
  </si>
  <si>
    <t>932426109</t>
  </si>
  <si>
    <t>NO0010571680</t>
  </si>
  <si>
    <t>NO</t>
  </si>
  <si>
    <t>QUBE HOLDINGS LIMITED</t>
  </si>
  <si>
    <t>QUB</t>
  </si>
  <si>
    <t>74779P108</t>
  </si>
  <si>
    <t>AU000000QUB5</t>
  </si>
  <si>
    <t>MULLEN GROUP LTD.</t>
  </si>
  <si>
    <t>MTL</t>
  </si>
  <si>
    <t>625284104</t>
  </si>
  <si>
    <t>CA6252841045</t>
  </si>
  <si>
    <t>TFI International Inc.</t>
  </si>
  <si>
    <t>TFII</t>
  </si>
  <si>
    <t>87241L109</t>
  </si>
  <si>
    <t>CA87241L1094</t>
  </si>
  <si>
    <t>TRANSURBAN GROUP</t>
  </si>
  <si>
    <t>TCL</t>
  </si>
  <si>
    <t>AU000000TCL6</t>
  </si>
  <si>
    <t>Westshore Terminals Investment Corporation</t>
  </si>
  <si>
    <t>WTE</t>
  </si>
  <si>
    <t>96145A200</t>
  </si>
  <si>
    <t>CA96145A2002</t>
  </si>
  <si>
    <t>SE</t>
  </si>
  <si>
    <t>Nobina AB (publ)</t>
  </si>
  <si>
    <t>NOBINA</t>
  </si>
  <si>
    <t>SE0007185418</t>
  </si>
  <si>
    <t>FIRSTGROUP PLC</t>
  </si>
  <si>
    <t>FGP</t>
  </si>
  <si>
    <t>33765M107</t>
  </si>
  <si>
    <t>GB0003452173</t>
  </si>
  <si>
    <t>Hapag-Lloyd Aktiengesellschaft</t>
  </si>
  <si>
    <t>HLAG</t>
  </si>
  <si>
    <t>41135Q104</t>
  </si>
  <si>
    <t>DE000HLAG475</t>
  </si>
  <si>
    <t>Europcar Mobility Group SA</t>
  </si>
  <si>
    <t>EUCAR</t>
  </si>
  <si>
    <t>FR0012789949</t>
  </si>
  <si>
    <t>GUJARAT PIPAVAV PORT LIMITED</t>
  </si>
  <si>
    <t>GPPL</t>
  </si>
  <si>
    <t>INE517F01014</t>
  </si>
  <si>
    <t>PORT OF TAURANGA LIMITED</t>
  </si>
  <si>
    <t>POT</t>
  </si>
  <si>
    <t>735440109</t>
  </si>
  <si>
    <t>NZPOTE0003S0</t>
  </si>
  <si>
    <t>SCHNEIDER NATIONAL, INC.</t>
  </si>
  <si>
    <t>SNDR</t>
  </si>
  <si>
    <t>80689H102</t>
  </si>
  <si>
    <t>US80689H1023</t>
  </si>
  <si>
    <t>SEIBU HOLDINGS INC.</t>
  </si>
  <si>
    <t>9024</t>
  </si>
  <si>
    <t>JP3417200007</t>
  </si>
  <si>
    <t>ECORODOVIAS INFRAESTRUTURA E LOGISTICA S.A.</t>
  </si>
  <si>
    <t>ECOR3</t>
  </si>
  <si>
    <t>BRECORACNOR8</t>
  </si>
  <si>
    <t>Atlas Arteria Group</t>
  </si>
  <si>
    <t>ALX</t>
  </si>
  <si>
    <t>AU0000013559</t>
  </si>
  <si>
    <t>Kyushu Railway Company</t>
  </si>
  <si>
    <t>9142</t>
  </si>
  <si>
    <t>501591101</t>
  </si>
  <si>
    <t>JP3247010006</t>
  </si>
  <si>
    <t>AURIZON HOLDINGS LIMITED</t>
  </si>
  <si>
    <t>AZJ</t>
  </si>
  <si>
    <t>05156W118</t>
  </si>
  <si>
    <t>AU000000AZJ1</t>
  </si>
  <si>
    <t>SITC International Holdings Co Ltd</t>
  </si>
  <si>
    <t>1308</t>
  </si>
  <si>
    <t>78429L102</t>
  </si>
  <si>
    <t>KYG8187G1055</t>
  </si>
  <si>
    <t>KNIGHT-SWIFT TRANSPORTATION HOLDINGS INC.</t>
  </si>
  <si>
    <t>KNX</t>
  </si>
  <si>
    <t>499049104</t>
  </si>
  <si>
    <t>US4990491049</t>
  </si>
  <si>
    <t>GLOBAL PORTS INVESTMENTS PLC</t>
  </si>
  <si>
    <t>GLPR</t>
  </si>
  <si>
    <t>37951Q202</t>
  </si>
  <si>
    <t>US37951Q2021</t>
  </si>
  <si>
    <t>CY</t>
  </si>
  <si>
    <t>Matson Inc</t>
  </si>
  <si>
    <t>MATX</t>
  </si>
  <si>
    <t>57686G105</t>
  </si>
  <si>
    <t>US57686G1058</t>
  </si>
  <si>
    <t>Sixt SE</t>
  </si>
  <si>
    <t>SIX2</t>
  </si>
  <si>
    <t>DE0007231326</t>
  </si>
  <si>
    <t>WESTPORTS HOLDINGS BERHAD</t>
  </si>
  <si>
    <t>WPRTS</t>
  </si>
  <si>
    <t>MYL5246OO003</t>
  </si>
  <si>
    <t>CAR INC.</t>
  </si>
  <si>
    <t>699</t>
  </si>
  <si>
    <t>14074L105</t>
  </si>
  <si>
    <t>KYG190211071</t>
  </si>
  <si>
    <t>COSAN LOGISTICA S.A.</t>
  </si>
  <si>
    <t>RLOG3</t>
  </si>
  <si>
    <t>BRRLOGACNOR4</t>
  </si>
  <si>
    <t>Saudi Ground Services Company</t>
  </si>
  <si>
    <t>4031</t>
  </si>
  <si>
    <t>SA13R051UVH9</t>
  </si>
  <si>
    <t>Aena SME, S.A.</t>
  </si>
  <si>
    <t>AENA</t>
  </si>
  <si>
    <t>00774W103</t>
  </si>
  <si>
    <t>ES0105046009</t>
  </si>
  <si>
    <t>LYFT, INC.</t>
  </si>
  <si>
    <t>LYFT</t>
  </si>
  <si>
    <t>55087P104</t>
  </si>
  <si>
    <t>US55087P1049</t>
  </si>
  <si>
    <t>ENAV S.P.A.</t>
  </si>
  <si>
    <t>ENAV</t>
  </si>
  <si>
    <t>29252E103</t>
  </si>
  <si>
    <t>IT0005176406</t>
  </si>
  <si>
    <t>UBER TECHNOLOGIES, INC.</t>
  </si>
  <si>
    <t>UBER</t>
  </si>
  <si>
    <t>90353T100</t>
  </si>
  <si>
    <t>US90353T1007</t>
  </si>
  <si>
    <t>SIMPAR S.A.</t>
  </si>
  <si>
    <t>SIMH3</t>
  </si>
  <si>
    <t>BRSIMHACNOR0</t>
  </si>
  <si>
    <t>MOVIDA PARTICIPACOES S.A.</t>
  </si>
  <si>
    <t>MOVI3</t>
  </si>
  <si>
    <t>62459K101</t>
  </si>
  <si>
    <t>BRMOVIACNOR0</t>
  </si>
  <si>
    <t>HERTZ GLOBAL HOLDINGS, INC.</t>
  </si>
  <si>
    <t>GMexico Transportes, S.A.B. de C.V.</t>
  </si>
  <si>
    <t>GMXT*</t>
  </si>
  <si>
    <t>MX01GM1Z0019</t>
  </si>
  <si>
    <t>Hidrovias do Brasil S.A.</t>
  </si>
  <si>
    <t>HBSA3</t>
  </si>
  <si>
    <t>BRHBSAACNOR0</t>
  </si>
  <si>
    <t>NAPIER PORT HOLDINGS LIMITED</t>
  </si>
  <si>
    <t>NPH</t>
  </si>
  <si>
    <t>NZNPHE0005S2</t>
  </si>
  <si>
    <t>Beijing-Shanghai High Speed Railway Co Ltd</t>
  </si>
  <si>
    <t>601816</t>
  </si>
  <si>
    <t>CNE100003RV9</t>
  </si>
  <si>
    <t>Tonami Holdings Co., Ltd.</t>
  </si>
  <si>
    <t>9070</t>
  </si>
  <si>
    <t>JP3629400007</t>
  </si>
  <si>
    <t>IINO KAIUN KAISHA, LTD.</t>
  </si>
  <si>
    <t>9119</t>
  </si>
  <si>
    <t>JP3131200002</t>
  </si>
  <si>
    <t>HAMAKYOREX CO., LTD.</t>
  </si>
  <si>
    <t>9037</t>
  </si>
  <si>
    <t>JP3771150004</t>
  </si>
  <si>
    <t>NS UNITED KAIUN KAISHA, LTD.</t>
  </si>
  <si>
    <t>9110</t>
  </si>
  <si>
    <t>JP3385000009</t>
  </si>
  <si>
    <t>TRANCOM CO., LTD.</t>
  </si>
  <si>
    <t>9058</t>
  </si>
  <si>
    <t>JP3635650009</t>
  </si>
  <si>
    <t>Maruzen Showa Unyu Co.,Ltd.</t>
  </si>
  <si>
    <t>9068</t>
  </si>
  <si>
    <t>JP3876000005</t>
  </si>
  <si>
    <t>Sakai Moving Service Co Ltd</t>
  </si>
  <si>
    <t>9039</t>
  </si>
  <si>
    <t>JP3314200001</t>
  </si>
  <si>
    <t>Saudi Industrial Services Company SJSC</t>
  </si>
  <si>
    <t>2190</t>
  </si>
  <si>
    <t>SA0007879360</t>
  </si>
  <si>
    <t>ATLAS CORP.</t>
  </si>
  <si>
    <t>ATCO</t>
  </si>
  <si>
    <t>MHY0436Q1098</t>
  </si>
  <si>
    <t>YANG MING MARINE TRANSPORT CORPORATION</t>
  </si>
  <si>
    <t>2609</t>
  </si>
  <si>
    <t>TW0002609005</t>
  </si>
  <si>
    <t>HTZZ</t>
  </si>
  <si>
    <t>42806J700</t>
  </si>
  <si>
    <t>US42806J7000</t>
  </si>
  <si>
    <t>XPO LOGISTICS, INC.</t>
  </si>
  <si>
    <t>XPO</t>
  </si>
  <si>
    <t>983793100</t>
  </si>
  <si>
    <t>US9837931008</t>
  </si>
  <si>
    <t>DiDi Global Inc</t>
  </si>
  <si>
    <t>DIDI</t>
  </si>
  <si>
    <t>23292E108</t>
  </si>
  <si>
    <t>US23292E1082</t>
  </si>
  <si>
    <t>Qatar Navigation Q.P.S.C.</t>
  </si>
  <si>
    <t>QNNS</t>
  </si>
  <si>
    <t>QA0007227695</t>
  </si>
  <si>
    <t>QA</t>
  </si>
  <si>
    <t>NTG Nordic Transport Group AS</t>
  </si>
  <si>
    <t>NTG</t>
  </si>
  <si>
    <t>DK0061141215</t>
  </si>
  <si>
    <t>Precious Shipping Public Company Limited</t>
  </si>
  <si>
    <t>PSL</t>
  </si>
  <si>
    <t>TH0363010Z02</t>
  </si>
  <si>
    <t>GRUPO TRAXION S.A.B DE C.V.</t>
  </si>
  <si>
    <t>TRAXIONA</t>
  </si>
  <si>
    <t>MX01TR0H0006</t>
  </si>
  <si>
    <t>CSX CORPORATION - TOTAL DEBT % COMMON EQUITY</t>
  </si>
  <si>
    <t>COSCO SHIPPING IN - TOTAL DEBT % COMMON EQUITY</t>
  </si>
  <si>
    <t>#ERROR</t>
  </si>
  <si>
    <t>SANKYU INC. - TOTAL DEBT % COMMON EQUITY</t>
  </si>
  <si>
    <t>KAWASAKI KISEN - TOTAL DEBT % COMMON EQUITY</t>
  </si>
  <si>
    <t>KAMIGUMI CO., LTD. - TOTAL DEBT % COMMON EQUITY</t>
  </si>
  <si>
    <t>SEACOR HOLDINGS INC. - TOTAL DEBT % COMMON EQUITY</t>
  </si>
  <si>
    <t>NA</t>
  </si>
  <si>
    <t>CCR SA - TOTAL DEBT % COMMON EQUITY</t>
  </si>
  <si>
    <t>GENCO SHIPPING - TOTAL DEBT % COMMON EQUITY</t>
  </si>
  <si>
    <t>DFDS AS - TOTAL DEBT % COMMON EQUITY</t>
  </si>
  <si>
    <t>DP WORLD PLC - TOTAL DEBT % COMMON EQUITY</t>
  </si>
  <si>
    <t>GLOBAL SHIP LEASE - TOTAL DEBT % COMMON EQUITY</t>
  </si>
  <si>
    <t>GRUPO AEROPORTUARIO - TOTAL DEBT % COMMON EQUITY</t>
  </si>
  <si>
    <t>SIA ENGINEERING CO - TOTAL DEBT % COMMON EQUITY</t>
  </si>
  <si>
    <t>WERNER ENTERPRISES - TOTAL DEBT % COMMON EQUITY</t>
  </si>
  <si>
    <t>REDDE NORTHGATE - TOTAL DEBT % COMMON EQUITY</t>
  </si>
  <si>
    <t>SHANGHAI INTL AIR - TOTAL DEBT % COMMON EQUITY</t>
  </si>
  <si>
    <t>CANADIAN PACIFIC - TOTAL DEBT % COMMON EQUITY</t>
  </si>
  <si>
    <t>ZHEJIANG EXPRESSWAY - TOTAL DEBT % COMMON EQUITY</t>
  </si>
  <si>
    <t>FUKUYAMA TRANSPORT - TOTAL DEBT % COMMON EQUITY</t>
  </si>
  <si>
    <t>NIPPON YUSEN K.K. - TOTAL DEBT % COMMON EQUITY</t>
  </si>
  <si>
    <t>ASTM SPA - TOTAL DEBT % COMMON EQUITY</t>
  </si>
  <si>
    <t>CANADIAN NATIONAL - TOTAL DEBT % COMMON EQUITY</t>
  </si>
  <si>
    <t>COMFORTDELGRO CORP - TOTAL DEBT % COMMON EQUITY</t>
  </si>
  <si>
    <t>PAN OCEAN CO - TOTAL DEBT % COMMON EQUITY</t>
  </si>
  <si>
    <t>NATIONAL EXPRESS GRP - TOTAL DEBT % COMMON EQUITY</t>
  </si>
  <si>
    <t>HAMBURGER HAFEN - TOTAL DEBT % COMMON EQUITY</t>
  </si>
  <si>
    <t>AMERCO - TOTAL DEBT % COMMON EQUITY</t>
  </si>
  <si>
    <t>FLUGHAFEN ZURICH AG - TOTAL DEBT % COMMON EQUITY</t>
  </si>
  <si>
    <t>STOLT NIELSEN - TOTAL DEBT % COMMON EQUITY</t>
  </si>
  <si>
    <t>U-MING MARINE TRANSP - TOTAL DEBT % COMMON EQUITY</t>
  </si>
  <si>
    <t>COMPANIA SUD - TOTAL DEBT % COMMON EQUITY</t>
  </si>
  <si>
    <t>BANGKOK EXPRESSWAY - TOTAL DEBT % COMMON EQUITY</t>
  </si>
  <si>
    <t>YUEXIU TRAN - TOTAL DEBT % COMMON EQUITY</t>
  </si>
  <si>
    <t>J B HUNT TRANSPORT - TOTAL DEBT % COMMON EQUITY</t>
  </si>
  <si>
    <t>GMR AIRPORTS - TOTAL DEBT % COMMON EQUITY</t>
  </si>
  <si>
    <t>SEINO HOLDINGS CO - TOTAL DEBT % COMMON EQUITY</t>
  </si>
  <si>
    <t>HANKYU HANSHIN - TOTAL DEBT % COMMON EQUITY</t>
  </si>
  <si>
    <t>DAQIN RAILWAY - TOTAL DEBT % COMMON EQUITY</t>
  </si>
  <si>
    <t>TEGMA GESTAO - TOTAL DEBT % COMMON EQUITY</t>
  </si>
  <si>
    <t>BTS GROUP HOLDINGS - TOTAL DEBT % COMMON EQUITY</t>
  </si>
  <si>
    <t>CJ LOGISTICS CORP - TOTAL DEBT % COMMON EQUITY</t>
  </si>
  <si>
    <t>KANSAS CITY SOUTHERN - TOTAL DEBT % COMMON EQUITY</t>
  </si>
  <si>
    <t>UNION PACIFIC CORP - TOTAL DEBT % COMMON EQUITY</t>
  </si>
  <si>
    <t>CHINA MERCHANTS PO - TOTAL DEBT % COMMON EQUITY</t>
  </si>
  <si>
    <t>SHENZHEN INT'L HLDG - TOTAL DEBT % COMMON EQUITY</t>
  </si>
  <si>
    <t>JIANGSU EXPRESSWAY - TOTAL DEBT % COMMON EQUITY</t>
  </si>
  <si>
    <t>MTR CORPORATION LTD - TOTAL DEBT % COMMON EQUITY</t>
  </si>
  <si>
    <t>BEIJING CAP INTN'L - TOTAL DEBT % COMMON EQUITY</t>
  </si>
  <si>
    <t>HEARTLAND EXPRESS - TOTAL DEBT % COMMON EQUITY</t>
  </si>
  <si>
    <t>COSCO SHIPPING - TOTAL DEBT % COMMON EQUITY</t>
  </si>
  <si>
    <t>AVIS BUDGET GROUP - TOTAL DEBT % COMMON EQUITY</t>
  </si>
  <si>
    <t>KINTETSU GROUP HOLD - TOTAL DEBT % COMMON EQUITY</t>
  </si>
  <si>
    <t>ATLANTIA SPA - TOTAL DEBT % COMMON EQUITY</t>
  </si>
  <si>
    <t>AIRPORTS OF THAILAND - TOTAL DEBT % COMMON EQUITY</t>
  </si>
  <si>
    <t>TOURISM HOLDINGS LTD - TOTAL DEBT % COMMON EQUITY</t>
  </si>
  <si>
    <t>ARCBEST CORP - TOTAL DEBT % COMMON EQUITY</t>
  </si>
  <si>
    <t>GZ BAIYUN INTL AIRPT - TOTAL DEBT % COMMON EQUITY</t>
  </si>
  <si>
    <t>KEISEI ELECTRIC RAIL - TOTAL DEBT % COMMON EQUITY</t>
  </si>
  <si>
    <t>KEIO CORP - TOTAL DEBT % COMMON EQUITY</t>
  </si>
  <si>
    <t>NIKKON HOLDINGS - TOTAL DEBT % COMMON EQUITY</t>
  </si>
  <si>
    <t>ODAKYU ELECTRIC RAIL - TOTAL DEBT % COMMON EQUITY</t>
  </si>
  <si>
    <t>UNITED INTERNATIONAL - TOTAL DEBT % COMMON EQUITY</t>
  </si>
  <si>
    <t>SAIA INC - TOTAL DEBT % COMMON EQUITY</t>
  </si>
  <si>
    <t>RUMO SA - TOTAL DEBT % COMMON EQUITY</t>
  </si>
  <si>
    <t>SHANGHAI INTNL - TOTAL DEBT % COMMON EQUITY</t>
  </si>
  <si>
    <t>SENKO GROUP HOL - TOTAL DEBT % COMMON EQUITY</t>
  </si>
  <si>
    <t>MALAYSIA AIRPORTS - TOTAL DEBT % COMMON EQUITY</t>
  </si>
  <si>
    <t>WEST JAPAN RAILWAY - TOTAL DEBT % COMMON EQUITY</t>
  </si>
  <si>
    <t>AP MOELLER MAERSK - TOTAL DEBT % COMMON EQUITY</t>
  </si>
  <si>
    <t>AEROPORTS DE PARIS - TOTAL DEBT % COMMON EQUITY</t>
  </si>
  <si>
    <t>AUCKLAND INT'L. AIRP - TOTAL DEBT % COMMON EQUITY</t>
  </si>
  <si>
    <t>SIGNA - TOTAL DEBT % COMMON EQUITY</t>
  </si>
  <si>
    <t>CENTRAL JAPAN - TOTAL DEBT % COMMON EQUITY</t>
  </si>
  <si>
    <t>CONTAINER CORP - TOTAL DEBT % COMMON EQUITY</t>
  </si>
  <si>
    <t>DAMPSKIBS NORDEN AS - TOTAL DEBT % COMMON EQUITY</t>
  </si>
  <si>
    <t>EAST JAPAN RAILWAY - TOTAL DEBT % COMMON EQUITY</t>
  </si>
  <si>
    <t>EVERGREEN MARINE - TOTAL DEBT % COMMON EQUITY</t>
  </si>
  <si>
    <t>FRAPORT AG - TOTAL DEBT % COMMON EQUITY</t>
  </si>
  <si>
    <t>GO-AHEAD GROUP PLC - TOTAL DEBT % COMMON EQUITY</t>
  </si>
  <si>
    <t>GETLINK SE - TOTAL DEBT % COMMON EQUITY</t>
  </si>
  <si>
    <t>HITACHI TRANSPORT - TOTAL DEBT % COMMON EQUITY</t>
  </si>
  <si>
    <t>HMM CO LTD - TOTAL DEBT % COMMON EQUITY</t>
  </si>
  <si>
    <t>INT'L CONTAINER - TOTAL DEBT % COMMON EQUITY</t>
  </si>
  <si>
    <t>JAPAN AIRPORT TERM - TOTAL DEBT % COMMON EQUITY</t>
  </si>
  <si>
    <t>JASA MARGA (PERSERO) - TOTAL DEBT % COMMON EQUITY</t>
  </si>
  <si>
    <t>KOREA LINE CORP - TOTAL DEBT % COMMON EQUITY</t>
  </si>
  <si>
    <t>KEIKYU CO - TOTAL DEBT % COMMON EQUITY</t>
  </si>
  <si>
    <t>KIRBY CORP - TOTAL DEBT % COMMON EQUITY</t>
  </si>
  <si>
    <t>GOLDEN OCEAN - TOTAL DEBT % COMMON EQUITY</t>
  </si>
  <si>
    <t>KUEHNE UND NAG - TOTAL DEBT % COMMON EQUITY</t>
  </si>
  <si>
    <t>LANDSTAR SYSTEM INC. - TOTAL DEBT % COMMON EQUITY</t>
  </si>
  <si>
    <t>LOCALIZA RENT A - TOTAL DEBT % COMMON EQUITY</t>
  </si>
  <si>
    <t>LOG-IN LOGISTICA - TOTAL DEBT % COMMON EQUITY</t>
  </si>
  <si>
    <t>MISC BHD - TOTAL DEBT % COMMON EQUITY</t>
  </si>
  <si>
    <t>MMC CORPORATION BHD - TOTAL DEBT % COMMON EQUITY</t>
  </si>
  <si>
    <t>SYDNEY AIRPORT - TOTAL DEBT % COMMON EQUITY</t>
  </si>
  <si>
    <t>MACQUARIE INFR - TOTAL DEBT % COMMON EQUITY</t>
  </si>
  <si>
    <t>MARTEN TRANSPORT - TOTAL DEBT % COMMON EQUITY</t>
  </si>
  <si>
    <t>MITSUBISHI LOGISTICS - TOTAL DEBT % COMMON EQUITY</t>
  </si>
  <si>
    <t>MITSUI OSK LINES - TOTAL DEBT % COMMON EQUITY</t>
  </si>
  <si>
    <t>ADANI PORTS - TOTAL DEBT % COMMON EQUITY</t>
  </si>
  <si>
    <t>NAGOYA RAILROAD CO. - TOTAL DEBT % COMMON EQUITY</t>
  </si>
  <si>
    <t>NANKAI ELEC. RAILWAY - TOTAL DEBT % COMMON EQUITY</t>
  </si>
  <si>
    <t>NAVIOS MARITIME - TOTAL DEBT % COMMON EQUITY</t>
  </si>
  <si>
    <t>NISHI-NIPPON RAIL. - TOTAL DEBT % COMMON EQUITY</t>
  </si>
  <si>
    <t>NORFOLK SOUTHERN - TOTAL DEBT % COMMON EQUITY</t>
  </si>
  <si>
    <t>OLD DOMINION FREIGHT - TOTAL DEBT % COMMON EQUITY</t>
  </si>
  <si>
    <t>PACIFIC BASIN SHIP - TOTAL DEBT % COMMON EQUITY</t>
  </si>
  <si>
    <t>PROMOTORA Y - TOTAL DEBT % COMMON EQUITY</t>
  </si>
  <si>
    <t>RYDER SYSTEM, INC. - TOTAL DEBT % COMMON EQUITY</t>
  </si>
  <si>
    <t>SOTETSU HOLD - TOTAL DEBT % COMMON EQUITY</t>
  </si>
  <si>
    <t>SANTOS BRASIL - TOTAL DEBT % COMMON EQUITY</t>
  </si>
  <si>
    <t>SAUDI PUBLIC TRANSP - TOTAL DEBT % COMMON EQUITY</t>
  </si>
  <si>
    <t>SHANGHAI JIN JIA - TOTAL DEBT % COMMON EQUITY</t>
  </si>
  <si>
    <t>SHENZHEN AIRPORT CO - TOTAL DEBT % COMMON EQUITY</t>
  </si>
  <si>
    <t>SATS LTD - TOTAL DEBT % COMMON EQUITY</t>
  </si>
  <si>
    <t>STAGECOACH GROUP PLC - TOTAL DEBT % COMMON EQUITY</t>
  </si>
  <si>
    <t>SUMITOMO WAREH - TOTAL DEBT % COMMON EQUITY</t>
  </si>
  <si>
    <t>TOBU RAILWAY CO. - TOTAL DEBT % COMMON EQUITY</t>
  </si>
  <si>
    <t>TOKYU CORPORATION - TOTAL DEBT % COMMON EQUITY</t>
  </si>
  <si>
    <t>TAIWAN HIGH SPEED - TOTAL DEBT % COMMON EQUITY</t>
  </si>
  <si>
    <t>TAV HAVALIMANLAR - TOTAL DEBT % COMMON EQUITY</t>
  </si>
  <si>
    <t>TIANJIN PORT DEV - TOTAL DEBT % COMMON EQUITY</t>
  </si>
  <si>
    <t>WAN HAI LINES LTD. - TOTAL DEBT % COMMON EQUITY</t>
  </si>
  <si>
    <t>WALLENIUS WILH - TOTAL DEBT % COMMON EQUITY</t>
  </si>
  <si>
    <t>QUBE HOLDINGS LTD - TOTAL DEBT % COMMON EQUITY</t>
  </si>
  <si>
    <t>MULLEN GROUP LTD - TOTAL DEBT % COMMON EQUITY</t>
  </si>
  <si>
    <t>TFI INTERNATIONAL - TOTAL DEBT % COMMON EQUITY</t>
  </si>
  <si>
    <t>TRANSURBAN CITY LINK - TOTAL DEBT % COMMON EQUITY</t>
  </si>
  <si>
    <t>WESTSHORE TERMINALS - TOTAL DEBT % COMMON EQUITY</t>
  </si>
  <si>
    <t>NOBINA AB (PUBL) - TOTAL DEBT % COMMON EQUITY</t>
  </si>
  <si>
    <t>FIRSTGROUP PLC - TOTAL DEBT % COMMON EQUITY</t>
  </si>
  <si>
    <t>HAPAG-LLOYD AG - TOTAL DEBT % COMMON EQUITY</t>
  </si>
  <si>
    <t>EUROPCAR MOBILITY G - TOTAL DEBT % COMMON EQUITY</t>
  </si>
  <si>
    <t>GUJARAT PIPAVAV - TOTAL DEBT % COMMON EQUITY</t>
  </si>
  <si>
    <t>PORT OF TAURANGA - TOTAL DEBT % COMMON EQUITY</t>
  </si>
  <si>
    <t>SCHNEIDER NATIONA - TOTAL DEBT % COMMON EQUITY</t>
  </si>
  <si>
    <t>SEIBU HOLDINGS - TOTAL DEBT % COMMON EQUITY</t>
  </si>
  <si>
    <t>ECORODOVIAS - TOTAL DEBT % COMMON EQUITY</t>
  </si>
  <si>
    <t>ATLAS ARTERIA GROUP - TOTAL DEBT % COMMON EQUITY</t>
  </si>
  <si>
    <t>KYUSHU RAILWAY CO - TOTAL DEBT % COMMON EQUITY</t>
  </si>
  <si>
    <t>AURIZON HOLDINGS - TOTAL DEBT % COMMON EQUITY</t>
  </si>
  <si>
    <t>SITC INTERNATIONAL - TOTAL DEBT % COMMON EQUITY</t>
  </si>
  <si>
    <t>KNIGHT-SWIFT TRA - TOTAL DEBT % COMMON EQUITY</t>
  </si>
  <si>
    <t>GLOBAL PORTS INV - TOTAL DEBT % COMMON EQUITY</t>
  </si>
  <si>
    <t>MATSON - TOTAL DEBT % COMMON EQUITY</t>
  </si>
  <si>
    <t>SIXT SE - TOTAL DEBT % COMMON EQUITY</t>
  </si>
  <si>
    <t>WESTPORTS HOLD - TOTAL DEBT % COMMON EQUITY</t>
  </si>
  <si>
    <t>CAR INC - TOTAL DEBT % COMMON EQUITY</t>
  </si>
  <si>
    <t>COSAN LOGISTICA SA - TOTAL DEBT % COMMON EQUITY</t>
  </si>
  <si>
    <t>SAUDI GROUND - TOTAL DEBT % COMMON EQUITY</t>
  </si>
  <si>
    <t>AENA SME SA - TOTAL DEBT % COMMON EQUITY</t>
  </si>
  <si>
    <t>LYFT INC - TOTAL DEBT % COMMON EQUITY</t>
  </si>
  <si>
    <t>ENAV - TOTAL DEBT % COMMON EQUITY</t>
  </si>
  <si>
    <t>UBER TECHNO - TOTAL DEBT % COMMON EQUITY</t>
  </si>
  <si>
    <t>SIMPAR SA - TOTAL DEBT % COMMON EQUITY</t>
  </si>
  <si>
    <t>MOVIDA PARTICIP - TOTAL DEBT % COMMON EQUITY</t>
  </si>
  <si>
    <t>GMEXICO TRANSPORTES - TOTAL DEBT % COMMON EQUITY</t>
  </si>
  <si>
    <t>HIDROVIAS DO - TOTAL DEBT % COMMON EQUITY</t>
  </si>
  <si>
    <t>NAPIER PORT HOLD - TOTAL DEBT % COMMON EQUITY</t>
  </si>
  <si>
    <t>BEIJING-SHANGHAI - TOTAL DEBT % COMMON EQUITY</t>
  </si>
  <si>
    <t>TONAMI HOLDINGS - TOTAL DEBT % COMMON EQUITY</t>
  </si>
  <si>
    <t>IINO KAIUN KAISHA - TOTAL DEBT % COMMON EQUITY</t>
  </si>
  <si>
    <t>HAMAKYOREX CO., LTD. - TOTAL DEBT % COMMON EQUITY</t>
  </si>
  <si>
    <t>NS UNITED KAIUN - TOTAL DEBT % COMMON EQUITY</t>
  </si>
  <si>
    <t>TRANCOM CO., LTD. - TOTAL DEBT % COMMON EQUITY</t>
  </si>
  <si>
    <t>MARUZEN SHOWA UNYU - TOTAL DEBT % COMMON EQUITY</t>
  </si>
  <si>
    <t>SAKAI MOVING SERVICE - TOTAL DEBT % COMMON EQUITY</t>
  </si>
  <si>
    <t>SAUDI INDUSTRIAL - TOTAL DEBT % COMMON EQUITY</t>
  </si>
  <si>
    <t>ATLAS CORP - TOTAL DEBT % COMMON EQUITY</t>
  </si>
  <si>
    <t>YANGMING MARINE TRAN - TOTAL DEBT % COMMON EQUITY</t>
  </si>
  <si>
    <t>HERTZ GLOBAL - TOTAL DEBT % COMMON EQUITY</t>
  </si>
  <si>
    <t>XPO LOG - TOTAL DEBT % COMMON EQUITY</t>
  </si>
  <si>
    <t>DIDI GLOBAL INC - TOTAL DEBT % COMMON EQUITY</t>
  </si>
  <si>
    <t>QATAR NAVIGATION - TOTAL DEBT % COMMON EQUITY</t>
  </si>
  <si>
    <t>NTG NORDIC - TOTAL DEBT % COMMON EQUITY</t>
  </si>
  <si>
    <t>PRECIOUS SHIPPING - TOTAL DEBT % COMMON EQUITY</t>
  </si>
  <si>
    <t>GRUPO - TOTAL DEBT % COMMON EQUITY</t>
  </si>
  <si>
    <t>CSX CORPORATION - TOTAL DEBT</t>
  </si>
  <si>
    <t>COSCO SHIPPING IN - TOTAL DEBT</t>
  </si>
  <si>
    <t>SANKYU INC. - TOTAL DEBT</t>
  </si>
  <si>
    <t>KAWASAKI KISEN - TOTAL DEBT</t>
  </si>
  <si>
    <t>KAMIGUMI CO., LTD. - TOTAL DEBT</t>
  </si>
  <si>
    <t>SEACOR HOLDINGS INC. - TOTAL DEBT</t>
  </si>
  <si>
    <t>CCR SA - TOTAL DEBT</t>
  </si>
  <si>
    <t>GENCO SHIPPING - TOTAL DEBT</t>
  </si>
  <si>
    <t>DFDS AS - TOTAL DEBT</t>
  </si>
  <si>
    <t>DP WORLD PLC - TOTAL DEBT</t>
  </si>
  <si>
    <t>GLOBAL SHIP LEASE - TOTAL DEBT</t>
  </si>
  <si>
    <t>GRUPO AEROPORTUARIO - TOTAL DEBT</t>
  </si>
  <si>
    <t>SIA ENGINEERING CO - TOTAL DEBT</t>
  </si>
  <si>
    <t>WERNER ENTERPRISES - TOTAL DEBT</t>
  </si>
  <si>
    <t>REDDE NORTHGATE - TOTAL DEBT</t>
  </si>
  <si>
    <t>SHANGHAI INTL AIR - TOTAL DEBT</t>
  </si>
  <si>
    <t>CANADIAN PACIFIC - TOTAL DEBT</t>
  </si>
  <si>
    <t>ZHEJIANG EXPRESSWAY - TOTAL DEBT</t>
  </si>
  <si>
    <t>FUKUYAMA TRANSPORT - TOTAL DEBT</t>
  </si>
  <si>
    <t>NIPPON YUSEN K.K. - TOTAL DEBT</t>
  </si>
  <si>
    <t>ASTM SPA - TOTAL DEBT</t>
  </si>
  <si>
    <t>CANADIAN NATIONAL - TOTAL DEBT</t>
  </si>
  <si>
    <t>COMFORTDELGRO CORP - TOTAL DEBT</t>
  </si>
  <si>
    <t>PAN OCEAN CO - TOTAL DEBT</t>
  </si>
  <si>
    <t>NATIONAL EXPRESS GRP - TOTAL DEBT</t>
  </si>
  <si>
    <t>HAMBURGER HAFEN - TOTAL DEBT</t>
  </si>
  <si>
    <t>AMERCO - TOTAL DEBT</t>
  </si>
  <si>
    <t>FLUGHAFEN ZURICH AG - TOTAL DEBT</t>
  </si>
  <si>
    <t>STOLT NIELSEN - TOTAL DEBT</t>
  </si>
  <si>
    <t>U-MING MARINE TRANSP - TOTAL DEBT</t>
  </si>
  <si>
    <t>COMPANIA SUD - TOTAL DEBT</t>
  </si>
  <si>
    <t>BANGKOK EXPRESSWAY - TOTAL DEBT</t>
  </si>
  <si>
    <t>YUEXIU TRAN - TOTAL DEBT</t>
  </si>
  <si>
    <t>J B HUNT TRANSPORT - TOTAL DEBT</t>
  </si>
  <si>
    <t>GMR AIRPORTS - TOTAL DEBT</t>
  </si>
  <si>
    <t>SEINO HOLDINGS CO - TOTAL DEBT</t>
  </si>
  <si>
    <t>HANKYU HANSHIN - TOTAL DEBT</t>
  </si>
  <si>
    <t>DAQIN RAILWAY - TOTAL DEBT</t>
  </si>
  <si>
    <t>TEGMA GESTAO - TOTAL DEBT</t>
  </si>
  <si>
    <t>BTS GROUP HOLDINGS - TOTAL DEBT</t>
  </si>
  <si>
    <t>CJ LOGISTICS CORP - TOTAL DEBT</t>
  </si>
  <si>
    <t>KANSAS CITY SOUTHERN - TOTAL DEBT</t>
  </si>
  <si>
    <t>UNION PACIFIC CORP - TOTAL DEBT</t>
  </si>
  <si>
    <t>CHINA MERCHANTS PO - TOTAL DEBT</t>
  </si>
  <si>
    <t>SHENZHEN INT'L HLDG - TOTAL DEBT</t>
  </si>
  <si>
    <t>JIANGSU EXPRESSWAY - TOTAL DEBT</t>
  </si>
  <si>
    <t>MTR CORPORATION LTD - TOTAL DEBT</t>
  </si>
  <si>
    <t>BEIJING CAP INTN'L - TOTAL DEBT</t>
  </si>
  <si>
    <t>HEARTLAND EXPRESS - TOTAL DEBT</t>
  </si>
  <si>
    <t>COSCO SHIPPING - TOTAL DEBT</t>
  </si>
  <si>
    <t>AVIS BUDGET GROUP - TOTAL DEBT</t>
  </si>
  <si>
    <t>KINTETSU GROUP HOLD - TOTAL DEBT</t>
  </si>
  <si>
    <t>ATLANTIA SPA - TOTAL DEBT</t>
  </si>
  <si>
    <t>AIRPORTS OF THAILAND - TOTAL DEBT</t>
  </si>
  <si>
    <t>TOURISM HOLDINGS LTD - TOTAL DEBT</t>
  </si>
  <si>
    <t>ARCBEST CORP - TOTAL DEBT</t>
  </si>
  <si>
    <t>GZ BAIYUN INTL AIRPT - TOTAL DEBT</t>
  </si>
  <si>
    <t>KEISEI ELECTRIC RAIL - TOTAL DEBT</t>
  </si>
  <si>
    <t>KEIO CORP - TOTAL DEBT</t>
  </si>
  <si>
    <t>NIKKON HOLDINGS - TOTAL DEBT</t>
  </si>
  <si>
    <t>ODAKYU ELECTRIC RAIL - TOTAL DEBT</t>
  </si>
  <si>
    <t>UNITED INTERNATIONAL - TOTAL DEBT</t>
  </si>
  <si>
    <t>SAIA INC - TOTAL DEBT</t>
  </si>
  <si>
    <t>RUMO SA - TOTAL DEBT</t>
  </si>
  <si>
    <t>SHANGHAI INTNL - TOTAL DEBT</t>
  </si>
  <si>
    <t>SENKO GROUP HOL - TOTAL DEBT</t>
  </si>
  <si>
    <t>MALAYSIA AIRPORTS - TOTAL DEBT</t>
  </si>
  <si>
    <t>WEST JAPAN RAILWAY - TOTAL DEBT</t>
  </si>
  <si>
    <t>AP MOELLER MAERSK - TOTAL DEBT</t>
  </si>
  <si>
    <t>AEROPORTS DE PARIS - TOTAL DEBT</t>
  </si>
  <si>
    <t>AUCKLAND INT'L. AIRP - TOTAL DEBT</t>
  </si>
  <si>
    <t>SIGNA - TOTAL DEBT</t>
  </si>
  <si>
    <t>CENTRAL JAPAN - TOTAL DEBT</t>
  </si>
  <si>
    <t>CONTAINER CORP - TOTAL DEBT</t>
  </si>
  <si>
    <t>DAMPSKIBS NORDEN AS - TOTAL DEBT</t>
  </si>
  <si>
    <t>EAST JAPAN RAILWAY - TOTAL DEBT</t>
  </si>
  <si>
    <t>EVERGREEN MARINE - TOTAL DEBT</t>
  </si>
  <si>
    <t>FRAPORT AG - TOTAL DEBT</t>
  </si>
  <si>
    <t>GO-AHEAD GROUP PLC - TOTAL DEBT</t>
  </si>
  <si>
    <t>GETLINK SE - TOTAL DEBT</t>
  </si>
  <si>
    <t>HITACHI TRANSPORT - TOTAL DEBT</t>
  </si>
  <si>
    <t>HMM CO LTD - TOTAL DEBT</t>
  </si>
  <si>
    <t>INT'L CONTAINER - TOTAL DEBT</t>
  </si>
  <si>
    <t>JAPAN AIRPORT TERM - TOTAL DEBT</t>
  </si>
  <si>
    <t>JASA MARGA (PERSERO) - TOTAL DEBT</t>
  </si>
  <si>
    <t>KOREA LINE CORP - TOTAL DEBT</t>
  </si>
  <si>
    <t>KEIKYU CO - TOTAL DEBT</t>
  </si>
  <si>
    <t>KIRBY CORP - TOTAL DEBT</t>
  </si>
  <si>
    <t>GOLDEN OCEAN - TOTAL DEBT</t>
  </si>
  <si>
    <t>KUEHNE UND NAG - TOTAL DEBT</t>
  </si>
  <si>
    <t>LANDSTAR SYSTEM INC. - TOTAL DEBT</t>
  </si>
  <si>
    <t>LOCALIZA RENT A - TOTAL DEBT</t>
  </si>
  <si>
    <t>LOG-IN LOGISTICA - TOTAL DEBT</t>
  </si>
  <si>
    <t>MISC BHD - TOTAL DEBT</t>
  </si>
  <si>
    <t>MMC CORPORATION BHD - TOTAL DEBT</t>
  </si>
  <si>
    <t>SYDNEY AIRPORT - TOTAL DEBT</t>
  </si>
  <si>
    <t>MACQUARIE INFR - TOTAL DEBT</t>
  </si>
  <si>
    <t>MARTEN TRANSPORT - TOTAL DEBT</t>
  </si>
  <si>
    <t>MITSUBISHI LOGISTICS - TOTAL DEBT</t>
  </si>
  <si>
    <t>MITSUI OSK LINES - TOTAL DEBT</t>
  </si>
  <si>
    <t>ADANI PORTS - TOTAL DEBT</t>
  </si>
  <si>
    <t>NAGOYA RAILROAD CO. - TOTAL DEBT</t>
  </si>
  <si>
    <t>NANKAI ELEC. RAILWAY - TOTAL DEBT</t>
  </si>
  <si>
    <t>NAVIOS MARITIME - TOTAL DEBT</t>
  </si>
  <si>
    <t>NISHI-NIPPON RAIL. - TOTAL DEBT</t>
  </si>
  <si>
    <t>NORFOLK SOUTHERN - TOTAL DEBT</t>
  </si>
  <si>
    <t>OLD DOMINION FREIGHT - TOTAL DEBT</t>
  </si>
  <si>
    <t>PACIFIC BASIN SHIP - TOTAL DEBT</t>
  </si>
  <si>
    <t>PROMOTORA Y - TOTAL DEBT</t>
  </si>
  <si>
    <t>RYDER SYSTEM, INC. - TOTAL DEBT</t>
  </si>
  <si>
    <t>SOTETSU HOLD - TOTAL DEBT</t>
  </si>
  <si>
    <t>SANTOS BRASIL - TOTAL DEBT</t>
  </si>
  <si>
    <t>SAUDI PUBLIC TRANSP - TOTAL DEBT</t>
  </si>
  <si>
    <t>SHANGHAI JIN JIA - TOTAL DEBT</t>
  </si>
  <si>
    <t>SHENZHEN AIRPORT CO - TOTAL DEBT</t>
  </si>
  <si>
    <t>SATS LTD - TOTAL DEBT</t>
  </si>
  <si>
    <t>STAGECOACH GROUP PLC - TOTAL DEBT</t>
  </si>
  <si>
    <t>SUMITOMO WAREH - TOTAL DEBT</t>
  </si>
  <si>
    <t>TOBU RAILWAY CO. - TOTAL DEBT</t>
  </si>
  <si>
    <t>TOKYU CORPORATION - TOTAL DEBT</t>
  </si>
  <si>
    <t>TAIWAN HIGH SPEED - TOTAL DEBT</t>
  </si>
  <si>
    <t>TAV HAVALIMANLAR - TOTAL DEBT</t>
  </si>
  <si>
    <t>TIANJIN PORT DEV - TOTAL DEBT</t>
  </si>
  <si>
    <t>WAN HAI LINES LTD. - TOTAL DEBT</t>
  </si>
  <si>
    <t>WALLENIUS WILH - TOTAL DEBT</t>
  </si>
  <si>
    <t>QUBE HOLDINGS LTD - TOTAL DEBT</t>
  </si>
  <si>
    <t>MULLEN GROUP LTD - TOTAL DEBT</t>
  </si>
  <si>
    <t>TFI INTERNATIONAL - TOTAL DEBT</t>
  </si>
  <si>
    <t>TRANSURBAN CITY LINK - TOTAL DEBT</t>
  </si>
  <si>
    <t>WESTSHORE TERMINALS - TOTAL DEBT</t>
  </si>
  <si>
    <t>NOBINA AB (PUBL) - TOTAL DEBT</t>
  </si>
  <si>
    <t>FIRSTGROUP PLC - TOTAL DEBT</t>
  </si>
  <si>
    <t>HAPAG-LLOYD AG - TOTAL DEBT</t>
  </si>
  <si>
    <t>EUROPCAR MOBILITY G - TOTAL DEBT</t>
  </si>
  <si>
    <t>GUJARAT PIPAVAV - TOTAL DEBT</t>
  </si>
  <si>
    <t>PORT OF TAURANGA - TOTAL DEBT</t>
  </si>
  <si>
    <t>SCHNEIDER NATIONA - TOTAL DEBT</t>
  </si>
  <si>
    <t>SEIBU HOLDINGS - TOTAL DEBT</t>
  </si>
  <si>
    <t>ECORODOVIAS - TOTAL DEBT</t>
  </si>
  <si>
    <t>ATLAS ARTERIA GROUP - TOTAL DEBT</t>
  </si>
  <si>
    <t>KYUSHU RAILWAY CO - TOTAL DEBT</t>
  </si>
  <si>
    <t>AURIZON HOLDINGS - TOTAL DEBT</t>
  </si>
  <si>
    <t>SITC INTERNATIONAL - TOTAL DEBT</t>
  </si>
  <si>
    <t>KNIGHT-SWIFT TRA - TOTAL DEBT</t>
  </si>
  <si>
    <t>GLOBAL PORTS INV - TOTAL DEBT</t>
  </si>
  <si>
    <t>MATSON - TOTAL DEBT</t>
  </si>
  <si>
    <t>SIXT SE - TOTAL DEBT</t>
  </si>
  <si>
    <t>WESTPORTS HOLD - TOTAL DEBT</t>
  </si>
  <si>
    <t>CAR INC - TOTAL DEBT</t>
  </si>
  <si>
    <t>COSAN LOGISTICA SA - TOTAL DEBT</t>
  </si>
  <si>
    <t>SAUDI GROUND - TOTAL DEBT</t>
  </si>
  <si>
    <t>AENA SME SA - TOTAL DEBT</t>
  </si>
  <si>
    <t>LYFT INC - TOTAL DEBT</t>
  </si>
  <si>
    <t>ENAV - TOTAL DEBT</t>
  </si>
  <si>
    <t>UBER TECHNO - TOTAL DEBT</t>
  </si>
  <si>
    <t>SIMPAR SA - TOTAL DEBT</t>
  </si>
  <si>
    <t>MOVIDA PARTICIP - TOTAL DEBT</t>
  </si>
  <si>
    <t>GMEXICO TRANSPORTES - TOTAL DEBT</t>
  </si>
  <si>
    <t>HIDROVIAS DO - TOTAL DEBT</t>
  </si>
  <si>
    <t>NAPIER PORT HOLD - TOTAL DEBT</t>
  </si>
  <si>
    <t>BEIJING-SHANGHAI - TOTAL DEBT</t>
  </si>
  <si>
    <t>TONAMI HOLDINGS - TOTAL DEBT</t>
  </si>
  <si>
    <t>IINO KAIUN KAISHA - TOTAL DEBT</t>
  </si>
  <si>
    <t>HAMAKYOREX CO., LTD. - TOTAL DEBT</t>
  </si>
  <si>
    <t>NS UNITED KAIUN - TOTAL DEBT</t>
  </si>
  <si>
    <t>TRANCOM CO., LTD. - TOTAL DEBT</t>
  </si>
  <si>
    <t>MARUZEN SHOWA UNYU - TOTAL DEBT</t>
  </si>
  <si>
    <t>SAKAI MOVING SERVICE - TOTAL DEBT</t>
  </si>
  <si>
    <t>SAUDI INDUSTRIAL - TOTAL DEBT</t>
  </si>
  <si>
    <t>ATLAS CORP - TOTAL DEBT</t>
  </si>
  <si>
    <t>YANGMING MARINE TRAN - TOTAL DEBT</t>
  </si>
  <si>
    <t>HERTZ GLOBAL - TOTAL DEBT</t>
  </si>
  <si>
    <t>XPO LOG - TOTAL DEBT</t>
  </si>
  <si>
    <t>DIDI GLOBAL INC - TOTAL DEBT</t>
  </si>
  <si>
    <t>QATAR NAVIGATION - TOTAL DEBT</t>
  </si>
  <si>
    <t>NTG NORDIC - TOTAL DEBT</t>
  </si>
  <si>
    <t>PRECIOUS SHIPPING - TOTAL DEBT</t>
  </si>
  <si>
    <t>GRUPO - TOTAL DEBT</t>
  </si>
  <si>
    <t>CSX CORPORATION - TOTAL ASSETS</t>
  </si>
  <si>
    <t>COSCO SHIPPING IN - TOTAL ASSETS</t>
  </si>
  <si>
    <t>SANKYU INC. - TOTAL ASSETS</t>
  </si>
  <si>
    <t>KAWASAKI KISEN - TOTAL ASSETS</t>
  </si>
  <si>
    <t>KAMIGUMI CO., LTD. - TOTAL ASSETS</t>
  </si>
  <si>
    <t>SEACOR HOLDINGS INC. - TOTAL ASSETS</t>
  </si>
  <si>
    <t>CCR SA - TOTAL ASSETS</t>
  </si>
  <si>
    <t>GENCO SHIPPING - TOTAL ASSETS</t>
  </si>
  <si>
    <t>DFDS AS - TOTAL ASSETS</t>
  </si>
  <si>
    <t>DP WORLD PLC - TOTAL ASSETS</t>
  </si>
  <si>
    <t>GLOBAL SHIP LEASE - TOTAL ASSETS</t>
  </si>
  <si>
    <t>GRUPO AEROPORTUARIO - TOTAL ASSETS</t>
  </si>
  <si>
    <t>SIA ENGINEERING CO - TOTAL ASSETS</t>
  </si>
  <si>
    <t>WERNER ENTERPRISES - TOTAL ASSETS</t>
  </si>
  <si>
    <t>REDDE NORTHGATE - TOTAL ASSETS</t>
  </si>
  <si>
    <t>SHANGHAI INTL AIR - TOTAL ASSETS</t>
  </si>
  <si>
    <t>CANADIAN PACIFIC - TOTAL ASSETS</t>
  </si>
  <si>
    <t>ZHEJIANG EXPRESSWAY - TOTAL ASSETS</t>
  </si>
  <si>
    <t>FUKUYAMA TRANSPORT - TOTAL ASSETS</t>
  </si>
  <si>
    <t>NIPPON YUSEN K.K. - TOTAL ASSETS</t>
  </si>
  <si>
    <t>ASTM SPA - TOTAL ASSETS</t>
  </si>
  <si>
    <t>CANADIAN NATIONAL - TOTAL ASSETS</t>
  </si>
  <si>
    <t>COMFORTDELGRO CORP - TOTAL ASSETS</t>
  </si>
  <si>
    <t>PAN OCEAN CO - TOTAL ASSETS</t>
  </si>
  <si>
    <t>NATIONAL EXPRESS GRP - TOTAL ASSETS</t>
  </si>
  <si>
    <t>HAMBURGER HAFEN - TOTAL ASSETS</t>
  </si>
  <si>
    <t>AMERCO - TOTAL ASSETS</t>
  </si>
  <si>
    <t>FLUGHAFEN ZURICH AG - TOTAL ASSETS</t>
  </si>
  <si>
    <t>STOLT NIELSEN - TOTAL ASSETS</t>
  </si>
  <si>
    <t>U-MING MARINE TRANSP - TOTAL ASSETS</t>
  </si>
  <si>
    <t>COMPANIA SUD - TOTAL ASSETS</t>
  </si>
  <si>
    <t>BANGKOK EXPRESSWAY - TOTAL ASSETS</t>
  </si>
  <si>
    <t>YUEXIU TRAN - TOTAL ASSETS</t>
  </si>
  <si>
    <t>J B HUNT TRANSPORT - TOTAL ASSETS</t>
  </si>
  <si>
    <t>GMR AIRPORTS - TOTAL ASSETS</t>
  </si>
  <si>
    <t>SEINO HOLDINGS CO - TOTAL ASSETS</t>
  </si>
  <si>
    <t>HANKYU HANSHIN - TOTAL ASSETS</t>
  </si>
  <si>
    <t>DAQIN RAILWAY - TOTAL ASSETS</t>
  </si>
  <si>
    <t>TEGMA GESTAO - TOTAL ASSETS</t>
  </si>
  <si>
    <t>BTS GROUP HOLDINGS - TOTAL ASSETS</t>
  </si>
  <si>
    <t>CJ LOGISTICS CORP - TOTAL ASSETS</t>
  </si>
  <si>
    <t>KANSAS CITY SOUTHERN - TOTAL ASSETS</t>
  </si>
  <si>
    <t>UNION PACIFIC CORP - TOTAL ASSETS</t>
  </si>
  <si>
    <t>CHINA MERCHANTS PO - TOTAL ASSETS</t>
  </si>
  <si>
    <t>SHENZHEN INT'L HLDG - TOTAL ASSETS</t>
  </si>
  <si>
    <t>JIANGSU EXPRESSWAY - TOTAL ASSETS</t>
  </si>
  <si>
    <t>MTR CORPORATION LTD - TOTAL ASSETS</t>
  </si>
  <si>
    <t>BEIJING CAP INTN'L - TOTAL ASSETS</t>
  </si>
  <si>
    <t>HEARTLAND EXPRESS - TOTAL ASSETS</t>
  </si>
  <si>
    <t>COSCO SHIPPING - TOTAL ASSETS</t>
  </si>
  <si>
    <t>AVIS BUDGET GROUP - TOTAL ASSETS</t>
  </si>
  <si>
    <t>KINTETSU GROUP HOLD - TOTAL ASSETS</t>
  </si>
  <si>
    <t>ATLANTIA SPA - TOTAL ASSETS</t>
  </si>
  <si>
    <t>AIRPORTS OF THAILAND - TOTAL ASSETS</t>
  </si>
  <si>
    <t>TOURISM HOLDINGS LTD - TOTAL ASSETS</t>
  </si>
  <si>
    <t>ARCBEST CORP - TOTAL ASSETS</t>
  </si>
  <si>
    <t>GZ BAIYUN INTL AIRPT - TOTAL ASSETS</t>
  </si>
  <si>
    <t>KEISEI ELECTRIC RAIL - TOTAL ASSETS</t>
  </si>
  <si>
    <t>KEIO CORP - TOTAL ASSETS</t>
  </si>
  <si>
    <t>NIKKON HOLDINGS - TOTAL ASSETS</t>
  </si>
  <si>
    <t>ODAKYU ELECTRIC RAIL - TOTAL ASSETS</t>
  </si>
  <si>
    <t>UNITED INTERNATIONAL - TOTAL ASSETS</t>
  </si>
  <si>
    <t>SAIA INC - TOTAL ASSETS</t>
  </si>
  <si>
    <t>RUMO SA - TOTAL ASSETS</t>
  </si>
  <si>
    <t>SHANGHAI INTNL - TOTAL ASSETS</t>
  </si>
  <si>
    <t>SENKO GROUP HOL - TOTAL ASSETS</t>
  </si>
  <si>
    <t>MALAYSIA AIRPORTS - TOTAL ASSETS</t>
  </si>
  <si>
    <t>WEST JAPAN RAILWAY - TOTAL ASSETS</t>
  </si>
  <si>
    <t>AP MOELLER MAERSK - TOTAL ASSETS</t>
  </si>
  <si>
    <t>AEROPORTS DE PARIS - TOTAL ASSETS</t>
  </si>
  <si>
    <t>AUCKLAND INT'L. AIRP - TOTAL ASSETS</t>
  </si>
  <si>
    <t>SIGNA - TOTAL ASSETS</t>
  </si>
  <si>
    <t>CENTRAL JAPAN - TOTAL ASSETS</t>
  </si>
  <si>
    <t>CONTAINER CORP - TOTAL ASSETS</t>
  </si>
  <si>
    <t>DAMPSKIBS NORDEN AS - TOTAL ASSETS</t>
  </si>
  <si>
    <t>EAST JAPAN RAILWAY - TOTAL ASSETS</t>
  </si>
  <si>
    <t>EVERGREEN MARINE - TOTAL ASSETS</t>
  </si>
  <si>
    <t>FRAPORT AG - TOTAL ASSETS</t>
  </si>
  <si>
    <t>GO-AHEAD GROUP PLC - TOTAL ASSETS</t>
  </si>
  <si>
    <t>GETLINK SE - TOTAL ASSETS</t>
  </si>
  <si>
    <t>HITACHI TRANSPORT - TOTAL ASSETS</t>
  </si>
  <si>
    <t>HMM CO LTD - TOTAL ASSETS</t>
  </si>
  <si>
    <t>INT'L CONTAINER - TOTAL ASSETS</t>
  </si>
  <si>
    <t>JAPAN AIRPORT TERM - TOTAL ASSETS</t>
  </si>
  <si>
    <t>JASA MARGA (PERSERO) - TOTAL ASSETS</t>
  </si>
  <si>
    <t>KOREA LINE CORP - TOTAL ASSETS</t>
  </si>
  <si>
    <t>KEIKYU CO - TOTAL ASSETS</t>
  </si>
  <si>
    <t>KIRBY CORP - TOTAL ASSETS</t>
  </si>
  <si>
    <t>GOLDEN OCEAN - TOTAL ASSETS</t>
  </si>
  <si>
    <t>KUEHNE UND NAG - TOTAL ASSETS</t>
  </si>
  <si>
    <t>LANDSTAR SYSTEM INC. - TOTAL ASSETS</t>
  </si>
  <si>
    <t>LOCALIZA RENT A - TOTAL ASSETS</t>
  </si>
  <si>
    <t>LOG-IN LOGISTICA - TOTAL ASSETS</t>
  </si>
  <si>
    <t>MISC BHD - TOTAL ASSETS</t>
  </si>
  <si>
    <t>MMC CORPORATION BHD - TOTAL ASSETS</t>
  </si>
  <si>
    <t>SYDNEY AIRPORT - TOTAL ASSETS</t>
  </si>
  <si>
    <t>MACQUARIE INFR - TOTAL ASSETS</t>
  </si>
  <si>
    <t>MARTEN TRANSPORT - TOTAL ASSETS</t>
  </si>
  <si>
    <t>MITSUBISHI LOGISTICS - TOTAL ASSETS</t>
  </si>
  <si>
    <t>MITSUI OSK LINES - TOTAL ASSETS</t>
  </si>
  <si>
    <t>ADANI PORTS - TOTAL ASSETS</t>
  </si>
  <si>
    <t>NAGOYA RAILROAD CO. - TOTAL ASSETS</t>
  </si>
  <si>
    <t>NANKAI ELEC. RAILWAY - TOTAL ASSETS</t>
  </si>
  <si>
    <t>NAVIOS MARITIME - TOTAL ASSETS</t>
  </si>
  <si>
    <t>NISHI-NIPPON RAIL. - TOTAL ASSETS</t>
  </si>
  <si>
    <t>NORFOLK SOUTHERN - TOTAL ASSETS</t>
  </si>
  <si>
    <t>OLD DOMINION FREIGHT - TOTAL ASSETS</t>
  </si>
  <si>
    <t>PACIFIC BASIN SHIP - TOTAL ASSETS</t>
  </si>
  <si>
    <t>PROMOTORA Y - TOTAL ASSETS</t>
  </si>
  <si>
    <t>RYDER SYSTEM, INC. - TOTAL ASSETS</t>
  </si>
  <si>
    <t>SOTETSU HOLD - TOTAL ASSETS</t>
  </si>
  <si>
    <t>SANTOS BRASIL - TOTAL ASSETS</t>
  </si>
  <si>
    <t>SAUDI PUBLIC TRANSP - TOTAL ASSETS</t>
  </si>
  <si>
    <t>SHANGHAI JIN JIA - TOTAL ASSETS</t>
  </si>
  <si>
    <t>SHENZHEN AIRPORT CO - TOTAL ASSETS</t>
  </si>
  <si>
    <t>SATS LTD - TOTAL ASSETS</t>
  </si>
  <si>
    <t>STAGECOACH GROUP PLC - TOTAL ASSETS</t>
  </si>
  <si>
    <t>SUMITOMO WAREH - TOTAL ASSETS</t>
  </si>
  <si>
    <t>TOBU RAILWAY CO. - TOTAL ASSETS</t>
  </si>
  <si>
    <t>TOKYU CORPORATION - TOTAL ASSETS</t>
  </si>
  <si>
    <t>TAIWAN HIGH SPEED - TOTAL ASSETS</t>
  </si>
  <si>
    <t>TAV HAVALIMANLAR - TOTAL ASSETS</t>
  </si>
  <si>
    <t>TIANJIN PORT DEV - TOTAL ASSETS</t>
  </si>
  <si>
    <t>WAN HAI LINES LTD. - TOTAL ASSETS</t>
  </si>
  <si>
    <t>WALLENIUS WILH - TOTAL ASSETS</t>
  </si>
  <si>
    <t>QUBE HOLDINGS LTD - TOTAL ASSETS</t>
  </si>
  <si>
    <t>MULLEN GROUP LTD - TOTAL ASSETS</t>
  </si>
  <si>
    <t>TFI INTERNATIONAL - TOTAL ASSETS</t>
  </si>
  <si>
    <t>TRANSURBAN CITY LINK - TOTAL ASSETS</t>
  </si>
  <si>
    <t>WESTSHORE TERMINALS - TOTAL ASSETS</t>
  </si>
  <si>
    <t>NOBINA AB (PUBL) - TOTAL ASSETS</t>
  </si>
  <si>
    <t>FIRSTGROUP PLC - TOTAL ASSETS</t>
  </si>
  <si>
    <t>HAPAG-LLOYD AG - TOTAL ASSETS</t>
  </si>
  <si>
    <t>EUROPCAR MOBILITY G - TOTAL ASSETS</t>
  </si>
  <si>
    <t>GUJARAT PIPAVAV - TOTAL ASSETS</t>
  </si>
  <si>
    <t>PORT OF TAURANGA - TOTAL ASSETS</t>
  </si>
  <si>
    <t>SCHNEIDER NATIONA - TOTAL ASSETS</t>
  </si>
  <si>
    <t>SEIBU HOLDINGS - TOTAL ASSETS</t>
  </si>
  <si>
    <t>ECORODOVIAS - TOTAL ASSETS</t>
  </si>
  <si>
    <t>ATLAS ARTERIA GROUP - TOTAL ASSETS</t>
  </si>
  <si>
    <t>KYUSHU RAILWAY CO - TOTAL ASSETS</t>
  </si>
  <si>
    <t>AURIZON HOLDINGS - TOTAL ASSETS</t>
  </si>
  <si>
    <t>SITC INTERNATIONAL - TOTAL ASSETS</t>
  </si>
  <si>
    <t>KNIGHT-SWIFT TRA - TOTAL ASSETS</t>
  </si>
  <si>
    <t>GLOBAL PORTS INV - TOTAL ASSETS</t>
  </si>
  <si>
    <t>MATSON - TOTAL ASSETS</t>
  </si>
  <si>
    <t>SIXT SE - TOTAL ASSETS</t>
  </si>
  <si>
    <t>WESTPORTS HOLD - TOTAL ASSETS</t>
  </si>
  <si>
    <t>CAR INC - TOTAL ASSETS</t>
  </si>
  <si>
    <t>COSAN LOGISTICA SA - TOTAL ASSETS</t>
  </si>
  <si>
    <t>SAUDI GROUND - TOTAL ASSETS</t>
  </si>
  <si>
    <t>AENA SME SA - TOTAL ASSETS</t>
  </si>
  <si>
    <t>LYFT INC - TOTAL ASSETS</t>
  </si>
  <si>
    <t>ENAV - TOTAL ASSETS</t>
  </si>
  <si>
    <t>UBER TECHNO - TOTAL ASSETS</t>
  </si>
  <si>
    <t>SIMPAR SA - TOTAL ASSETS</t>
  </si>
  <si>
    <t>MOVIDA PARTICIP - TOTAL ASSETS</t>
  </si>
  <si>
    <t>GMEXICO TRANSPORTES - TOTAL ASSETS</t>
  </si>
  <si>
    <t>HIDROVIAS DO - TOTAL ASSETS</t>
  </si>
  <si>
    <t>NAPIER PORT HOLD - TOTAL ASSETS</t>
  </si>
  <si>
    <t>BEIJING-SHANGHAI - TOTAL ASSETS</t>
  </si>
  <si>
    <t>TONAMI HOLDINGS - TOTAL ASSETS</t>
  </si>
  <si>
    <t>IINO KAIUN KAISHA - TOTAL ASSETS</t>
  </si>
  <si>
    <t>HAMAKYOREX CO., LTD. - TOTAL ASSETS</t>
  </si>
  <si>
    <t>NS UNITED KAIUN - TOTAL ASSETS</t>
  </si>
  <si>
    <t>TRANCOM CO., LTD. - TOTAL ASSETS</t>
  </si>
  <si>
    <t>MARUZEN SHOWA UNYU - TOTAL ASSETS</t>
  </si>
  <si>
    <t>SAKAI MOVING SERVICE - TOTAL ASSETS</t>
  </si>
  <si>
    <t>SAUDI INDUSTRIAL - TOTAL ASSETS</t>
  </si>
  <si>
    <t>ATLAS CORP - TOTAL ASSETS</t>
  </si>
  <si>
    <t>YANGMING MARINE TRAN - TOTAL ASSETS</t>
  </si>
  <si>
    <t>HERTZ GLOBAL - TOTAL ASSETS</t>
  </si>
  <si>
    <t>XPO LOG - TOTAL ASSETS</t>
  </si>
  <si>
    <t>DIDI GLOBAL INC - TOTAL ASSETS</t>
  </si>
  <si>
    <t>QATAR NAVIGATION - TOTAL ASSETS</t>
  </si>
  <si>
    <t>NTG NORDIC - TOTAL ASSETS</t>
  </si>
  <si>
    <t>PRECIOUS SHIPPING - TOTAL ASSETS</t>
  </si>
  <si>
    <t>GRUPO - TOTAL ASSETS</t>
  </si>
  <si>
    <t>$$ER: E100,INVALID CODE OR EXPRESSION ENTERED</t>
  </si>
  <si>
    <t>CSX CORPORATION - OPERATING INCOME</t>
  </si>
  <si>
    <t>COSCO SHIPPING IN - OPERATING INCOME</t>
  </si>
  <si>
    <t>SANKYU INC. - OPERATING INCOME</t>
  </si>
  <si>
    <t>KAWASAKI KISEN - OPERATING INCOME</t>
  </si>
  <si>
    <t>KAMIGUMI CO., LTD. - OPERATING INCOME</t>
  </si>
  <si>
    <t>SEACOR HOLDINGS INC. - OPERATING INCOME</t>
  </si>
  <si>
    <t>CCR SA - OPERATING INCOME</t>
  </si>
  <si>
    <t>GENCO SHIPPING - OPERATING INCOME</t>
  </si>
  <si>
    <t>DFDS AS - OPERATING INCOME</t>
  </si>
  <si>
    <t>DP WORLD PLC - OPERATING INCOME</t>
  </si>
  <si>
    <t>GLOBAL SHIP LEASE - OPERATING INCOME</t>
  </si>
  <si>
    <t>GRUPO AEROPORTUARIO - OPERATING INCOME</t>
  </si>
  <si>
    <t>SIA ENGINEERING CO - OPERATING INCOME</t>
  </si>
  <si>
    <t>WERNER ENTERPRISES - OPERATING INCOME</t>
  </si>
  <si>
    <t>REDDE NORTHGATE - OPERATING INCOME</t>
  </si>
  <si>
    <t>SHANGHAI INTL AIR - OPERATING INCOME</t>
  </si>
  <si>
    <t>CANADIAN PACIFIC - OPERATING INCOME</t>
  </si>
  <si>
    <t>ZHEJIANG EXPRESSWAY - OPERATING INCOME</t>
  </si>
  <si>
    <t>FUKUYAMA TRANSPORT - OPERATING INCOME</t>
  </si>
  <si>
    <t>NIPPON YUSEN K.K. - OPERATING INCOME</t>
  </si>
  <si>
    <t>ASTM SPA - OPERATING INCOME</t>
  </si>
  <si>
    <t>CANADIAN NATIONAL - OPERATING INCOME</t>
  </si>
  <si>
    <t>COMFORTDELGRO CORP - OPERATING INCOME</t>
  </si>
  <si>
    <t>PAN OCEAN CO - OPERATING INCOME</t>
  </si>
  <si>
    <t>NATIONAL EXPRESS GRP - OPERATING INCOME</t>
  </si>
  <si>
    <t>HAMBURGER HAFEN - OPERATING INCOME</t>
  </si>
  <si>
    <t>AMERCO - OPERATING INCOME</t>
  </si>
  <si>
    <t>FLUGHAFEN ZURICH AG - OPERATING INCOME</t>
  </si>
  <si>
    <t>STOLT NIELSEN - OPERATING INCOME</t>
  </si>
  <si>
    <t>U-MING MARINE TRANSP - OPERATING INCOME</t>
  </si>
  <si>
    <t>COMPANIA SUD - OPERATING INCOME</t>
  </si>
  <si>
    <t>BANGKOK EXPRESSWAY - OPERATING INCOME</t>
  </si>
  <si>
    <t>YUEXIU TRAN - OPERATING INCOME</t>
  </si>
  <si>
    <t>J B HUNT TRANSPORT - OPERATING INCOME</t>
  </si>
  <si>
    <t>GMR AIRPORTS - OPERATING INCOME</t>
  </si>
  <si>
    <t>SEINO HOLDINGS CO - OPERATING INCOME</t>
  </si>
  <si>
    <t>HANKYU HANSHIN - OPERATING INCOME</t>
  </si>
  <si>
    <t>DAQIN RAILWAY - OPERATING INCOME</t>
  </si>
  <si>
    <t>TEGMA GESTAO - OPERATING INCOME</t>
  </si>
  <si>
    <t>BTS GROUP HOLDINGS - OPERATING INCOME</t>
  </si>
  <si>
    <t>CJ LOGISTICS CORP - OPERATING INCOME</t>
  </si>
  <si>
    <t>KANSAS CITY SOUTHERN - OPERATING INCOME</t>
  </si>
  <si>
    <t>UNION PACIFIC CORP - OPERATING INCOME</t>
  </si>
  <si>
    <t>CHINA MERCHANTS PO - OPERATING INCOME</t>
  </si>
  <si>
    <t>SHENZHEN INT'L HLDG - OPERATING INCOME</t>
  </si>
  <si>
    <t>JIANGSU EXPRESSWAY - OPERATING INCOME</t>
  </si>
  <si>
    <t>MTR CORPORATION LTD - OPERATING INCOME</t>
  </si>
  <si>
    <t>BEIJING CAP INTN'L - OPERATING INCOME</t>
  </si>
  <si>
    <t>HEARTLAND EXPRESS - OPERATING INCOME</t>
  </si>
  <si>
    <t>COSCO SHIPPING - OPERATING INCOME</t>
  </si>
  <si>
    <t>AVIS BUDGET GROUP - OPERATING INCOME</t>
  </si>
  <si>
    <t>KINTETSU GROUP HOLD - OPERATING INCOME</t>
  </si>
  <si>
    <t>ATLANTIA SPA - OPERATING INCOME</t>
  </si>
  <si>
    <t>AIRPORTS OF THAILAND - OPERATING INCOME</t>
  </si>
  <si>
    <t>TOURISM HOLDINGS LTD - OPERATING INCOME</t>
  </si>
  <si>
    <t>ARCBEST CORP - OPERATING INCOME</t>
  </si>
  <si>
    <t>GZ BAIYUN INTL AIRPT - OPERATING INCOME</t>
  </si>
  <si>
    <t>KEISEI ELECTRIC RAIL - OPERATING INCOME</t>
  </si>
  <si>
    <t>KEIO CORP - OPERATING INCOME</t>
  </si>
  <si>
    <t>NIKKON HOLDINGS - OPERATING INCOME</t>
  </si>
  <si>
    <t>ODAKYU ELECTRIC RAIL - OPERATING INCOME</t>
  </si>
  <si>
    <t>UNITED INTERNATIONAL - OPERATING INCOME</t>
  </si>
  <si>
    <t>SAIA INC - OPERATING INCOME</t>
  </si>
  <si>
    <t>RUMO SA - OPERATING INCOME</t>
  </si>
  <si>
    <t>SHANGHAI INTNL - OPERATING INCOME</t>
  </si>
  <si>
    <t>SENKO GROUP HOL - OPERATING INCOME</t>
  </si>
  <si>
    <t>MALAYSIA AIRPORTS - OPERATING INCOME</t>
  </si>
  <si>
    <t>WEST JAPAN RAILWAY - OPERATING INCOME</t>
  </si>
  <si>
    <t>AP MOELLER MAERSK - OPERATING INCOME</t>
  </si>
  <si>
    <t>AEROPORTS DE PARIS - OPERATING INCOME</t>
  </si>
  <si>
    <t>AUCKLAND INT'L. AIRP - OPERATING INCOME</t>
  </si>
  <si>
    <t>SIGNA - OPERATING INCOME</t>
  </si>
  <si>
    <t>CENTRAL JAPAN - OPERATING INCOME</t>
  </si>
  <si>
    <t>CONTAINER CORP - OPERATING INCOME</t>
  </si>
  <si>
    <t>DAMPSKIBS NORDEN AS - OPERATING INCOME</t>
  </si>
  <si>
    <t>EAST JAPAN RAILWAY - OPERATING INCOME</t>
  </si>
  <si>
    <t>EVERGREEN MARINE - OPERATING INCOME</t>
  </si>
  <si>
    <t>FRAPORT AG - OPERATING INCOME</t>
  </si>
  <si>
    <t>GO-AHEAD GROUP PLC - OPERATING INCOME</t>
  </si>
  <si>
    <t>GETLINK SE - OPERATING INCOME</t>
  </si>
  <si>
    <t>HITACHI TRANSPORT - OPERATING INCOME</t>
  </si>
  <si>
    <t>HMM CO LTD - OPERATING INCOME</t>
  </si>
  <si>
    <t>INT'L CONTAINER - OPERATING INCOME</t>
  </si>
  <si>
    <t>JAPAN AIRPORT TERM - OPERATING INCOME</t>
  </si>
  <si>
    <t>JASA MARGA (PERSERO) - OPERATING INCOME</t>
  </si>
  <si>
    <t>KOREA LINE CORP - OPERATING INCOME</t>
  </si>
  <si>
    <t>KEIKYU CO - OPERATING INCOME</t>
  </si>
  <si>
    <t>KIRBY CORP - OPERATING INCOME</t>
  </si>
  <si>
    <t>GOLDEN OCEAN - OPERATING INCOME</t>
  </si>
  <si>
    <t>KUEHNE UND NAG - OPERATING INCOME</t>
  </si>
  <si>
    <t>LANDSTAR SYSTEM INC. - OPERATING INCOME</t>
  </si>
  <si>
    <t>LOCALIZA RENT A - OPERATING INCOME</t>
  </si>
  <si>
    <t>LOG-IN LOGISTICA - OPERATING INCOME</t>
  </si>
  <si>
    <t>MISC BHD - OPERATING INCOME</t>
  </si>
  <si>
    <t>MMC CORPORATION BHD - OPERATING INCOME</t>
  </si>
  <si>
    <t>SYDNEY AIRPORT - OPERATING INCOME</t>
  </si>
  <si>
    <t>MACQUARIE INFR - OPERATING INCOME</t>
  </si>
  <si>
    <t>MARTEN TRANSPORT - OPERATING INCOME</t>
  </si>
  <si>
    <t>MITSUBISHI LOGISTICS - OPERATING INCOME</t>
  </si>
  <si>
    <t>MITSUI OSK LINES - OPERATING INCOME</t>
  </si>
  <si>
    <t>ADANI PORTS - OPERATING INCOME</t>
  </si>
  <si>
    <t>NAGOYA RAILROAD CO. - OPERATING INCOME</t>
  </si>
  <si>
    <t>NANKAI ELEC. RAILWAY - OPERATING INCOME</t>
  </si>
  <si>
    <t>NAVIOS MARITIME - OPERATING INCOME</t>
  </si>
  <si>
    <t>NISHI-NIPPON RAIL. - OPERATING INCOME</t>
  </si>
  <si>
    <t>NORFOLK SOUTHERN - OPERATING INCOME</t>
  </si>
  <si>
    <t>OLD DOMINION FREIGHT - OPERATING INCOME</t>
  </si>
  <si>
    <t>PACIFIC BASIN SHIP - OPERATING INCOME</t>
  </si>
  <si>
    <t>PROMOTORA Y - OPERATING INCOME</t>
  </si>
  <si>
    <t>RYDER SYSTEM, INC. - OPERATING INCOME</t>
  </si>
  <si>
    <t>SOTETSU HOLD - OPERATING INCOME</t>
  </si>
  <si>
    <t>SANTOS BRASIL - OPERATING INCOME</t>
  </si>
  <si>
    <t>SAUDI PUBLIC TRANSP - OPERATING INCOME</t>
  </si>
  <si>
    <t>SHANGHAI JIN JIA - OPERATING INCOME</t>
  </si>
  <si>
    <t>SHENZHEN AIRPORT CO - OPERATING INCOME</t>
  </si>
  <si>
    <t>SATS LTD - OPERATING INCOME</t>
  </si>
  <si>
    <t>STAGECOACH GROUP PLC - OPERATING INCOME</t>
  </si>
  <si>
    <t>SUMITOMO WAREH - OPERATING INCOME</t>
  </si>
  <si>
    <t>TOBU RAILWAY CO. - OPERATING INCOME</t>
  </si>
  <si>
    <t>TOKYU CORPORATION - OPERATING INCOME</t>
  </si>
  <si>
    <t>TAIWAN HIGH SPEED - OPERATING INCOME</t>
  </si>
  <si>
    <t>TAV HAVALIMANLAR - OPERATING INCOME</t>
  </si>
  <si>
    <t>TIANJIN PORT DEV - OPERATING INCOME</t>
  </si>
  <si>
    <t>WAN HAI LINES LTD. - OPERATING INCOME</t>
  </si>
  <si>
    <t>WALLENIUS WILH - OPERATING INCOME</t>
  </si>
  <si>
    <t>QUBE HOLDINGS LTD - OPERATING INCOME</t>
  </si>
  <si>
    <t>MULLEN GROUP LTD - OPERATING INCOME</t>
  </si>
  <si>
    <t>TFI INTERNATIONAL - OPERATING INCOME</t>
  </si>
  <si>
    <t>TRANSURBAN CITY LINK - OPERATING INCOME</t>
  </si>
  <si>
    <t>WESTSHORE TERMINALS - OPERATING INCOME</t>
  </si>
  <si>
    <t>NOBINA AB (PUBL) - OPERATING INCOME</t>
  </si>
  <si>
    <t>FIRSTGROUP PLC - OPERATING INCOME</t>
  </si>
  <si>
    <t>HAPAG-LLOYD AG - OPERATING INCOME</t>
  </si>
  <si>
    <t>EUROPCAR MOBILITY G - OPERATING INCOME</t>
  </si>
  <si>
    <t>GUJARAT PIPAVAV - OPERATING INCOME</t>
  </si>
  <si>
    <t>PORT OF TAURANGA - OPERATING INCOME</t>
  </si>
  <si>
    <t>SCHNEIDER NATIONA - OPERATING INCOME</t>
  </si>
  <si>
    <t>SEIBU HOLDINGS - OPERATING INCOME</t>
  </si>
  <si>
    <t>ECORODOVIAS - OPERATING INCOME</t>
  </si>
  <si>
    <t>ATLAS ARTERIA GROUP - OPERATING INCOME</t>
  </si>
  <si>
    <t>KYUSHU RAILWAY CO - OPERATING INCOME</t>
  </si>
  <si>
    <t>AURIZON HOLDINGS - OPERATING INCOME</t>
  </si>
  <si>
    <t>SITC INTERNATIONAL - OPERATING INCOME</t>
  </si>
  <si>
    <t>KNIGHT-SWIFT TRA - OPERATING INCOME</t>
  </si>
  <si>
    <t>GLOBAL PORTS INV - OPERATING INCOME</t>
  </si>
  <si>
    <t>MATSON - OPERATING INCOME</t>
  </si>
  <si>
    <t>SIXT SE - OPERATING INCOME</t>
  </si>
  <si>
    <t>WESTPORTS HOLD - OPERATING INCOME</t>
  </si>
  <si>
    <t>CAR INC - OPERATING INCOME</t>
  </si>
  <si>
    <t>COSAN LOGISTICA SA - OPERATING INCOME</t>
  </si>
  <si>
    <t>SAUDI GROUND - OPERATING INCOME</t>
  </si>
  <si>
    <t>AENA SME SA - OPERATING INCOME</t>
  </si>
  <si>
    <t>LYFT INC - OPERATING INCOME</t>
  </si>
  <si>
    <t>ENAV - OPERATING INCOME</t>
  </si>
  <si>
    <t>UBER TECHNO - OPERATING INCOME</t>
  </si>
  <si>
    <t>SIMPAR SA - OPERATING INCOME</t>
  </si>
  <si>
    <t>MOVIDA PARTICIP - OPERATING INCOME</t>
  </si>
  <si>
    <t>GMEXICO TRANSPORTES - OPERATING INCOME</t>
  </si>
  <si>
    <t>HIDROVIAS DO - OPERATING INCOME</t>
  </si>
  <si>
    <t>NAPIER PORT HOLD - OPERATING INCOME</t>
  </si>
  <si>
    <t>BEIJING-SHANGHAI - OPERATING INCOME</t>
  </si>
  <si>
    <t>TONAMI HOLDINGS - OPERATING INCOME</t>
  </si>
  <si>
    <t>IINO KAIUN KAISHA - OPERATING INCOME</t>
  </si>
  <si>
    <t>HAMAKYOREX CO., LTD. - OPERATING INCOME</t>
  </si>
  <si>
    <t>NS UNITED KAIUN - OPERATING INCOME</t>
  </si>
  <si>
    <t>TRANCOM CO., LTD. - OPERATING INCOME</t>
  </si>
  <si>
    <t>MARUZEN SHOWA UNYU - OPERATING INCOME</t>
  </si>
  <si>
    <t>SAKAI MOVING SERVICE - OPERATING INCOME</t>
  </si>
  <si>
    <t>SAUDI INDUSTRIAL - OPERATING INCOME</t>
  </si>
  <si>
    <t>ATLAS CORP - OPERATING INCOME</t>
  </si>
  <si>
    <t>YANGMING MARINE TRAN - OPERATING INCOME</t>
  </si>
  <si>
    <t>HERTZ GLOBAL - OPERATING INCOME</t>
  </si>
  <si>
    <t>XPO LOG - OPERATING INCOME</t>
  </si>
  <si>
    <t>DIDI GLOBAL INC - OPERATING INCOME</t>
  </si>
  <si>
    <t>QATAR NAVIGATION - OPERATING INCOME</t>
  </si>
  <si>
    <t>NTG NORDIC - OPERATING INCOME</t>
  </si>
  <si>
    <t>PRECIOUS SHIPPING - OPERATING INCOME</t>
  </si>
  <si>
    <t>GRUPO - OPERATING INCOME</t>
  </si>
  <si>
    <t>CSX CORPORATION - EMPLOYEES</t>
  </si>
  <si>
    <t>COSCO SHIPPING IN - EMPLOYEES</t>
  </si>
  <si>
    <t>SANKYU INC. - EMPLOYEES</t>
  </si>
  <si>
    <t>KAWASAKI KISEN - EMPLOYEES</t>
  </si>
  <si>
    <t>KAMIGUMI CO., LTD. - EMPLOYEES</t>
  </si>
  <si>
    <t>SEACOR HOLDINGS INC. - EMPLOYEES</t>
  </si>
  <si>
    <t>CCR SA - EMPLOYEES</t>
  </si>
  <si>
    <t>GENCO SHIPPING - EMPLOYEES</t>
  </si>
  <si>
    <t>DFDS AS - EMPLOYEES</t>
  </si>
  <si>
    <t>DP WORLD PLC - EMPLOYEES</t>
  </si>
  <si>
    <t>GLOBAL SHIP LEASE - EMPLOYEES</t>
  </si>
  <si>
    <t>GRUPO AEROPORTUARIO - EMPLOYEES</t>
  </si>
  <si>
    <t>SIA ENGINEERING CO - EMPLOYEES</t>
  </si>
  <si>
    <t>WERNER ENTERPRISES - EMPLOYEES</t>
  </si>
  <si>
    <t>REDDE NORTHGATE - EMPLOYEES</t>
  </si>
  <si>
    <t>SHANGHAI INTL AIR - EMPLOYEES</t>
  </si>
  <si>
    <t>CANADIAN PACIFIC - EMPLOYEES</t>
  </si>
  <si>
    <t>ZHEJIANG EXPRESSWAY - EMPLOYEES</t>
  </si>
  <si>
    <t>FUKUYAMA TRANSPORT - EMPLOYEES</t>
  </si>
  <si>
    <t>NIPPON YUSEN K.K. - EMPLOYEES</t>
  </si>
  <si>
    <t>ASTM SPA - EMPLOYEES</t>
  </si>
  <si>
    <t>CANADIAN NATIONAL - EMPLOYEES</t>
  </si>
  <si>
    <t>COMFORTDELGRO CORP - EMPLOYEES</t>
  </si>
  <si>
    <t>$$ER: 4540,NO DATA VALUES FOUND</t>
  </si>
  <si>
    <t>NATIONAL EXPRESS GRP - EMPLOYEES</t>
  </si>
  <si>
    <t>HAMBURGER HAFEN - EMPLOYEES</t>
  </si>
  <si>
    <t>AMERCO - EMPLOYEES</t>
  </si>
  <si>
    <t>FLUGHAFEN ZURICH AG - EMPLOYEES</t>
  </si>
  <si>
    <t>STOLT NIELSEN - EMPLOYEES</t>
  </si>
  <si>
    <t>COMPANIA SUD - EMPLOYEES</t>
  </si>
  <si>
    <t>BANGKOK EXPRESSWAY - EMPLOYEES</t>
  </si>
  <si>
    <t>YUEXIU TRAN - EMPLOYEES</t>
  </si>
  <si>
    <t>J B HUNT TRANSPORT - EMPLOYEES</t>
  </si>
  <si>
    <t>GMR AIRPORTS - EMPLOYEES</t>
  </si>
  <si>
    <t>SEINO HOLDINGS CO - EMPLOYEES</t>
  </si>
  <si>
    <t>HANKYU HANSHIN - EMPLOYEES</t>
  </si>
  <si>
    <t>DAQIN RAILWAY - EMPLOYEES</t>
  </si>
  <si>
    <t>BTS GROUP HOLDINGS - EMPLOYEES</t>
  </si>
  <si>
    <t>KANSAS CITY SOUTHERN - EMPLOYEES</t>
  </si>
  <si>
    <t>UNION PACIFIC CORP - EMPLOYEES</t>
  </si>
  <si>
    <t>CHINA MERCHANTS PO - EMPLOYEES</t>
  </si>
  <si>
    <t>SHENZHEN INT'L HLDG - EMPLOYEES</t>
  </si>
  <si>
    <t>JIANGSU EXPRESSWAY - EMPLOYEES</t>
  </si>
  <si>
    <t>MTR CORPORATION LTD - EMPLOYEES</t>
  </si>
  <si>
    <t>BEIJING CAP INTN'L - EMPLOYEES</t>
  </si>
  <si>
    <t>HEARTLAND EXPRESS - EMPLOYEES</t>
  </si>
  <si>
    <t>COSCO SHIPPING - EMPLOYEES</t>
  </si>
  <si>
    <t>AVIS BUDGET GROUP - EMPLOYEES</t>
  </si>
  <si>
    <t>KINTETSU GROUP HOLD - EMPLOYEES</t>
  </si>
  <si>
    <t>ATLANTIA SPA - EMPLOYEES</t>
  </si>
  <si>
    <t>AIRPORTS OF THAILAND - EMPLOYEES</t>
  </si>
  <si>
    <t>TOURISM HOLDINGS LTD - EMPLOYEES</t>
  </si>
  <si>
    <t>ARCBEST CORP - EMPLOYEES</t>
  </si>
  <si>
    <t>GZ BAIYUN INTL AIRPT - EMPLOYEES</t>
  </si>
  <si>
    <t>KEISEI ELECTRIC RAIL - EMPLOYEES</t>
  </si>
  <si>
    <t>KEIO CORP - EMPLOYEES</t>
  </si>
  <si>
    <t>NIKKON HOLDINGS - EMPLOYEES</t>
  </si>
  <si>
    <t>ODAKYU ELECTRIC RAIL - EMPLOYEES</t>
  </si>
  <si>
    <t>SAIA INC - EMPLOYEES</t>
  </si>
  <si>
    <t>RUMO SA - EMPLOYEES</t>
  </si>
  <si>
    <t>SHANGHAI INTNL - EMPLOYEES</t>
  </si>
  <si>
    <t>SENKO GROUP HOL - EMPLOYEES</t>
  </si>
  <si>
    <t>MALAYSIA AIRPORTS - EMPLOYEES</t>
  </si>
  <si>
    <t>WEST JAPAN RAILWAY - EMPLOYEES</t>
  </si>
  <si>
    <t>AP MOELLER MAERSK - EMPLOYEES</t>
  </si>
  <si>
    <t>AEROPORTS DE PARIS - EMPLOYEES</t>
  </si>
  <si>
    <t>AUCKLAND INT'L. AIRP - EMPLOYEES</t>
  </si>
  <si>
    <t>SIGNA - EMPLOYEES</t>
  </si>
  <si>
    <t>CENTRAL JAPAN - EMPLOYEES</t>
  </si>
  <si>
    <t>CONTAINER CORP - EMPLOYEES</t>
  </si>
  <si>
    <t>DAMPSKIBS NORDEN AS - EMPLOYEES</t>
  </si>
  <si>
    <t>EAST JAPAN RAILWAY - EMPLOYEES</t>
  </si>
  <si>
    <t>FRAPORT AG - EMPLOYEES</t>
  </si>
  <si>
    <t>GO-AHEAD GROUP PLC - EMPLOYEES</t>
  </si>
  <si>
    <t>GETLINK SE - EMPLOYEES</t>
  </si>
  <si>
    <t>HITACHI TRANSPORT - EMPLOYEES</t>
  </si>
  <si>
    <t>INT'L CONTAINER - EMPLOYEES</t>
  </si>
  <si>
    <t>JAPAN AIRPORT TERM - EMPLOYEES</t>
  </si>
  <si>
    <t>JASA MARGA (PERSERO) - EMPLOYEES</t>
  </si>
  <si>
    <t>KEIKYU CO - EMPLOYEES</t>
  </si>
  <si>
    <t>KIRBY CORP - EMPLOYEES</t>
  </si>
  <si>
    <t>GOLDEN OCEAN - EMPLOYEES</t>
  </si>
  <si>
    <t>KUEHNE UND NAG - EMPLOYEES</t>
  </si>
  <si>
    <t>LANDSTAR SYSTEM INC. - EMPLOYEES</t>
  </si>
  <si>
    <t>LOCALIZA RENT A - EMPLOYEES</t>
  </si>
  <si>
    <t>MISC BHD - EMPLOYEES</t>
  </si>
  <si>
    <t>MMC CORPORATION BHD - EMPLOYEES</t>
  </si>
  <si>
    <t>SYDNEY AIRPORT - EMPLOYEES</t>
  </si>
  <si>
    <t>MACQUARIE INFR - EMPLOYEES</t>
  </si>
  <si>
    <t>MARTEN TRANSPORT - EMPLOYEES</t>
  </si>
  <si>
    <t>MITSUBISHI LOGISTICS - EMPLOYEES</t>
  </si>
  <si>
    <t>MITSUI OSK LINES - EMPLOYEES</t>
  </si>
  <si>
    <t>ADANI PORTS - EMPLOYEES</t>
  </si>
  <si>
    <t>NAGOYA RAILROAD CO. - EMPLOYEES</t>
  </si>
  <si>
    <t>NANKAI ELEC. RAILWAY - EMPLOYEES</t>
  </si>
  <si>
    <t>NAVIOS MARITIME - EMPLOYEES</t>
  </si>
  <si>
    <t>NISHI-NIPPON RAIL. - EMPLOYEES</t>
  </si>
  <si>
    <t>NORFOLK SOUTHERN - EMPLOYEES</t>
  </si>
  <si>
    <t>OLD DOMINION FREIGHT - EMPLOYEES</t>
  </si>
  <si>
    <t>PACIFIC BASIN SHIP - EMPLOYEES</t>
  </si>
  <si>
    <t>PROMOTORA Y - EMPLOYEES</t>
  </si>
  <si>
    <t>RYDER SYSTEM, INC. - EMPLOYEES</t>
  </si>
  <si>
    <t>SOTETSU HOLD - EMPLOYEES</t>
  </si>
  <si>
    <t>SANTOS BRASIL - EMPLOYEES</t>
  </si>
  <si>
    <t>SHANGHAI JIN JIA - EMPLOYEES</t>
  </si>
  <si>
    <t>SHENZHEN AIRPORT CO - EMPLOYEES</t>
  </si>
  <si>
    <t>SATS LTD - EMPLOYEES</t>
  </si>
  <si>
    <t>STAGECOACH GROUP PLC - EMPLOYEES</t>
  </si>
  <si>
    <t>SUMITOMO WAREH - EMPLOYEES</t>
  </si>
  <si>
    <t>TOBU RAILWAY CO. - EMPLOYEES</t>
  </si>
  <si>
    <t>TOKYU CORPORATION - EMPLOYEES</t>
  </si>
  <si>
    <t>TAIWAN HIGH SPEED - EMPLOYEES</t>
  </si>
  <si>
    <t>TAV HAVALIMANLAR - EMPLOYEES</t>
  </si>
  <si>
    <t>TIANJIN PORT DEV - EMPLOYEES</t>
  </si>
  <si>
    <t>WALLENIUS WILH - EMPLOYEES</t>
  </si>
  <si>
    <t>QUBE HOLDINGS LTD - EMPLOYEES</t>
  </si>
  <si>
    <t>MULLEN GROUP LTD - EMPLOYEES</t>
  </si>
  <si>
    <t>TFI INTERNATIONAL - EMPLOYEES</t>
  </si>
  <si>
    <t>WESTSHORE TERMINALS - EMPLOYEES</t>
  </si>
  <si>
    <t>NOBINA AB (PUBL) - EMPLOYEES</t>
  </si>
  <si>
    <t>FIRSTGROUP PLC - EMPLOYEES</t>
  </si>
  <si>
    <t>HAPAG-LLOYD AG - EMPLOYEES</t>
  </si>
  <si>
    <t>EUROPCAR MOBILITY G - EMPLOYEES</t>
  </si>
  <si>
    <t>GUJARAT PIPAVAV - EMPLOYEES</t>
  </si>
  <si>
    <t>PORT OF TAURANGA - EMPLOYEES</t>
  </si>
  <si>
    <t>SCHNEIDER NATIONA - EMPLOYEES</t>
  </si>
  <si>
    <t>SEIBU HOLDINGS - EMPLOYEES</t>
  </si>
  <si>
    <t>ECORODOVIAS - EMPLOYEES</t>
  </si>
  <si>
    <t>KYUSHU RAILWAY CO - EMPLOYEES</t>
  </si>
  <si>
    <t>AURIZON HOLDINGS - EMPLOYEES</t>
  </si>
  <si>
    <t>SITC INTERNATIONAL - EMPLOYEES</t>
  </si>
  <si>
    <t>KNIGHT-SWIFT TRA - EMPLOYEES</t>
  </si>
  <si>
    <t>GLOBAL PORTS INV - EMPLOYEES</t>
  </si>
  <si>
    <t>MATSON - EMPLOYEES</t>
  </si>
  <si>
    <t>SIXT SE - EMPLOYEES</t>
  </si>
  <si>
    <t>WESTPORTS HOLD - EMPLOYEES</t>
  </si>
  <si>
    <t>CAR INC - EMPLOYEES</t>
  </si>
  <si>
    <t>COSAN LOGISTICA SA - EMPLOYEES</t>
  </si>
  <si>
    <t>AENA SME SA - EMPLOYEES</t>
  </si>
  <si>
    <t>LYFT INC - EMPLOYEES</t>
  </si>
  <si>
    <t>ENAV - EMPLOYEES</t>
  </si>
  <si>
    <t>UBER TECHNO - EMPLOYEES</t>
  </si>
  <si>
    <t>SIMPAR SA - EMPLOYEES</t>
  </si>
  <si>
    <t>MOVIDA PARTICIP - EMPLOYEES</t>
  </si>
  <si>
    <t>GMEXICO TRANSPORTES - EMPLOYEES</t>
  </si>
  <si>
    <t>NAPIER PORT HOLD - EMPLOYEES</t>
  </si>
  <si>
    <t>BEIJING-SHANGHAI - EMPLOYEES</t>
  </si>
  <si>
    <t>TONAMI HOLDINGS - EMPLOYEES</t>
  </si>
  <si>
    <t>IINO KAIUN KAISHA - EMPLOYEES</t>
  </si>
  <si>
    <t>HAMAKYOREX CO., LTD. - EMPLOYEES</t>
  </si>
  <si>
    <t>NS UNITED KAIUN - EMPLOYEES</t>
  </si>
  <si>
    <t>TRANCOM CO., LTD. - EMPLOYEES</t>
  </si>
  <si>
    <t>MARUZEN SHOWA UNYU - EMPLOYEES</t>
  </si>
  <si>
    <t>SAKAI MOVING SERVICE - EMPLOYEES</t>
  </si>
  <si>
    <t>ATLAS CORP - EMPLOYEES</t>
  </si>
  <si>
    <t>HERTZ GLOBAL - EMPLOYEES</t>
  </si>
  <si>
    <t>XPO LOG - EMPLOYEES</t>
  </si>
  <si>
    <t>DIDI GLOBAL INC - EMPLOYEES</t>
  </si>
  <si>
    <t>NTG NORDIC - EMPLOYEES</t>
  </si>
  <si>
    <t>PRECIOUS SHIPPING - EMPLOYEES</t>
  </si>
  <si>
    <t>GRUPO - EMPLOYEES</t>
  </si>
  <si>
    <t>CSX - CO2 Equivalents Emission Total</t>
  </si>
  <si>
    <t>$$ER: 0904,NO DATA AVAILABLE</t>
  </si>
  <si>
    <t>KAWASAKI KISEN KAISHA - CO2 Equivalents Emission Total</t>
  </si>
  <si>
    <t>KAMIGUMI - CO2 Equivalents Emission Total</t>
  </si>
  <si>
    <t>CMPH.COCS. RODOVIARIAS - CO2 Equivalents Emission Total</t>
  </si>
  <si>
    <t>GENCO SHIP.&amp; TRDG. - CO2 Equivalents Emission Total</t>
  </si>
  <si>
    <t>DFDS - CO2 Equivalents Emission Total</t>
  </si>
  <si>
    <t>DP WORLD - CO2 Equivalents Emission Total</t>
  </si>
  <si>
    <t>GLOBAL SHIP LEASE - CO2 Equivalents Emission Total</t>
  </si>
  <si>
    <t>GRUPO AEROPORTUARIO DEL - CO2 Equivalents Emission Total</t>
  </si>
  <si>
    <t>SIA ENGINEERING - CO2 Equivalents Emission Total</t>
  </si>
  <si>
    <t>REDDE NORTHGATE - CO2 Equivalents Emission Total</t>
  </si>
  <si>
    <t>CANADIAN PACIFIC RY. - CO2 Equivalents Emission Total</t>
  </si>
  <si>
    <t>ZHEJIANG EXPRESSWAY 'H' - CO2 Equivalents Emission Total</t>
  </si>
  <si>
    <t>$$ER: 9898,NO DATA AVAILABLE</t>
  </si>
  <si>
    <t>NIPPON YUSEN KK - CO2 Equivalents Emission Total</t>
  </si>
  <si>
    <t>ASTM - CO2 Equivalents Emission Total</t>
  </si>
  <si>
    <t>CANADIAN NATIONAL RY. - CO2 Equivalents Emission Total</t>
  </si>
  <si>
    <t>COMFORTDELGRO - CO2 Equivalents Emission Total</t>
  </si>
  <si>
    <t>NATIONAL EXPRESS GP. - CO2 Equivalents Emission Total</t>
  </si>
  <si>
    <t>HAMB.HAFEN UD.LOGISTIK - CO2 Equivalents Emission Total</t>
  </si>
  <si>
    <t>FLUGHAFEN ZURICH - CO2 Equivalents Emission Total</t>
  </si>
  <si>
    <t>U-MING MARINE TRAN. - CO2 Equivalents Emission Total</t>
  </si>
  <si>
    <t>BANGKOK EXPRESSWAY AND - CO2 Equivalents Emission Total</t>
  </si>
  <si>
    <t>YUEXIU TRANSPORT - CO2 Equivalents Emission Total</t>
  </si>
  <si>
    <t>HUNT JB TRANSPORT SVS. - CO2 Equivalents Emission Total</t>
  </si>
  <si>
    <t>HANKYU HANSHIN HDG. - CO2 Equivalents Emission Total</t>
  </si>
  <si>
    <t>BTS GROUP HDG. - CO2 Equivalents Emission Total</t>
  </si>
  <si>
    <t>CJ LOGISTICS - CO2 Equivalents Emission Total</t>
  </si>
  <si>
    <t>KANSAS CITY SOUTHERN - CO2 Equivalents Emission Total</t>
  </si>
  <si>
    <t>UNION PACIFIC - CO2 Equivalents Emission Total</t>
  </si>
  <si>
    <t>CHINA MERCHANTS PORT - CO2 Equivalents Emission Total</t>
  </si>
  <si>
    <t>SHENZHEN INTERNATIONAL - CO2 Equivalents Emission Total</t>
  </si>
  <si>
    <t>JIANGSU EXPRESSWAY 'A' - CO2 Equivalents Emission Total</t>
  </si>
  <si>
    <t>MTR - CO2 Equivalents Emission Total</t>
  </si>
  <si>
    <t>BEJ.CAPI.ARPT.'H' - CO2 Equivalents Emission Total</t>
  </si>
  <si>
    <t>COSCO SHIPPING HDG.'A' - CO2 Equivalents Emission Total</t>
  </si>
  <si>
    <t>AVIS BUDGET GROUP - CO2 Equivalents Emission Total</t>
  </si>
  <si>
    <t>KINTETSU GROUP HDG. - CO2 Equivalents Emission Total</t>
  </si>
  <si>
    <t>ATLANTIA - CO2 Equivalents Emission Total</t>
  </si>
  <si>
    <t>AIRPORTS OF THAILAND - CO2 Equivalents Emission Total</t>
  </si>
  <si>
    <t>TOURISM HOLDINGS - CO2 Equivalents Emission Total</t>
  </si>
  <si>
    <t>COSCO SHIPPING PORTS - CO2 Equivalents Emission Total</t>
  </si>
  <si>
    <t>ARCBEST - CO2 Equivalents Emission Total</t>
  </si>
  <si>
    <t>ODAKYU ELECTRIC RY. - CO2 Equivalents Emission Total</t>
  </si>
  <si>
    <t>RUMO ON - CO2 Equivalents Emission Total</t>
  </si>
  <si>
    <t>SHANGHAI INTL.POR.GP. - CO2 Equivalents Emission Total</t>
  </si>
  <si>
    <t>MALAYSIA AIRPORTS HDG. - CO2 Equivalents Emission Total</t>
  </si>
  <si>
    <t>WEST JAPAN RAILWAY - CO2 Equivalents Emission Total</t>
  </si>
  <si>
    <t>A P MOLLER MAERSK B - CO2 Equivalents Emission Total</t>
  </si>
  <si>
    <t>ADP - CO2 Equivalents Emission Total</t>
  </si>
  <si>
    <t>AUCKLAND INTL.AIRPORT - CO2 Equivalents Emission Total</t>
  </si>
  <si>
    <t>SIGNATURE AVIATION - CO2 Equivalents Emission Total</t>
  </si>
  <si>
    <t>CENTRAL JAPAN RAILWAY - CO2 Equivalents Emission Total</t>
  </si>
  <si>
    <t>DMPKBT.NORDEN - CO2 Equivalents Emission Total</t>
  </si>
  <si>
    <t>EAST JAPAN RAILWAY - CO2 Equivalents Emission Total</t>
  </si>
  <si>
    <t>EVERGREEN MARINE - CO2 Equivalents Emission Total</t>
  </si>
  <si>
    <t>FRAPORT - CO2 Equivalents Emission Total</t>
  </si>
  <si>
    <t>GO-AHEAD GROUP - CO2 Equivalents Emission Total</t>
  </si>
  <si>
    <t>GETLINK - CO2 Equivalents Emission Total</t>
  </si>
  <si>
    <t>HMM - CO2 Equivalents Emission Total</t>
  </si>
  <si>
    <t>INTL.CTNR.TERM.SVS. - CO2 Equivalents Emission Total</t>
  </si>
  <si>
    <t>JASA MARGA - CO2 Equivalents Emission Total</t>
  </si>
  <si>
    <t>KIRBY - CO2 Equivalents Emission Total</t>
  </si>
  <si>
    <t>GOLDEN OCEAN GROUP - CO2 Equivalents Emission Total</t>
  </si>
  <si>
    <t>KUEHNE UND NAGEL - CO2 Equivalents Emission Total</t>
  </si>
  <si>
    <t>LOCALIZA RENT A CAR ON - CO2 Equivalents Emission Total</t>
  </si>
  <si>
    <t>MISC BHD. - CO2 Equivalents Emission Total</t>
  </si>
  <si>
    <t>SYDNEY AIRPORT STAPLED - CO2 Equivalents Emission Total</t>
  </si>
  <si>
    <t>MITSUBISHI LOGISTICS - CO2 Equivalents Emission Total</t>
  </si>
  <si>
    <t>MITSUI OSK LINES - CO2 Equivalents Emission Total</t>
  </si>
  <si>
    <t>ADANI PORTS AND SEZ. - CO2 Equivalents Emission Total</t>
  </si>
  <si>
    <t>NANKAI ELEC.RY. - CO2 Equivalents Emission Total</t>
  </si>
  <si>
    <t>NORFOLK SOUTHERN - CO2 Equivalents Emission Total</t>
  </si>
  <si>
    <t>PACIFIC BASIN SHIP. - CO2 Equivalents Emission Total</t>
  </si>
  <si>
    <t>RYDER SYSTEM - CO2 Equivalents Emission Total</t>
  </si>
  <si>
    <t>SANTOS BRASIL - CO2 Equivalents Emission Total</t>
  </si>
  <si>
    <t>SATS - CO2 Equivalents Emission Total</t>
  </si>
  <si>
    <t>STAGECOACH GROUP - CO2 Equivalents Emission Total</t>
  </si>
  <si>
    <t>TOKYU - CO2 Equivalents Emission Total</t>
  </si>
  <si>
    <t>TAIWAN HIGH SPEED RAIL - CO2 Equivalents Emission Total</t>
  </si>
  <si>
    <t>TAV HAVALIMANLARI - CO2 Equivalents Emission Total</t>
  </si>
  <si>
    <t>WAN HAI LINES - CO2 Equivalents Emission Total</t>
  </si>
  <si>
    <t>WALLENIUS WILHELMSEN - CO2 Equivalents Emission Total</t>
  </si>
  <si>
    <t>QUBE HOLDINGS - CO2 Equivalents Emission Total</t>
  </si>
  <si>
    <t>MULLEN GROUP - CO2 Equivalents Emission Total</t>
  </si>
  <si>
    <t>TRANSURBAN GROUP STAPLED - CO2 Equivalents Emission Total</t>
  </si>
  <si>
    <t>NOBINA - CO2 Equivalents Emission Total</t>
  </si>
  <si>
    <t>FIRST GROUP - CO2 Equivalents Emission Total</t>
  </si>
  <si>
    <t>HAPAG LLOYD - CO2 Equivalents Emission Total</t>
  </si>
  <si>
    <t>EUROPCAR MOBILITY - CO2 Equivalents Emission Total</t>
  </si>
  <si>
    <t>SCHNEIDER NATIONAL 'B' - CO2 Equivalents Emission Total</t>
  </si>
  <si>
    <t>SEIBU HOLDINGS - CO2 Equivalents Emission Total</t>
  </si>
  <si>
    <t>ECOD.INFU.E LOG.ON - CO2 Equivalents Emission Total</t>
  </si>
  <si>
    <t>ATLAS ARTERIA STAPLED - CO2 Equivalents Emission Total</t>
  </si>
  <si>
    <t>KYUSHU RAILWAY - CO2 Equivalents Emission Total</t>
  </si>
  <si>
    <t>AURIZON HOLDINGS - CO2 Equivalents Emission Total</t>
  </si>
  <si>
    <t>SITC INTERNATIONAL HDG. - CO2 Equivalents Emission Total</t>
  </si>
  <si>
    <t>KNIGHT-SWIFT TRSP.HDG. - CO2 Equivalents Emission Total</t>
  </si>
  <si>
    <t>MATSON - CO2 Equivalents Emission Total</t>
  </si>
  <si>
    <t>WESTPORTS HOLDINGS - CO2 Equivalents Emission Total</t>
  </si>
  <si>
    <t>CAR - CO2 Equivalents Emission Total</t>
  </si>
  <si>
    <t>COSAN LOGISTICA ON - CO2 Equivalents Emission Total</t>
  </si>
  <si>
    <t>AENA SME - CO2 Equivalents Emission Total</t>
  </si>
  <si>
    <t>ENAV - CO2 Equivalents Emission Total</t>
  </si>
  <si>
    <t>UBER TECHNOLOGIES - CO2 Equivalents Emission Total</t>
  </si>
  <si>
    <t>SIMPAR ON - CO2 Equivalents Emission Total</t>
  </si>
  <si>
    <t>MOVIDA PARTICIPACOES ON - CO2 Equivalents Emission Total</t>
  </si>
  <si>
    <t>GMEXICO TRANSPORTES SAB - CO2 Equivalents Emission Total</t>
  </si>
  <si>
    <t>NAPIER PORT HOLDINGS - CO2 Equivalents Emission Total</t>
  </si>
  <si>
    <t>YANG MING MAR.TRAN. - CO2 Equivalents Emission Total</t>
  </si>
  <si>
    <t>HERTZ GLOBAL HLDGS - CO2 Equivalents Emission Total</t>
  </si>
  <si>
    <t>XPO LOGISTICS - CO2 Equivalents Emission Total</t>
  </si>
  <si>
    <t>NTG NORDIC TRANSPORT - CO2 Equivalents Emission Total</t>
  </si>
  <si>
    <t>TRAXION SAB DE CV - CO2 Equivalents Emission Total</t>
  </si>
  <si>
    <t>CSX - SDG 3 Good Health and Well-Being</t>
  </si>
  <si>
    <t xml:space="preserve">N   </t>
  </si>
  <si>
    <t>SANKYU - SDG 3 Good Health and Well-Being</t>
  </si>
  <si>
    <t>KAWASAKI KISEN KAISHA - SDG 3 Good Health and Well-Being</t>
  </si>
  <si>
    <t xml:space="preserve">Y   </t>
  </si>
  <si>
    <t>KAMIGUMI - SDG 3 Good Health and Well-Being</t>
  </si>
  <si>
    <t>SEACOR HDG. - SDG 3 Good Health and Well-Being</t>
  </si>
  <si>
    <t>CMPH.COCS. RODOVIARIAS - SDG 3 Good Health and Well-Being</t>
  </si>
  <si>
    <t>GENCO SHIP.&amp; TRDG. - SDG 3 Good Health and Well-Being</t>
  </si>
  <si>
    <t>DFDS - SDG 3 Good Health and Well-Being</t>
  </si>
  <si>
    <t>DP WORLD - SDG 3 Good Health and Well-Being</t>
  </si>
  <si>
    <t>GLOBAL SHIP LEASE - SDG 3 Good Health and Well-Being</t>
  </si>
  <si>
    <t>GRUPO AEROPORTUARIO DEL - SDG 3 Good Health and Well-Being</t>
  </si>
  <si>
    <t>SIA ENGINEERING - SDG 3 Good Health and Well-Being</t>
  </si>
  <si>
    <t>WERNER ENTERPRISES - SDG 3 Good Health and Well-Being</t>
  </si>
  <si>
    <t>REDDE NORTHGATE - SDG 3 Good Health and Well-Being</t>
  </si>
  <si>
    <t>SHANGHAI INTL.ARPT.'A' - SDG 3 Good Health and Well-Being</t>
  </si>
  <si>
    <t>CANADIAN PACIFIC RY. - SDG 3 Good Health and Well-Being</t>
  </si>
  <si>
    <t>ZHEJIANG EXPRESSWAY 'H' - SDG 3 Good Health and Well-Being</t>
  </si>
  <si>
    <t>NIPPON YUSEN KK - SDG 3 Good Health and Well-Being</t>
  </si>
  <si>
    <t>ASTM - SDG 3 Good Health and Well-Being</t>
  </si>
  <si>
    <t>CANADIAN NATIONAL RY. - SDG 3 Good Health and Well-Being</t>
  </si>
  <si>
    <t>COMFORTDELGRO - SDG 3 Good Health and Well-Being</t>
  </si>
  <si>
    <t>PANOCEAN - SDG 3 Good Health and Well-Being</t>
  </si>
  <si>
    <t>NATIONAL EXPRESS GP. - SDG 3 Good Health and Well-Being</t>
  </si>
  <si>
    <t>HAMB.HAFEN UD.LOGISTIK - SDG 3 Good Health and Well-Being</t>
  </si>
  <si>
    <t>AMERCO - SDG 3 Good Health and Well-Being</t>
  </si>
  <si>
    <t>FLUGHAFEN ZURICH - SDG 3 Good Health and Well-Being</t>
  </si>
  <si>
    <t>STOL - IELSEN - SDG 3 Good Health and Well-Being</t>
  </si>
  <si>
    <t>ING MARINE TRAN. - SDG 3 Good Health and Well-Being</t>
  </si>
  <si>
    <t>COMPANIA SUDAMERICANA DE - SDG 3 Good Health and Well-Being</t>
  </si>
  <si>
    <t>BANGKOK EXPRESSWAY AND - SDG 3 Good Health and Well-Being</t>
  </si>
  <si>
    <t>YUEXIU TRANSPORT - SDG 3 Good Health and Well-Being</t>
  </si>
  <si>
    <t>HUNT JB TRANSPORT SVS. - SDG 3 Good Health and Well-Being</t>
  </si>
  <si>
    <t>GMR AIRPORTS - SDG 3 Good Health and Well-Being</t>
  </si>
  <si>
    <t>SEINO HDG. - SDG 3 Good Health and Well-Being</t>
  </si>
  <si>
    <t>HANKYU HANSHIN HDG. - SDG 3 Good Health and Well-Being</t>
  </si>
  <si>
    <t>DAQIN RAILWAY 'A' - SDG 3 Good Health and Well-Being</t>
  </si>
  <si>
    <t>BTS GROUP HDG. - SDG 3 Good Health and Well-Being</t>
  </si>
  <si>
    <t>CJ LOGISTICS - SDG 3 Good Health and Well-Being</t>
  </si>
  <si>
    <t>KANSAS CITY SOUTHERN - SDG 3 Good Health and Well-Being</t>
  </si>
  <si>
    <t>UNION PACIFIC - SDG 3 Good Health and Well-Being</t>
  </si>
  <si>
    <t>CHINA MERCHANTS PORT - SDG 3 Good Health and Well-Being</t>
  </si>
  <si>
    <t>SHENZHEN INTERNATIONAL - SDG 3 Good Health and Well-Being</t>
  </si>
  <si>
    <t>JIANGSU EXPRESSWAY 'A' - SDG 3 Good Health and Well-Being</t>
  </si>
  <si>
    <t>MTR - SDG 3 Good Health and Well-Being</t>
  </si>
  <si>
    <t>BEJ.CAPI.ARPT.'H' - SDG 3 Good Health and Well-Being</t>
  </si>
  <si>
    <t>HEARTLAND EXPRESS - SDG 3 Good Health and Well-Being</t>
  </si>
  <si>
    <t>COSCO SHIPPING HDG.'A' - SDG 3 Good Health and Well-Being</t>
  </si>
  <si>
    <t>AVIS BUDGET GROUP - SDG 3 Good Health and Well-Being</t>
  </si>
  <si>
    <t>KINTETSU GROUP HDG. - SDG 3 Good Health and Well-Being</t>
  </si>
  <si>
    <t>ATLANTIA - SDG 3 Good Health and Well-Being</t>
  </si>
  <si>
    <t>AIRPORTS OF THAILAND - SDG 3 Good Health and Well-Being</t>
  </si>
  <si>
    <t>TOURISM HOLDINGS - SDG 3 Good Health and Well-Being</t>
  </si>
  <si>
    <t>COSCO SHIPPING PORTS - SDG 3 Good Health and Well-Being</t>
  </si>
  <si>
    <t>ARCBEST - SDG 3 Good Health and Well-Being</t>
  </si>
  <si>
    <t>GUANGZHOU BAIYUN INTL. - SDG 3 Good Health and Well-Being</t>
  </si>
  <si>
    <t>KEISEI ELEC.RAILWAY - SDG 3 Good Health and Well-Being</t>
  </si>
  <si>
    <t>KEIO - SDG 3 Good Health and Well-Being</t>
  </si>
  <si>
    <t>ODAKYU ELECTRIC RY. - SDG 3 Good Health and Well-Being</t>
  </si>
  <si>
    <t>SAIA - SDG 3 Good Health and Well-Being</t>
  </si>
  <si>
    <t>RUMO ON - SDG 3 Good Health and Well-Being</t>
  </si>
  <si>
    <t>SHANGHAI INTL.POR.GP. - SDG 3 Good Health and Well-Being</t>
  </si>
  <si>
    <t>MALAYSIA AIRPORTS HDG. - SDG 3 Good Health and Well-Being</t>
  </si>
  <si>
    <t>WEST JAPAN RAILWAY - SDG 3 Good Health and Well-Being</t>
  </si>
  <si>
    <t>A P MOLLER MAERSK B - SDG 3 Good Health and Well-Being</t>
  </si>
  <si>
    <t>ADP - SDG 3 Good Health and Well-Being</t>
  </si>
  <si>
    <t>AUCKLAND INTL.AIRPORT - SDG 3 Good Health and Well-Being</t>
  </si>
  <si>
    <t>SIGNATURE AVIATION - SDG 3 Good Health and Well-Being</t>
  </si>
  <si>
    <t>CENTRAL JAPAN RAILWAY - SDG 3 Good Health and Well-Being</t>
  </si>
  <si>
    <t>CONTAINER CORP.OF INDIA - SDG 3 Good Health and Well-Being</t>
  </si>
  <si>
    <t>DMPKBT.NORDEN - SDG 3 Good Health and Well-Being</t>
  </si>
  <si>
    <t>EAST JAPAN RAILWAY - SDG 3 Good Health and Well-Being</t>
  </si>
  <si>
    <t>EVERGREEN MARINE - SDG 3 Good Health and Well-Being</t>
  </si>
  <si>
    <t>FRAPORT - SDG 3 Good Health and Well-Being</t>
  </si>
  <si>
    <t>G - HEAD GROUP - SDG 3 Good Health and Well-Being</t>
  </si>
  <si>
    <t>GETLINK - SDG 3 Good Health and Well-Being</t>
  </si>
  <si>
    <t>HMM - SDG 3 Good Health and Well-Being</t>
  </si>
  <si>
    <t>INTL.CTNR.TERM.SVS. - SDG 3 Good Health and Well-Being</t>
  </si>
  <si>
    <t>JAPAN AIRPORT TERM. - SDG 3 Good Health and Well-Being</t>
  </si>
  <si>
    <t>JASA MARGA - SDG 3 Good Health and Well-Being</t>
  </si>
  <si>
    <t>KEIKYU - SDG 3 Good Health and Well-Being</t>
  </si>
  <si>
    <t>KIRBY - SDG 3 Good Health and Well-Being</t>
  </si>
  <si>
    <t>GOLDEN OCEAN GROUP - SDG 3 Good Health and Well-Being</t>
  </si>
  <si>
    <t>KUEHNE UND NAGEL - SDG 3 Good Health and Well-Being</t>
  </si>
  <si>
    <t>LANDSTAR SYSTEM - SDG 3 Good Health and Well-Being</t>
  </si>
  <si>
    <t>LOCALIZA RENT A CAR ON - SDG 3 Good Health and Well-Being</t>
  </si>
  <si>
    <t>MISC BHD. - SDG 3 Good Health and Well-Being</t>
  </si>
  <si>
    <t>MMC CORPORATION - SDG 3 Good Health and Well-Being</t>
  </si>
  <si>
    <t>SYDNEY AIRPORT STAPLED - SDG 3 Good Health and Well-Being</t>
  </si>
  <si>
    <t>MACQUARIE INFRASTRUCTURE - SDG 3 Good Health and Well-Being</t>
  </si>
  <si>
    <t>MARTEN TRANSPORT - SDG 3 Good Health and Well-Being</t>
  </si>
  <si>
    <t>MITSUBISHI LOGISTICS - SDG 3 Good Health and Well-Being</t>
  </si>
  <si>
    <t>MITSUI OSK LINES - SDG 3 Good Health and Well-Being</t>
  </si>
  <si>
    <t>ADANI PORTS AND SEZ. - SDG 3 Good Health and Well-Being</t>
  </si>
  <si>
    <t>NAGOYA RAILROAD - SDG 3 Good Health and Well-Being</t>
  </si>
  <si>
    <t>NANKAI ELEC.RY. - SDG 3 Good Health and Well-Being</t>
  </si>
  <si>
    <t>NORFOLK SOUTHERN - SDG 3 Good Health and Well-Being</t>
  </si>
  <si>
    <t>OLD DOMINION FGT.LINES - SDG 3 Good Health and Well-Being</t>
  </si>
  <si>
    <t>PACIFIC BASIN SHIP. - SDG 3 Good Health and Well-Being</t>
  </si>
  <si>
    <t>PROMOTORA Y OPRD. INFRE. - SDG 3 Good Health and Well-Being</t>
  </si>
  <si>
    <t>RYDER SYSTEM - SDG 3 Good Health and Well-Being</t>
  </si>
  <si>
    <t>SANTOS BRASIL - SDG 3 Good Health and Well-Being</t>
  </si>
  <si>
    <t>SHENZHEN AIRPORT 'A' - SDG 3 Good Health and Well-Being</t>
  </si>
  <si>
    <t>SATS - SDG 3 Good Health and Well-Being</t>
  </si>
  <si>
    <t>STAGECOACH GROUP - SDG 3 Good Health and Well-Being</t>
  </si>
  <si>
    <t>TOBU RAILWAY - SDG 3 Good Health and Well-Being</t>
  </si>
  <si>
    <t>TOKYU - SDG 3 Good Health and Well-Being</t>
  </si>
  <si>
    <t>TAIWAN HIGH SPEED RAIL - SDG 3 Good Health and Well-Being</t>
  </si>
  <si>
    <t>TAV HAVALIMANLARI - SDG 3 Good Health and Well-Being</t>
  </si>
  <si>
    <t>WAN HAI LINES - SDG 3 Good Health and Well-Being</t>
  </si>
  <si>
    <t>WALLENIUS WILHELMSEN - SDG 3 Good Health and Well-Being</t>
  </si>
  <si>
    <t>QUBE HOLDINGS - SDG 3 Good Health and Well-Being</t>
  </si>
  <si>
    <t>MULLEN GROUP - SDG 3 Good Health and Well-Being</t>
  </si>
  <si>
    <t>TFI INTERNATIONAL - SDG 3 Good Health and Well-Being</t>
  </si>
  <si>
    <t>TRANSURBAN GROUP STAPLED - SDG 3 Good Health and Well-Being</t>
  </si>
  <si>
    <t>WESTSHORE TMNL.INV. - SDG 3 Good Health and Well-Being</t>
  </si>
  <si>
    <t>NOBINA - SDG 3 Good Health and Well-Being</t>
  </si>
  <si>
    <t>FIRST GROUP - SDG 3 Good Health and Well-Being</t>
  </si>
  <si>
    <t>HAPAG LLOYD - SDG 3 Good Health and Well-Being</t>
  </si>
  <si>
    <t>EUROPCAR MOBILITY - SDG 3 Good Health and Well-Being</t>
  </si>
  <si>
    <t>PORT OF TAURANGA - SDG 3 Good Health and Well-Being</t>
  </si>
  <si>
    <t>SCHNEIDER NATIONAL 'B' - SDG 3 Good Health and Well-Being</t>
  </si>
  <si>
    <t>SEIBU HOLDINGS - SDG 3 Good Health and Well-Being</t>
  </si>
  <si>
    <t>ECOD.INFU.E LOG.ON - SDG 3 Good Health and Well-Being</t>
  </si>
  <si>
    <t>ATLAS ARTERIA STAPLED - SDG 3 Good Health and Well-Being</t>
  </si>
  <si>
    <t>KYUSHU RAILWAY - SDG 3 Good Health and Well-Being</t>
  </si>
  <si>
    <t>AURIZON HOLDINGS - SDG 3 Good Health and Well-Being</t>
  </si>
  <si>
    <t>SITC INTERNATIONAL HDG. - SDG 3 Good Health and Well-Being</t>
  </si>
  <si>
    <t>KNIGH - WIFT TRSP.HDG. - SDG 3 Good Health and Well-Being</t>
  </si>
  <si>
    <t>GLOBAL PORTS INVESTMENTS - SDG 3 Good Health and Well-Being</t>
  </si>
  <si>
    <t>MATSON - SDG 3 Good Health and Well-Being</t>
  </si>
  <si>
    <t>SIXT - SDG 3 Good Health and Well-Being</t>
  </si>
  <si>
    <t>WESTPORTS HOLDINGS - SDG 3 Good Health and Well-Being</t>
  </si>
  <si>
    <t>CAR - SDG 3 Good Health and Well-Being</t>
  </si>
  <si>
    <t>COSAN LOGISTICA ON - SDG 3 Good Health and Well-Being</t>
  </si>
  <si>
    <t>AENA SME - SDG 3 Good Health and Well-Being</t>
  </si>
  <si>
    <t>LYFT A - SDG 3 Good Health and Well-Being</t>
  </si>
  <si>
    <t>ENAV - SDG 3 Good Health and Well-Being</t>
  </si>
  <si>
    <t>UBER TECHNOLOGIES - SDG 3 Good Health and Well-Being</t>
  </si>
  <si>
    <t>SIMPAR ON - SDG 3 Good Health and Well-Being</t>
  </si>
  <si>
    <t>MOVIDA PARTICIPACOES ON - SDG 3 Good Health and Well-Being</t>
  </si>
  <si>
    <t>GMEXICO TRANSPORTES SAB - SDG 3 Good Health and Well-Being</t>
  </si>
  <si>
    <t>HIDROVIAS DO BRASIL ON - SDG 3 Good Health and Well-Being</t>
  </si>
  <si>
    <t>NAPIER PORT HOLDINGS - SDG 3 Good Health and Well-Being</t>
  </si>
  <si>
    <t>BEIJIN - HANGHAI HIGH - SDG 3 Good Health and Well-Being</t>
  </si>
  <si>
    <t>ATLAS - SDG 3 Good Health and Well-Being</t>
  </si>
  <si>
    <t>YANG MING MAR.TRAN. - SDG 3 Good Health and Well-Being</t>
  </si>
  <si>
    <t>HERTZ GLOBAL HLDGS - SDG 3 Good Health and Well-Being</t>
  </si>
  <si>
    <t>XPO LOGISTICS - SDG 3 Good Health and Well-Being</t>
  </si>
  <si>
    <t>DIDI GLOBAL 4 ADR 4:1 - SDG 3 Good Health and Well-Being</t>
  </si>
  <si>
    <t>QATAR NAVIGATION - SDG 3 Good Health and Well-Being</t>
  </si>
  <si>
    <t>NTG NORDIC TRANSPORT - SDG 3 Good Health and Well-Being</t>
  </si>
  <si>
    <t>TRAXION SAB DE CV - SDG 3 Good Health and Well-Being</t>
  </si>
  <si>
    <t>CSX - Social Pillar Score</t>
  </si>
  <si>
    <t>SANKYU - Social Pillar Score</t>
  </si>
  <si>
    <t>KAWASAKI KISEN KAISHA - Social Pillar Score</t>
  </si>
  <si>
    <t>KAMIGUMI - Social Pillar Score</t>
  </si>
  <si>
    <t>SEACOR HDG. - Social Pillar Score</t>
  </si>
  <si>
    <t>CMPH.COCS. RODOVIARIAS - Social Pillar Score</t>
  </si>
  <si>
    <t>GENCO SHIP.&amp; TRDG. - Social Pillar Score</t>
  </si>
  <si>
    <t>DFDS - Social Pillar Score</t>
  </si>
  <si>
    <t>DP WORLD - Social Pillar Score</t>
  </si>
  <si>
    <t>GLOBAL SHIP LEASE - Social Pillar Score</t>
  </si>
  <si>
    <t>GRUPO AEROPORTUARIO DEL - Social Pillar Score</t>
  </si>
  <si>
    <t>SIA ENGINEERING - Social Pillar Score</t>
  </si>
  <si>
    <t>WERNER ENTERPRISES - Social Pillar Score</t>
  </si>
  <si>
    <t>REDDE NORTHGATE - Social Pillar Score</t>
  </si>
  <si>
    <t>SHANGHAI INTL.ARPT.'A' - Social Pillar Score</t>
  </si>
  <si>
    <t>CANADIAN PACIFIC RY. - Social Pillar Score</t>
  </si>
  <si>
    <t>ZHEJIANG EXPRESSWAY 'H' - Social Pillar Score</t>
  </si>
  <si>
    <t>NIPPON YUSEN KK - Social Pillar Score</t>
  </si>
  <si>
    <t>ASTM - Social Pillar Score</t>
  </si>
  <si>
    <t>CANADIAN NATIONAL RY. - Social Pillar Score</t>
  </si>
  <si>
    <t>COMFORTDELGRO - Social Pillar Score</t>
  </si>
  <si>
    <t>PANOCEAN - Social Pillar Score</t>
  </si>
  <si>
    <t>NATIONAL EXPRESS GP. - Social Pillar Score</t>
  </si>
  <si>
    <t>HAMB.HAFEN UD.LOGISTIK - Social Pillar Score</t>
  </si>
  <si>
    <t>AMERCO - Social Pillar Score</t>
  </si>
  <si>
    <t>FLUGHAFEN ZURICH - Social Pillar Score</t>
  </si>
  <si>
    <t>STOLT-NIELSEN - Social Pillar Score</t>
  </si>
  <si>
    <t>U-MING MARINE TRAN. - Social Pillar Score</t>
  </si>
  <si>
    <t>COMPANIA SUDAMERICANA DE - Social Pillar Score</t>
  </si>
  <si>
    <t>BANGKOK EXPRESSWAY AND - Social Pillar Score</t>
  </si>
  <si>
    <t>YUEXIU TRANSPORT - Social Pillar Score</t>
  </si>
  <si>
    <t>HUNT JB TRANSPORT SVS. - Social Pillar Score</t>
  </si>
  <si>
    <t>GMR AIRPORTS - Social Pillar Score</t>
  </si>
  <si>
    <t>SEINO HDG. - Social Pillar Score</t>
  </si>
  <si>
    <t>HANKYU HANSHIN HDG. - Social Pillar Score</t>
  </si>
  <si>
    <t>DAQIN RAILWAY 'A' - Social Pillar Score</t>
  </si>
  <si>
    <t>BTS GROUP HDG. - Social Pillar Score</t>
  </si>
  <si>
    <t>CJ LOGISTICS - Social Pillar Score</t>
  </si>
  <si>
    <t>KANSAS CITY SOUTHERN - Social Pillar Score</t>
  </si>
  <si>
    <t>UNION PACIFIC - Social Pillar Score</t>
  </si>
  <si>
    <t>CHINA MERCHANTS PORT - Social Pillar Score</t>
  </si>
  <si>
    <t>SHENZHEN INTERNATIONAL - Social Pillar Score</t>
  </si>
  <si>
    <t>JIANGSU EXPRESSWAY 'A' - Social Pillar Score</t>
  </si>
  <si>
    <t>MTR - Social Pillar Score</t>
  </si>
  <si>
    <t>BEJ.CAPI.ARPT.'H' - Social Pillar Score</t>
  </si>
  <si>
    <t>HEARTLAND EXPRESS - Social Pillar Score</t>
  </si>
  <si>
    <t>COSCO SHIPPING HDG.'A' - Social Pillar Score</t>
  </si>
  <si>
    <t>AVIS BUDGET GROUP - Social Pillar Score</t>
  </si>
  <si>
    <t>KINTETSU GROUP HDG. - Social Pillar Score</t>
  </si>
  <si>
    <t>ATLANTIA - Social Pillar Score</t>
  </si>
  <si>
    <t>AIRPORTS OF THAILAND - Social Pillar Score</t>
  </si>
  <si>
    <t>TOURISM HOLDINGS - Social Pillar Score</t>
  </si>
  <si>
    <t>COSCO SHIPPING PORTS - Social Pillar Score</t>
  </si>
  <si>
    <t>ARCBEST - Social Pillar Score</t>
  </si>
  <si>
    <t>GUANGZHOU BAIYUN INTL. - Social Pillar Score</t>
  </si>
  <si>
    <t>KEISEI ELEC.RAILWAY - Social Pillar Score</t>
  </si>
  <si>
    <t>KEIO - Social Pillar Score</t>
  </si>
  <si>
    <t>ODAKYU ELECTRIC RY. - Social Pillar Score</t>
  </si>
  <si>
    <t>SAIA - Social Pillar Score</t>
  </si>
  <si>
    <t>RUMO ON - Social Pillar Score</t>
  </si>
  <si>
    <t>SHANGHAI INTL.POR.GP. - Social Pillar Score</t>
  </si>
  <si>
    <t>MALAYSIA AIRPORTS HDG. - Social Pillar Score</t>
  </si>
  <si>
    <t>WEST JAPAN RAILWAY - Social Pillar Score</t>
  </si>
  <si>
    <t>A P MOLLER MAERSK B - Social Pillar Score</t>
  </si>
  <si>
    <t>ADP - Social Pillar Score</t>
  </si>
  <si>
    <t>AUCKLAND INTL.AIRPORT - Social Pillar Score</t>
  </si>
  <si>
    <t>SIGNATURE AVIATION - Social Pillar Score</t>
  </si>
  <si>
    <t>CENTRAL JAPAN RAILWAY - Social Pillar Score</t>
  </si>
  <si>
    <t>CONTAINER CORP.OF INDIA - Social Pillar Score</t>
  </si>
  <si>
    <t>DMPKBT.NORDEN - Social Pillar Score</t>
  </si>
  <si>
    <t>EAST JAPAN RAILWAY - Social Pillar Score</t>
  </si>
  <si>
    <t>EVERGREEN MARINE - Social Pillar Score</t>
  </si>
  <si>
    <t>FRAPORT - Social Pillar Score</t>
  </si>
  <si>
    <t>GO-AHEAD GROUP - Social Pillar Score</t>
  </si>
  <si>
    <t>GETLINK - Social Pillar Score</t>
  </si>
  <si>
    <t>HMM - Social Pillar Score</t>
  </si>
  <si>
    <t>INTL.CTNR.TERM.SVS. - Social Pillar Score</t>
  </si>
  <si>
    <t>JAPAN AIRPORT TERM. - Social Pillar Score</t>
  </si>
  <si>
    <t>JASA MARGA - Social Pillar Score</t>
  </si>
  <si>
    <t>KEIKYU - Social Pillar Score</t>
  </si>
  <si>
    <t>KIRBY - Social Pillar Score</t>
  </si>
  <si>
    <t>GOLDEN OCEAN GROUP - Social Pillar Score</t>
  </si>
  <si>
    <t>KUEHNE UND NAGEL - Social Pillar Score</t>
  </si>
  <si>
    <t>LANDSTAR SYSTEM - Social Pillar Score</t>
  </si>
  <si>
    <t>LOCALIZA RENT A CAR ON - Social Pillar Score</t>
  </si>
  <si>
    <t>MISC BHD. - Social Pillar Score</t>
  </si>
  <si>
    <t>MMC CORPORATION - Social Pillar Score</t>
  </si>
  <si>
    <t>SYDNEY AIRPORT STAPLED - Social Pillar Score</t>
  </si>
  <si>
    <t>MACQUARIE INFRASTRUCTURE - Social Pillar Score</t>
  </si>
  <si>
    <t>MARTEN TRANSPORT - Social Pillar Score</t>
  </si>
  <si>
    <t>MITSUBISHI LOGISTICS - Social Pillar Score</t>
  </si>
  <si>
    <t>MITSUI OSK LINES - Social Pillar Score</t>
  </si>
  <si>
    <t>ADANI PORTS AND SEZ. - Social Pillar Score</t>
  </si>
  <si>
    <t>NAGOYA RAILROAD - Social Pillar Score</t>
  </si>
  <si>
    <t>NANKAI ELEC.RY. - Social Pillar Score</t>
  </si>
  <si>
    <t>NORFOLK SOUTHERN - Social Pillar Score</t>
  </si>
  <si>
    <t>OLD DOMINION FGT.LINES - Social Pillar Score</t>
  </si>
  <si>
    <t>PACIFIC BASIN SHIP. - Social Pillar Score</t>
  </si>
  <si>
    <t>PROMOTORA Y OPRD. INFRE. - Social Pillar Score</t>
  </si>
  <si>
    <t>RYDER SYSTEM - Social Pillar Score</t>
  </si>
  <si>
    <t>SANTOS BRASIL - Social Pillar Score</t>
  </si>
  <si>
    <t>SHENZHEN AIRPORT 'A' - Social Pillar Score</t>
  </si>
  <si>
    <t>SATS - Social Pillar Score</t>
  </si>
  <si>
    <t>STAGECOACH GROUP - Social Pillar Score</t>
  </si>
  <si>
    <t>TOBU RAILWAY - Social Pillar Score</t>
  </si>
  <si>
    <t>TOKYU - Social Pillar Score</t>
  </si>
  <si>
    <t>TAIWAN HIGH SPEED RAIL - Social Pillar Score</t>
  </si>
  <si>
    <t>TAV HAVALIMANLARI - Social Pillar Score</t>
  </si>
  <si>
    <t>WAN HAI LINES - Social Pillar Score</t>
  </si>
  <si>
    <t>WALLENIUS WILHELMSEN - Social Pillar Score</t>
  </si>
  <si>
    <t>QUBE HOLDINGS - Social Pillar Score</t>
  </si>
  <si>
    <t>MULLEN GROUP - Social Pillar Score</t>
  </si>
  <si>
    <t>TFI INTERNATIONAL - Social Pillar Score</t>
  </si>
  <si>
    <t>TRANSURBAN GROUP STAPLED - Social Pillar Score</t>
  </si>
  <si>
    <t>WESTSHORE TMNL.INV. - Social Pillar Score</t>
  </si>
  <si>
    <t>NOBINA - Social Pillar Score</t>
  </si>
  <si>
    <t>FIRST GROUP - Social Pillar Score</t>
  </si>
  <si>
    <t>HAPAG LLOYD - Social Pillar Score</t>
  </si>
  <si>
    <t>EUROPCAR MOBILITY - Social Pillar Score</t>
  </si>
  <si>
    <t>PORT OF TAURANGA - Social Pillar Score</t>
  </si>
  <si>
    <t>SCHNEIDER NATIONAL 'B' - Social Pillar Score</t>
  </si>
  <si>
    <t>SEIBU HOLDINGS - Social Pillar Score</t>
  </si>
  <si>
    <t>ECOD.INFU.E LOG.ON - Social Pillar Score</t>
  </si>
  <si>
    <t>ATLAS ARTERIA STAPLED - Social Pillar Score</t>
  </si>
  <si>
    <t>KYUSHU RAILWAY - Social Pillar Score</t>
  </si>
  <si>
    <t>AURIZON HOLDINGS - Social Pillar Score</t>
  </si>
  <si>
    <t>SITC INTERNATIONAL HDG. - Social Pillar Score</t>
  </si>
  <si>
    <t>KNIGHT-SWIFT TRSP.HDG. - Social Pillar Score</t>
  </si>
  <si>
    <t>GLOBAL PORTS INVESTMENTS - Social Pillar Score</t>
  </si>
  <si>
    <t>MATSON - Social Pillar Score</t>
  </si>
  <si>
    <t>SIXT - Social Pillar Score</t>
  </si>
  <si>
    <t>WESTPORTS HOLDINGS - Social Pillar Score</t>
  </si>
  <si>
    <t>CAR - Social Pillar Score</t>
  </si>
  <si>
    <t>COSAN LOGISTICA ON - Social Pillar Score</t>
  </si>
  <si>
    <t>AENA SME - Social Pillar Score</t>
  </si>
  <si>
    <t>LYFT A - Social Pillar Score</t>
  </si>
  <si>
    <t>ENAV - Social Pillar Score</t>
  </si>
  <si>
    <t>UBER TECHNOLOGIES - Social Pillar Score</t>
  </si>
  <si>
    <t>SIMPAR ON - Social Pillar Score</t>
  </si>
  <si>
    <t>MOVIDA PARTICIPACOES ON - Social Pillar Score</t>
  </si>
  <si>
    <t>GMEXICO TRANSPORTES SAB - Social Pillar Score</t>
  </si>
  <si>
    <t>HIDROVIAS DO BRASIL ON - Social Pillar Score</t>
  </si>
  <si>
    <t>NAPIER PORT HOLDINGS - Social Pillar Score</t>
  </si>
  <si>
    <t>BEIJING-SHANGHAI HIGH - Social Pillar Score</t>
  </si>
  <si>
    <t>ATLAS - Social Pillar Score</t>
  </si>
  <si>
    <t>YANG MING MAR.TRAN. - Social Pillar Score</t>
  </si>
  <si>
    <t>HERTZ GLOBAL HLDGS - Social Pillar Score</t>
  </si>
  <si>
    <t>XPO LOGISTICS - Social Pillar Score</t>
  </si>
  <si>
    <t>DIDI GLOBAL 4 ADR 4:1 - Social Pillar Score</t>
  </si>
  <si>
    <t>QATAR NAVIGATION - Social Pillar Score</t>
  </si>
  <si>
    <t>NTG NORDIC TRANSPORT - Social Pillar Score</t>
  </si>
  <si>
    <t>TRAXION SAB DE CV - Social Pillar Score</t>
  </si>
  <si>
    <t>CSX - ISO 14000 or EMS</t>
  </si>
  <si>
    <t xml:space="preserve">No  </t>
  </si>
  <si>
    <t>SANKYU - ISO 14000 or EMS</t>
  </si>
  <si>
    <t>KAWASAKI KISEN KAISHA - ISO 14000 or EMS</t>
  </si>
  <si>
    <t>ISO14000</t>
  </si>
  <si>
    <t>KAMIGUMI - ISO 14000 or EMS</t>
  </si>
  <si>
    <t>SEACOR HDG. - ISO 14000 or EMS</t>
  </si>
  <si>
    <t>CMPH.COCS. RODOVIARIAS - ISO 14000 or EMS</t>
  </si>
  <si>
    <t>GENCO SHIP.&amp; TRDG. - ISO 14000 or EMS</t>
  </si>
  <si>
    <t>DFDS - ISO 14000 or EMS</t>
  </si>
  <si>
    <t>DP WORLD - ISO 14000 or EMS</t>
  </si>
  <si>
    <t>GLOBAL SHIP LEASE - ISO 14000 or EMS</t>
  </si>
  <si>
    <t>GRUPO AEROPORTUARIO DEL - ISO 14000 or EMS</t>
  </si>
  <si>
    <t>SIA ENGINEERING - ISO 14000 or EMS</t>
  </si>
  <si>
    <t>WERNER ENTERPRISES - ISO 14000 or EMS</t>
  </si>
  <si>
    <t>REDDE NORTHGATE - ISO 14000 or EMS</t>
  </si>
  <si>
    <t>SHANGHAI INTL.ARPT.'A' - ISO 14000 or EMS</t>
  </si>
  <si>
    <t>CANADIAN PACIFIC RY. - ISO 14000 or EMS</t>
  </si>
  <si>
    <t>ZHEJIANG EXPRESSWAY 'H' - ISO 14000 or EMS</t>
  </si>
  <si>
    <t>NIPPON YUSEN KK - ISO 14000 or EMS</t>
  </si>
  <si>
    <t>ASTM - ISO 14000 or EMS</t>
  </si>
  <si>
    <t>CANADIAN NATIONAL RY. - ISO 14000 or EMS</t>
  </si>
  <si>
    <t>COMFORTDELGRO - ISO 14000 or EMS</t>
  </si>
  <si>
    <t>PANOCEAN - ISO 14000 or EMS</t>
  </si>
  <si>
    <t>NATIONAL EXPRESS GP. - ISO 14000 or EMS</t>
  </si>
  <si>
    <t>HAMB.HAFEN UD.LOGISTIK - ISO 14000 or EMS</t>
  </si>
  <si>
    <t>AMERCO - ISO 14000 or EMS</t>
  </si>
  <si>
    <t>FLUGHAFEN ZURICH - ISO 14000 or EMS</t>
  </si>
  <si>
    <t>STOL - IELSEN - ISO 14000 or EMS</t>
  </si>
  <si>
    <t>ING MARINE TRAN. - ISO 14000 or EMS</t>
  </si>
  <si>
    <t>COMPANIA SUDAMERICANA DE - ISO 14000 or EMS</t>
  </si>
  <si>
    <t>BANGKOK EXPRESSWAY AND - ISO 14000 or EMS</t>
  </si>
  <si>
    <t>YUEXIU TRANSPORT - ISO 14000 or EMS</t>
  </si>
  <si>
    <t>HUNT JB TRANSPORT SVS. - ISO 14000 or EMS</t>
  </si>
  <si>
    <t>GMR AIRPORTS - ISO 14000 or EMS</t>
  </si>
  <si>
    <t>SEINO HDG. - ISO 14000 or EMS</t>
  </si>
  <si>
    <t>HANKYU HANSHIN HDG. - ISO 14000 or EMS</t>
  </si>
  <si>
    <t>DAQIN RAILWAY 'A' - ISO 14000 or EMS</t>
  </si>
  <si>
    <t>BTS GROUP HDG. - ISO 14000 or EMS</t>
  </si>
  <si>
    <t>CJ LOGISTICS - ISO 14000 or EMS</t>
  </si>
  <si>
    <t>KANSAS CITY SOUTHERN - ISO 14000 or EMS</t>
  </si>
  <si>
    <t>UNION PACIFIC - ISO 14000 or EMS</t>
  </si>
  <si>
    <t>CHINA MERCHANTS PORT - ISO 14000 or EMS</t>
  </si>
  <si>
    <t>SHENZHEN INTERNATIONAL - ISO 14000 or EMS</t>
  </si>
  <si>
    <t>JIANGSU EXPRESSWAY 'A' - ISO 14000 or EMS</t>
  </si>
  <si>
    <t>MTR - ISO 14000 or EMS</t>
  </si>
  <si>
    <t>BEJ.CAPI.ARPT.'H' - ISO 14000 or EMS</t>
  </si>
  <si>
    <t>HEARTLAND EXPRESS - ISO 14000 or EMS</t>
  </si>
  <si>
    <t>COSCO SHIPPING HDG.'A' - ISO 14000 or EMS</t>
  </si>
  <si>
    <t>Both</t>
  </si>
  <si>
    <t>AVIS BUDGET GROUP - ISO 14000 or EMS</t>
  </si>
  <si>
    <t>KINTETSU GROUP HDG. - ISO 14000 or EMS</t>
  </si>
  <si>
    <t>ATLANTIA - ISO 14000 or EMS</t>
  </si>
  <si>
    <t>AIRPORTS OF THAILAND - ISO 14000 or EMS</t>
  </si>
  <si>
    <t>TOURISM HOLDINGS - ISO 14000 or EMS</t>
  </si>
  <si>
    <t>COSCO SHIPPING PORTS - ISO 14000 or EMS</t>
  </si>
  <si>
    <t>ARCBEST - ISO 14000 or EMS</t>
  </si>
  <si>
    <t>GUANGZHOU BAIYUN INTL. - ISO 14000 or EMS</t>
  </si>
  <si>
    <t>KEISEI ELEC.RAILWAY - ISO 14000 or EMS</t>
  </si>
  <si>
    <t>KEIO - ISO 14000 or EMS</t>
  </si>
  <si>
    <t>ODAKYU ELECTRIC RY. - ISO 14000 or EMS</t>
  </si>
  <si>
    <t>SAIA - ISO 14000 or EMS</t>
  </si>
  <si>
    <t>RUMO ON - ISO 14000 or EMS</t>
  </si>
  <si>
    <t>SHANGHAI INTL.POR.GP. - ISO 14000 or EMS</t>
  </si>
  <si>
    <t>MALAYSIA AIRPORTS HDG. - ISO 14000 or EMS</t>
  </si>
  <si>
    <t>WEST JAPAN RAILWAY - ISO 14000 or EMS</t>
  </si>
  <si>
    <t xml:space="preserve">EMS </t>
  </si>
  <si>
    <t>A P MOLLER MAERSK B - ISO 14000 or EMS</t>
  </si>
  <si>
    <t>ADP - ISO 14000 or EMS</t>
  </si>
  <si>
    <t>AUCKLAND INTL.AIRPORT - ISO 14000 or EMS</t>
  </si>
  <si>
    <t>SIGNATURE AVIATION - ISO 14000 or EMS</t>
  </si>
  <si>
    <t>CENTRAL JAPAN RAILWAY - ISO 14000 or EMS</t>
  </si>
  <si>
    <t>CONTAINER CORP.OF INDIA - ISO 14000 or EMS</t>
  </si>
  <si>
    <t>DMPKBT.NORDEN - ISO 14000 or EMS</t>
  </si>
  <si>
    <t>EAST JAPAN RAILWAY - ISO 14000 or EMS</t>
  </si>
  <si>
    <t>EVERGREEN MARINE - ISO 14000 or EMS</t>
  </si>
  <si>
    <t>FRAPORT - ISO 14000 or EMS</t>
  </si>
  <si>
    <t>G - HEAD GROUP - ISO 14000 or EMS</t>
  </si>
  <si>
    <t>GETLINK - ISO 14000 or EMS</t>
  </si>
  <si>
    <t>HMM - ISO 14000 or EMS</t>
  </si>
  <si>
    <t>INTL.CTNR.TERM.SVS. - ISO 14000 or EMS</t>
  </si>
  <si>
    <t>JAPAN AIRPORT TERM. - ISO 14000 or EMS</t>
  </si>
  <si>
    <t>JASA MARGA - ISO 14000 or EMS</t>
  </si>
  <si>
    <t>KEIKYU - ISO 14000 or EMS</t>
  </si>
  <si>
    <t>KIRBY - ISO 14000 or EMS</t>
  </si>
  <si>
    <t>GOLDEN OCEAN GROUP - ISO 14000 or EMS</t>
  </si>
  <si>
    <t>KUEHNE UND NAGEL - ISO 14000 or EMS</t>
  </si>
  <si>
    <t>LANDSTAR SYSTEM - ISO 14000 or EMS</t>
  </si>
  <si>
    <t>LOCALIZA RENT A CAR ON - ISO 14000 or EMS</t>
  </si>
  <si>
    <t>MISC BHD. - ISO 14000 or EMS</t>
  </si>
  <si>
    <t>MMC CORPORATION - ISO 14000 or EMS</t>
  </si>
  <si>
    <t>SYDNEY AIRPORT STAPLED - ISO 14000 or EMS</t>
  </si>
  <si>
    <t>MACQUARIE INFRASTRUCTURE - ISO 14000 or EMS</t>
  </si>
  <si>
    <t>MARTEN TRANSPORT - ISO 14000 or EMS</t>
  </si>
  <si>
    <t>MITSUBISHI LOGISTICS - ISO 14000 or EMS</t>
  </si>
  <si>
    <t>MITSUI OSK LINES - ISO 14000 or EMS</t>
  </si>
  <si>
    <t>ADANI PORTS AND SEZ. - ISO 14000 or EMS</t>
  </si>
  <si>
    <t>NAGOYA RAILROAD - ISO 14000 or EMS</t>
  </si>
  <si>
    <t>NANKAI ELEC.RY. - ISO 14000 or EMS</t>
  </si>
  <si>
    <t>NORFOLK SOUTHERN - ISO 14000 or EMS</t>
  </si>
  <si>
    <t>OLD DOMINION FGT.LINES - ISO 14000 or EMS</t>
  </si>
  <si>
    <t>PACIFIC BASIN SHIP. - ISO 14000 or EMS</t>
  </si>
  <si>
    <t>PROMOTORA Y OPRD. INFRE. - ISO 14000 or EMS</t>
  </si>
  <si>
    <t>RYDER SYSTEM - ISO 14000 or EMS</t>
  </si>
  <si>
    <t>SANTOS BRASIL - ISO 14000 or EMS</t>
  </si>
  <si>
    <t>SHENZHEN AIRPORT 'A' - ISO 14000 or EMS</t>
  </si>
  <si>
    <t>SATS - ISO 14000 or EMS</t>
  </si>
  <si>
    <t>STAGECOACH GROUP - ISO 14000 or EMS</t>
  </si>
  <si>
    <t>TOBU RAILWAY - ISO 14000 or EMS</t>
  </si>
  <si>
    <t>TOKYU - ISO 14000 or EMS</t>
  </si>
  <si>
    <t>TAIWAN HIGH SPEED RAIL - ISO 14000 or EMS</t>
  </si>
  <si>
    <t>TAV HAVALIMANLARI - ISO 14000 or EMS</t>
  </si>
  <si>
    <t>WAN HAI LINES - ISO 14000 or EMS</t>
  </si>
  <si>
    <t>WALLENIUS WILHELMSEN - ISO 14000 or EMS</t>
  </si>
  <si>
    <t>QUBE HOLDINGS - ISO 14000 or EMS</t>
  </si>
  <si>
    <t>MULLEN GROUP - ISO 14000 or EMS</t>
  </si>
  <si>
    <t>TFI INTERNATIONAL - ISO 14000 or EMS</t>
  </si>
  <si>
    <t>TRANSURBAN GROUP STAPLED - ISO 14000 or EMS</t>
  </si>
  <si>
    <t>WESTSHORE TMNL.INV. - ISO 14000 or EMS</t>
  </si>
  <si>
    <t>NOBINA - ISO 14000 or EMS</t>
  </si>
  <si>
    <t>FIRST GROUP - ISO 14000 or EMS</t>
  </si>
  <si>
    <t>HAPAG LLOYD - ISO 14000 or EMS</t>
  </si>
  <si>
    <t>EUROPCAR MOBILITY - ISO 14000 or EMS</t>
  </si>
  <si>
    <t>PORT OF TAURANGA - ISO 14000 or EMS</t>
  </si>
  <si>
    <t>SCHNEIDER NATIONAL 'B' - ISO 14000 or EMS</t>
  </si>
  <si>
    <t>SEIBU HOLDINGS - ISO 14000 or EMS</t>
  </si>
  <si>
    <t>ECOD.INFU.E LOG.ON - ISO 14000 or EMS</t>
  </si>
  <si>
    <t>ATLAS ARTERIA STAPLED - ISO 14000 or EMS</t>
  </si>
  <si>
    <t>KYUSHU RAILWAY - ISO 14000 or EMS</t>
  </si>
  <si>
    <t>AURIZON HOLDINGS - ISO 14000 or EMS</t>
  </si>
  <si>
    <t>SITC INTERNATIONAL HDG. - ISO 14000 or EMS</t>
  </si>
  <si>
    <t>KNIGH - WIFT TRSP.HDG. - ISO 14000 or EMS</t>
  </si>
  <si>
    <t>GLOBAL PORTS INVESTMENTS - ISO 14000 or EMS</t>
  </si>
  <si>
    <t>MATSON - ISO 14000 or EMS</t>
  </si>
  <si>
    <t>SIXT - ISO 14000 or EMS</t>
  </si>
  <si>
    <t>WESTPORTS HOLDINGS - ISO 14000 or EMS</t>
  </si>
  <si>
    <t>CAR - ISO 14000 or EMS</t>
  </si>
  <si>
    <t>COSAN LOGISTICA ON - ISO 14000 or EMS</t>
  </si>
  <si>
    <t>AENA SME - ISO 14000 or EMS</t>
  </si>
  <si>
    <t>LYFT A - ISO 14000 or EMS</t>
  </si>
  <si>
    <t>ENAV - ISO 14000 or EMS</t>
  </si>
  <si>
    <t>UBER TECHNOLOGIES - ISO 14000 or EMS</t>
  </si>
  <si>
    <t>SIMPAR ON - ISO 14000 or EMS</t>
  </si>
  <si>
    <t>MOVIDA PARTICIPACOES ON - ISO 14000 or EMS</t>
  </si>
  <si>
    <t>GMEXICO TRANSPORTES SAB - ISO 14000 or EMS</t>
  </si>
  <si>
    <t>HIDROVIAS DO BRASIL ON - ISO 14000 or EMS</t>
  </si>
  <si>
    <t>NAPIER PORT HOLDINGS - ISO 14000 or EMS</t>
  </si>
  <si>
    <t>BEIJIN - HANGHAI HIGH - ISO 14000 or EMS</t>
  </si>
  <si>
    <t>ATLAS - ISO 14000 or EMS</t>
  </si>
  <si>
    <t>YANG MING MAR.TRAN. - ISO 14000 or EMS</t>
  </si>
  <si>
    <t>HERTZ GLOBAL HLDGS - ISO 14000 or EMS</t>
  </si>
  <si>
    <t>XPO LOGISTICS - ISO 14000 or EMS</t>
  </si>
  <si>
    <t>DIDI GLOBAL 4 ADR 4:1 - ISO 14000 or EMS</t>
  </si>
  <si>
    <t>QATAR NAVIGATION - ISO 14000 or EMS</t>
  </si>
  <si>
    <t>NTG NORDIC TRANSPORT - ISO 14000 or EMS</t>
  </si>
  <si>
    <t>TRAXION SAB DE CV - ISO 14000 or EMS</t>
  </si>
  <si>
    <t>CSX - Environment Pillar Score</t>
  </si>
  <si>
    <t>SANKYU - Environment Pillar Score</t>
  </si>
  <si>
    <t>KAWASAKI KISEN KAISHA - Environment Pillar Score</t>
  </si>
  <si>
    <t>KAMIGUMI - Environment Pillar Score</t>
  </si>
  <si>
    <t>SEACOR HDG. - Environment Pillar Score</t>
  </si>
  <si>
    <t>CMPH.COCS. RODOVIARIAS - Environment Pillar Score</t>
  </si>
  <si>
    <t>GENCO SHIP.&amp; TRDG. - Environment Pillar Score</t>
  </si>
  <si>
    <t>DFDS - Environment Pillar Score</t>
  </si>
  <si>
    <t>DP WORLD - Environment Pillar Score</t>
  </si>
  <si>
    <t>GLOBAL SHIP LEASE - Environment Pillar Score</t>
  </si>
  <si>
    <t>GRUPO AEROPORTUARIO DEL - Environment Pillar Score</t>
  </si>
  <si>
    <t>SIA ENGINEERING - Environment Pillar Score</t>
  </si>
  <si>
    <t>WERNER ENTERPRISES - Environment Pillar Score</t>
  </si>
  <si>
    <t>REDDE NORTHGATE - Environment Pillar Score</t>
  </si>
  <si>
    <t>SHANGHAI INTL.ARPT.'A' - Environment Pillar Score</t>
  </si>
  <si>
    <t>CANADIAN PACIFIC RY. - Environment Pillar Score</t>
  </si>
  <si>
    <t>ZHEJIANG EXPRESSWAY 'H' - Environment Pillar Score</t>
  </si>
  <si>
    <t>NIPPON YUSEN KK - Environment Pillar Score</t>
  </si>
  <si>
    <t>ASTM - Environment Pillar Score</t>
  </si>
  <si>
    <t>CANADIAN NATIONAL RY. - Environment Pillar Score</t>
  </si>
  <si>
    <t>COMFORTDELGRO - Environment Pillar Score</t>
  </si>
  <si>
    <t>PANOCEAN - Environment Pillar Score</t>
  </si>
  <si>
    <t>NATIONAL EXPRESS GP. - Environment Pillar Score</t>
  </si>
  <si>
    <t>HAMB.HAFEN UD.LOGISTIK - Environment Pillar Score</t>
  </si>
  <si>
    <t>AMERCO - Environment Pillar Score</t>
  </si>
  <si>
    <t>FLUGHAFEN ZURICH - Environment Pillar Score</t>
  </si>
  <si>
    <t>STOLT-NIELSEN - Environment Pillar Score</t>
  </si>
  <si>
    <t>U-MING MARINE TRAN. - Environment Pillar Score</t>
  </si>
  <si>
    <t>COMPANIA SUDAMERICANA DE - Environment Pillar Score</t>
  </si>
  <si>
    <t>BANGKOK EXPRESSWAY AND - Environment Pillar Score</t>
  </si>
  <si>
    <t>YUEXIU TRANSPORT - Environment Pillar Score</t>
  </si>
  <si>
    <t>HUNT JB TRANSPORT SVS. - Environment Pillar Score</t>
  </si>
  <si>
    <t>GMR AIRPORTS - Environment Pillar Score</t>
  </si>
  <si>
    <t>SEINO HDG. - Environment Pillar Score</t>
  </si>
  <si>
    <t>HANKYU HANSHIN HDG. - Environment Pillar Score</t>
  </si>
  <si>
    <t>DAQIN RAILWAY 'A' - Environment Pillar Score</t>
  </si>
  <si>
    <t>BTS GROUP HDG. - Environment Pillar Score</t>
  </si>
  <si>
    <t>CJ LOGISTICS - Environment Pillar Score</t>
  </si>
  <si>
    <t>KANSAS CITY SOUTHERN - Environment Pillar Score</t>
  </si>
  <si>
    <t>UNION PACIFIC - Environment Pillar Score</t>
  </si>
  <si>
    <t>CHINA MERCHANTS PORT - Environment Pillar Score</t>
  </si>
  <si>
    <t>SHENZHEN INTERNATIONAL - Environment Pillar Score</t>
  </si>
  <si>
    <t>JIANGSU EXPRESSWAY 'A' - Environment Pillar Score</t>
  </si>
  <si>
    <t>MTR - Environment Pillar Score</t>
  </si>
  <si>
    <t>BEJ.CAPI.ARPT.'H' - Environment Pillar Score</t>
  </si>
  <si>
    <t>HEARTLAND EXPRESS - Environment Pillar Score</t>
  </si>
  <si>
    <t>COSCO SHIPPING HDG.'A' - Environment Pillar Score</t>
  </si>
  <si>
    <t>AVIS BUDGET GROUP - Environment Pillar Score</t>
  </si>
  <si>
    <t>KINTETSU GROUP HDG. - Environment Pillar Score</t>
  </si>
  <si>
    <t>ATLANTIA - Environment Pillar Score</t>
  </si>
  <si>
    <t>AIRPORTS OF THAILAND - Environment Pillar Score</t>
  </si>
  <si>
    <t>TOURISM HOLDINGS - Environment Pillar Score</t>
  </si>
  <si>
    <t>COSCO SHIPPING PORTS - Environment Pillar Score</t>
  </si>
  <si>
    <t>ARCBEST - Environment Pillar Score</t>
  </si>
  <si>
    <t>GUANGZHOU BAIYUN INTL. - Environment Pillar Score</t>
  </si>
  <si>
    <t>KEISEI ELEC.RAILWAY - Environment Pillar Score</t>
  </si>
  <si>
    <t>KEIO - Environment Pillar Score</t>
  </si>
  <si>
    <t>ODAKYU ELECTRIC RY. - Environment Pillar Score</t>
  </si>
  <si>
    <t>SAIA - Environment Pillar Score</t>
  </si>
  <si>
    <t>RUMO ON - Environment Pillar Score</t>
  </si>
  <si>
    <t>SHANGHAI INTL.POR.GP. - Environment Pillar Score</t>
  </si>
  <si>
    <t>MALAYSIA AIRPORTS HDG. - Environment Pillar Score</t>
  </si>
  <si>
    <t>WEST JAPAN RAILWAY - Environment Pillar Score</t>
  </si>
  <si>
    <t>A P MOLLER MAERSK B - Environment Pillar Score</t>
  </si>
  <si>
    <t>ADP - Environment Pillar Score</t>
  </si>
  <si>
    <t>AUCKLAND INTL.AIRPORT - Environment Pillar Score</t>
  </si>
  <si>
    <t>SIGNATURE AVIATION - Environment Pillar Score</t>
  </si>
  <si>
    <t>CENTRAL JAPAN RAILWAY - Environment Pillar Score</t>
  </si>
  <si>
    <t>CONTAINER CORP.OF INDIA - Environment Pillar Score</t>
  </si>
  <si>
    <t>DMPKBT.NORDEN - Environment Pillar Score</t>
  </si>
  <si>
    <t>EAST JAPAN RAILWAY - Environment Pillar Score</t>
  </si>
  <si>
    <t>EVERGREEN MARINE - Environment Pillar Score</t>
  </si>
  <si>
    <t>FRAPORT - Environment Pillar Score</t>
  </si>
  <si>
    <t>GO-AHEAD GROUP - Environment Pillar Score</t>
  </si>
  <si>
    <t>GETLINK - Environment Pillar Score</t>
  </si>
  <si>
    <t>HMM - Environment Pillar Score</t>
  </si>
  <si>
    <t>INTL.CTNR.TERM.SVS. - Environment Pillar Score</t>
  </si>
  <si>
    <t>JAPAN AIRPORT TERM. - Environment Pillar Score</t>
  </si>
  <si>
    <t>JASA MARGA - Environment Pillar Score</t>
  </si>
  <si>
    <t>KEIKYU - Environment Pillar Score</t>
  </si>
  <si>
    <t>KIRBY - Environment Pillar Score</t>
  </si>
  <si>
    <t>GOLDEN OCEAN GROUP - Environment Pillar Score</t>
  </si>
  <si>
    <t>KUEHNE UND NAGEL - Environment Pillar Score</t>
  </si>
  <si>
    <t>LANDSTAR SYSTEM - Environment Pillar Score</t>
  </si>
  <si>
    <t>LOCALIZA RENT A CAR ON - Environment Pillar Score</t>
  </si>
  <si>
    <t>MISC BHD. - Environment Pillar Score</t>
  </si>
  <si>
    <t>MMC CORPORATION - Environment Pillar Score</t>
  </si>
  <si>
    <t>SYDNEY AIRPORT STAPLED - Environment Pillar Score</t>
  </si>
  <si>
    <t>MACQUARIE INFRASTRUCTURE - Environment Pillar Score</t>
  </si>
  <si>
    <t>MARTEN TRANSPORT - Environment Pillar Score</t>
  </si>
  <si>
    <t>MITSUBISHI LOGISTICS - Environment Pillar Score</t>
  </si>
  <si>
    <t>MITSUI OSK LINES - Environment Pillar Score</t>
  </si>
  <si>
    <t>ADANI PORTS AND SEZ. - Environment Pillar Score</t>
  </si>
  <si>
    <t>NAGOYA RAILROAD - Environment Pillar Score</t>
  </si>
  <si>
    <t>NANKAI ELEC.RY. - Environment Pillar Score</t>
  </si>
  <si>
    <t>NORFOLK SOUTHERN - Environment Pillar Score</t>
  </si>
  <si>
    <t>OLD DOMINION FGT.LINES - Environment Pillar Score</t>
  </si>
  <si>
    <t>PACIFIC BASIN SHIP. - Environment Pillar Score</t>
  </si>
  <si>
    <t>PROMOTORA Y OPRD. INFRE. - Environment Pillar Score</t>
  </si>
  <si>
    <t>RYDER SYSTEM - Environment Pillar Score</t>
  </si>
  <si>
    <t>SANTOS BRASIL - Environment Pillar Score</t>
  </si>
  <si>
    <t>SHENZHEN AIRPORT 'A' - Environment Pillar Score</t>
  </si>
  <si>
    <t>SATS - Environment Pillar Score</t>
  </si>
  <si>
    <t>STAGECOACH GROUP - Environment Pillar Score</t>
  </si>
  <si>
    <t>TOBU RAILWAY - Environment Pillar Score</t>
  </si>
  <si>
    <t>TOKYU - Environment Pillar Score</t>
  </si>
  <si>
    <t>TAIWAN HIGH SPEED RAIL - Environment Pillar Score</t>
  </si>
  <si>
    <t>TAV HAVALIMANLARI - Environment Pillar Score</t>
  </si>
  <si>
    <t>WAN HAI LINES - Environment Pillar Score</t>
  </si>
  <si>
    <t>WALLENIUS WILHELMSEN - Environment Pillar Score</t>
  </si>
  <si>
    <t>QUBE HOLDINGS - Environment Pillar Score</t>
  </si>
  <si>
    <t>MULLEN GROUP - Environment Pillar Score</t>
  </si>
  <si>
    <t>TFI INTERNATIONAL - Environment Pillar Score</t>
  </si>
  <si>
    <t>TRANSURBAN GROUP STAPLED - Environment Pillar Score</t>
  </si>
  <si>
    <t>WESTSHORE TMNL.INV. - Environment Pillar Score</t>
  </si>
  <si>
    <t>NOBINA - Environment Pillar Score</t>
  </si>
  <si>
    <t>FIRST GROUP - Environment Pillar Score</t>
  </si>
  <si>
    <t>HAPAG LLOYD - Environment Pillar Score</t>
  </si>
  <si>
    <t>EUROPCAR MOBILITY - Environment Pillar Score</t>
  </si>
  <si>
    <t>PORT OF TAURANGA - Environment Pillar Score</t>
  </si>
  <si>
    <t>SCHNEIDER NATIONAL 'B' - Environment Pillar Score</t>
  </si>
  <si>
    <t>SEIBU HOLDINGS - Environment Pillar Score</t>
  </si>
  <si>
    <t>ECOD.INFU.E LOG.ON - Environment Pillar Score</t>
  </si>
  <si>
    <t>ATLAS ARTERIA STAPLED - Environment Pillar Score</t>
  </si>
  <si>
    <t>KYUSHU RAILWAY - Environment Pillar Score</t>
  </si>
  <si>
    <t>AURIZON HOLDINGS - Environment Pillar Score</t>
  </si>
  <si>
    <t>SITC INTERNATIONAL HDG. - Environment Pillar Score</t>
  </si>
  <si>
    <t>KNIGHT-SWIFT TRSP.HDG. - Environment Pillar Score</t>
  </si>
  <si>
    <t>GLOBAL PORTS INVESTMENTS - Environment Pillar Score</t>
  </si>
  <si>
    <t>MATSON - Environment Pillar Score</t>
  </si>
  <si>
    <t>SIXT - Environment Pillar Score</t>
  </si>
  <si>
    <t>WESTPORTS HOLDINGS - Environment Pillar Score</t>
  </si>
  <si>
    <t>CAR - Environment Pillar Score</t>
  </si>
  <si>
    <t>COSAN LOGISTICA ON - Environment Pillar Score</t>
  </si>
  <si>
    <t>AENA SME - Environment Pillar Score</t>
  </si>
  <si>
    <t>LYFT A - Environment Pillar Score</t>
  </si>
  <si>
    <t>ENAV - Environment Pillar Score</t>
  </si>
  <si>
    <t>UBER TECHNOLOGIES - Environment Pillar Score</t>
  </si>
  <si>
    <t>SIMPAR ON - Environment Pillar Score</t>
  </si>
  <si>
    <t>MOVIDA PARTICIPACOES ON - Environment Pillar Score</t>
  </si>
  <si>
    <t>GMEXICO TRANSPORTES SAB - Environment Pillar Score</t>
  </si>
  <si>
    <t>HIDROVIAS DO BRASIL ON - Environment Pillar Score</t>
  </si>
  <si>
    <t>NAPIER PORT HOLDINGS - Environment Pillar Score</t>
  </si>
  <si>
    <t>BEIJING-SHANGHAI HIGH - Environment Pillar Score</t>
  </si>
  <si>
    <t>ATLAS - Environment Pillar Score</t>
  </si>
  <si>
    <t>YANG MING MAR.TRAN. - Environment Pillar Score</t>
  </si>
  <si>
    <t>HERTZ GLOBAL HLDGS - Environment Pillar Score</t>
  </si>
  <si>
    <t>XPO LOGISTICS - Environment Pillar Score</t>
  </si>
  <si>
    <t>DIDI GLOBAL 4 ADR 4:1 - Environment Pillar Score</t>
  </si>
  <si>
    <t>QATAR NAVIGATION - Environment Pillar Score</t>
  </si>
  <si>
    <t>NTG NORDIC TRANSPORT - Environment Pillar Score</t>
  </si>
  <si>
    <t>TRAXION SAB DE CV - Environment Pillar Score</t>
  </si>
  <si>
    <t>CSX - Governance Pillar Score</t>
  </si>
  <si>
    <t>SANKYU - Governance Pillar Score</t>
  </si>
  <si>
    <t>KAWASAKI KISEN KAISHA - Governance Pillar Score</t>
  </si>
  <si>
    <t>KAMIGUMI - Governance Pillar Score</t>
  </si>
  <si>
    <t>SEACOR HDG. - Governance Pillar Score</t>
  </si>
  <si>
    <t>CMPH.COCS. RODOVIARIAS - Governance Pillar Score</t>
  </si>
  <si>
    <t>GENCO SHIP.&amp; TRDG. - Governance Pillar Score</t>
  </si>
  <si>
    <t>DFDS - Governance Pillar Score</t>
  </si>
  <si>
    <t>DP WORLD - Governance Pillar Score</t>
  </si>
  <si>
    <t>GLOBAL SHIP LEASE - Governance Pillar Score</t>
  </si>
  <si>
    <t>GRUPO AEROPORTUARIO DEL - Governance Pillar Score</t>
  </si>
  <si>
    <t>SIA ENGINEERING - Governance Pillar Score</t>
  </si>
  <si>
    <t>WERNER ENTERPRISES - Governance Pillar Score</t>
  </si>
  <si>
    <t>REDDE NORTHGATE - Governance Pillar Score</t>
  </si>
  <si>
    <t>SHANGHAI INTL.ARPT.'A' - Governance Pillar Score</t>
  </si>
  <si>
    <t>CANADIAN PACIFIC RY. - Governance Pillar Score</t>
  </si>
  <si>
    <t>ZHEJIANG EXPRESSWAY 'H' - Governance Pillar Score</t>
  </si>
  <si>
    <t>NIPPON YUSEN KK - Governance Pillar Score</t>
  </si>
  <si>
    <t>ASTM - Governance Pillar Score</t>
  </si>
  <si>
    <t>CANADIAN NATIONAL RY. - Governance Pillar Score</t>
  </si>
  <si>
    <t>COMFORTDELGRO - Governance Pillar Score</t>
  </si>
  <si>
    <t>PANOCEAN - Governance Pillar Score</t>
  </si>
  <si>
    <t>NATIONAL EXPRESS GP. - Governance Pillar Score</t>
  </si>
  <si>
    <t>HAMB.HAFEN UD.LOGISTIK - Governance Pillar Score</t>
  </si>
  <si>
    <t>AMERCO - Governance Pillar Score</t>
  </si>
  <si>
    <t>FLUGHAFEN ZURICH - Governance Pillar Score</t>
  </si>
  <si>
    <t>STOLT-NIELSEN - Governance Pillar Score</t>
  </si>
  <si>
    <t>U-MING MARINE TRAN. - Governance Pillar Score</t>
  </si>
  <si>
    <t>COMPANIA SUDAMERICANA DE - Governance Pillar Score</t>
  </si>
  <si>
    <t>BANGKOK EXPRESSWAY AND - Governance Pillar Score</t>
  </si>
  <si>
    <t>YUEXIU TRANSPORT - Governance Pillar Score</t>
  </si>
  <si>
    <t>HUNT JB TRANSPORT SVS. - Governance Pillar Score</t>
  </si>
  <si>
    <t>GMR AIRPORTS - Governance Pillar Score</t>
  </si>
  <si>
    <t>SEINO HDG. - Governance Pillar Score</t>
  </si>
  <si>
    <t>HANKYU HANSHIN HDG. - Governance Pillar Score</t>
  </si>
  <si>
    <t>DAQIN RAILWAY 'A' - Governance Pillar Score</t>
  </si>
  <si>
    <t>BTS GROUP HDG. - Governance Pillar Score</t>
  </si>
  <si>
    <t>CJ LOGISTICS - Governance Pillar Score</t>
  </si>
  <si>
    <t>KANSAS CITY SOUTHERN - Governance Pillar Score</t>
  </si>
  <si>
    <t>UNION PACIFIC - Governance Pillar Score</t>
  </si>
  <si>
    <t>CHINA MERCHANTS PORT - Governance Pillar Score</t>
  </si>
  <si>
    <t>SHENZHEN INTERNATIONAL - Governance Pillar Score</t>
  </si>
  <si>
    <t>JIANGSU EXPRESSWAY 'A' - Governance Pillar Score</t>
  </si>
  <si>
    <t>MTR - Governance Pillar Score</t>
  </si>
  <si>
    <t>BEJ.CAPI.ARPT.'H' - Governance Pillar Score</t>
  </si>
  <si>
    <t>HEARTLAND EXPRESS - Governance Pillar Score</t>
  </si>
  <si>
    <t>COSCO SHIPPING HDG.'A' - Governance Pillar Score</t>
  </si>
  <si>
    <t>AVIS BUDGET GROUP - Governance Pillar Score</t>
  </si>
  <si>
    <t>KINTETSU GROUP HDG. - Governance Pillar Score</t>
  </si>
  <si>
    <t>ATLANTIA - Governance Pillar Score</t>
  </si>
  <si>
    <t>AIRPORTS OF THAILAND - Governance Pillar Score</t>
  </si>
  <si>
    <t>TOURISM HOLDINGS - Governance Pillar Score</t>
  </si>
  <si>
    <t>COSCO SHIPPING PORTS - Governance Pillar Score</t>
  </si>
  <si>
    <t>ARCBEST - Governance Pillar Score</t>
  </si>
  <si>
    <t>GUANGZHOU BAIYUN INTL. - Governance Pillar Score</t>
  </si>
  <si>
    <t>KEISEI ELEC.RAILWAY - Governance Pillar Score</t>
  </si>
  <si>
    <t>KEIO - Governance Pillar Score</t>
  </si>
  <si>
    <t>ODAKYU ELECTRIC RY. - Governance Pillar Score</t>
  </si>
  <si>
    <t>SAIA - Governance Pillar Score</t>
  </si>
  <si>
    <t>RUMO ON - Governance Pillar Score</t>
  </si>
  <si>
    <t>SHANGHAI INTL.POR.GP. - Governance Pillar Score</t>
  </si>
  <si>
    <t>MALAYSIA AIRPORTS HDG. - Governance Pillar Score</t>
  </si>
  <si>
    <t>WEST JAPAN RAILWAY - Governance Pillar Score</t>
  </si>
  <si>
    <t>A P MOLLER MAERSK B - Governance Pillar Score</t>
  </si>
  <si>
    <t>ADP - Governance Pillar Score</t>
  </si>
  <si>
    <t>AUCKLAND INTL.AIRPORT - Governance Pillar Score</t>
  </si>
  <si>
    <t>SIGNATURE AVIATION - Governance Pillar Score</t>
  </si>
  <si>
    <t>CENTRAL JAPAN RAILWAY - Governance Pillar Score</t>
  </si>
  <si>
    <t>CONTAINER CORP.OF INDIA - Governance Pillar Score</t>
  </si>
  <si>
    <t>DMPKBT.NORDEN - Governance Pillar Score</t>
  </si>
  <si>
    <t>EAST JAPAN RAILWAY - Governance Pillar Score</t>
  </si>
  <si>
    <t>EVERGREEN MARINE - Governance Pillar Score</t>
  </si>
  <si>
    <t>FRAPORT - Governance Pillar Score</t>
  </si>
  <si>
    <t>GO-AHEAD GROUP - Governance Pillar Score</t>
  </si>
  <si>
    <t>GETLINK - Governance Pillar Score</t>
  </si>
  <si>
    <t>HMM - Governance Pillar Score</t>
  </si>
  <si>
    <t>INTL.CTNR.TERM.SVS. - Governance Pillar Score</t>
  </si>
  <si>
    <t>JAPAN AIRPORT TERM. - Governance Pillar Score</t>
  </si>
  <si>
    <t>JASA MARGA - Governance Pillar Score</t>
  </si>
  <si>
    <t>KEIKYU - Governance Pillar Score</t>
  </si>
  <si>
    <t>KIRBY - Governance Pillar Score</t>
  </si>
  <si>
    <t>GOLDEN OCEAN GROUP - Governance Pillar Score</t>
  </si>
  <si>
    <t>KUEHNE UND NAGEL - Governance Pillar Score</t>
  </si>
  <si>
    <t>LANDSTAR SYSTEM - Governance Pillar Score</t>
  </si>
  <si>
    <t>LOCALIZA RENT A CAR ON - Governance Pillar Score</t>
  </si>
  <si>
    <t>MISC BHD. - Governance Pillar Score</t>
  </si>
  <si>
    <t>MMC CORPORATION - Governance Pillar Score</t>
  </si>
  <si>
    <t>SYDNEY AIRPORT STAPLED - Governance Pillar Score</t>
  </si>
  <si>
    <t>MACQUARIE INFRASTRUCTURE - Governance Pillar Score</t>
  </si>
  <si>
    <t>MARTEN TRANSPORT - Governance Pillar Score</t>
  </si>
  <si>
    <t>MITSUBISHI LOGISTICS - Governance Pillar Score</t>
  </si>
  <si>
    <t>MITSUI OSK LINES - Governance Pillar Score</t>
  </si>
  <si>
    <t>ADANI PORTS AND SEZ. - Governance Pillar Score</t>
  </si>
  <si>
    <t>NAGOYA RAILROAD - Governance Pillar Score</t>
  </si>
  <si>
    <t>NANKAI ELEC.RY. - Governance Pillar Score</t>
  </si>
  <si>
    <t>NORFOLK SOUTHERN - Governance Pillar Score</t>
  </si>
  <si>
    <t>OLD DOMINION FGT.LINES - Governance Pillar Score</t>
  </si>
  <si>
    <t>PACIFIC BASIN SHIP. - Governance Pillar Score</t>
  </si>
  <si>
    <t>PROMOTORA Y OPRD. INFRE. - Governance Pillar Score</t>
  </si>
  <si>
    <t>RYDER SYSTEM - Governance Pillar Score</t>
  </si>
  <si>
    <t>SANTOS BRASIL - Governance Pillar Score</t>
  </si>
  <si>
    <t>SHENZHEN AIRPORT 'A' - Governance Pillar Score</t>
  </si>
  <si>
    <t>SATS - Governance Pillar Score</t>
  </si>
  <si>
    <t>STAGECOACH GROUP - Governance Pillar Score</t>
  </si>
  <si>
    <t>TOBU RAILWAY - Governance Pillar Score</t>
  </si>
  <si>
    <t>TOKYU - Governance Pillar Score</t>
  </si>
  <si>
    <t>TAIWAN HIGH SPEED RAIL - Governance Pillar Score</t>
  </si>
  <si>
    <t>TAV HAVALIMANLARI - Governance Pillar Score</t>
  </si>
  <si>
    <t>WAN HAI LINES - Governance Pillar Score</t>
  </si>
  <si>
    <t>WALLENIUS WILHELMSEN - Governance Pillar Score</t>
  </si>
  <si>
    <t>QUBE HOLDINGS - Governance Pillar Score</t>
  </si>
  <si>
    <t>MULLEN GROUP - Governance Pillar Score</t>
  </si>
  <si>
    <t>TFI INTERNATIONAL - Governance Pillar Score</t>
  </si>
  <si>
    <t>TRANSURBAN GROUP STAPLED - Governance Pillar Score</t>
  </si>
  <si>
    <t>WESTSHORE TMNL.INV. - Governance Pillar Score</t>
  </si>
  <si>
    <t>NOBINA - Governance Pillar Score</t>
  </si>
  <si>
    <t>FIRST GROUP - Governance Pillar Score</t>
  </si>
  <si>
    <t>HAPAG LLOYD - Governance Pillar Score</t>
  </si>
  <si>
    <t>EUROPCAR MOBILITY - Governance Pillar Score</t>
  </si>
  <si>
    <t>PORT OF TAURANGA - Governance Pillar Score</t>
  </si>
  <si>
    <t>SCHNEIDER NATIONAL 'B' - Governance Pillar Score</t>
  </si>
  <si>
    <t>SEIBU HOLDINGS - Governance Pillar Score</t>
  </si>
  <si>
    <t>ECOD.INFU.E LOG.ON - Governance Pillar Score</t>
  </si>
  <si>
    <t>ATLAS ARTERIA STAPLED - Governance Pillar Score</t>
  </si>
  <si>
    <t>KYUSHU RAILWAY - Governance Pillar Score</t>
  </si>
  <si>
    <t>AURIZON HOLDINGS - Governance Pillar Score</t>
  </si>
  <si>
    <t>SITC INTERNATIONAL HDG. - Governance Pillar Score</t>
  </si>
  <si>
    <t>KNIGHT-SWIFT TRSP.HDG. - Governance Pillar Score</t>
  </si>
  <si>
    <t>GLOBAL PORTS INVESTMENTS - Governance Pillar Score</t>
  </si>
  <si>
    <t>MATSON - Governance Pillar Score</t>
  </si>
  <si>
    <t>SIXT - Governance Pillar Score</t>
  </si>
  <si>
    <t>WESTPORTS HOLDINGS - Governance Pillar Score</t>
  </si>
  <si>
    <t>CAR - Governance Pillar Score</t>
  </si>
  <si>
    <t>COSAN LOGISTICA ON - Governance Pillar Score</t>
  </si>
  <si>
    <t>AENA SME - Governance Pillar Score</t>
  </si>
  <si>
    <t>LYFT A - Governance Pillar Score</t>
  </si>
  <si>
    <t>ENAV - Governance Pillar Score</t>
  </si>
  <si>
    <t>UBER TECHNOLOGIES - Governance Pillar Score</t>
  </si>
  <si>
    <t>SIMPAR ON - Governance Pillar Score</t>
  </si>
  <si>
    <t>MOVIDA PARTICIPACOES ON - Governance Pillar Score</t>
  </si>
  <si>
    <t>GMEXICO TRANSPORTES SAB - Governance Pillar Score</t>
  </si>
  <si>
    <t>HIDROVIAS DO BRASIL ON - Governance Pillar Score</t>
  </si>
  <si>
    <t>NAPIER PORT HOLDINGS - Governance Pillar Score</t>
  </si>
  <si>
    <t>BEIJING-SHANGHAI HIGH - Governance Pillar Score</t>
  </si>
  <si>
    <t>ATLAS - Governance Pillar Score</t>
  </si>
  <si>
    <t>YANG MING MAR.TRAN. - Governance Pillar Score</t>
  </si>
  <si>
    <t>HERTZ GLOBAL HLDGS - Governance Pillar Score</t>
  </si>
  <si>
    <t>XPO LOGISTICS - Governance Pillar Score</t>
  </si>
  <si>
    <t>DIDI GLOBAL 4 ADR 4:1 - Governance Pillar Score</t>
  </si>
  <si>
    <t>QATAR NAVIGATION - Governance Pillar Score</t>
  </si>
  <si>
    <t>NTG NORDIC TRANSPORT - Governance Pillar Score</t>
  </si>
  <si>
    <t>TRAXION SAB DE CV - Governance Pillar Score</t>
  </si>
  <si>
    <t>CSX - CO2 Equivalent Emissions Indirect Scope 3 To Revenues USD in millions</t>
  </si>
  <si>
    <t>KAWASAKI KISEN KAISHA - CO2 Equivalent Emissions Indirect Scope 3 To Revenues USD in millions</t>
  </si>
  <si>
    <t>CMPH.COCS. RODOVIARIAS - CO2 Equivalent Emissions Indirect Scope 3 To Revenues USD in millions</t>
  </si>
  <si>
    <t>DFDS - CO2 Equivalent Emissions Indirect Scope 3 To Revenues USD in millions</t>
  </si>
  <si>
    <t>DP WORLD - CO2 Equivalent Emissions Indirect Scope 3 To Revenues USD in millions</t>
  </si>
  <si>
    <t>CANADIAN PACIFIC RY. - CO2 Equivalent Emissions Indirect Scope 3 To Revenues USD in millions</t>
  </si>
  <si>
    <t>NIPPON YUSEN KK - CO2 Equivalent Emissions Indirect Scope 3 To Revenues USD in millions</t>
  </si>
  <si>
    <t>CANADIAN NATIONAL RY. - CO2 Equivalent Emissions Indirect Scope 3 To Revenues USD in millions</t>
  </si>
  <si>
    <t>COMFORTDELGRO - CO2 Equivalent Emissions Indirect Scope 3 To Revenues USD in millions</t>
  </si>
  <si>
    <t>NATIONAL EXPRESS GP. - CO2 Equivalent Emissions Indirect Scope 3 To Revenues USD in millions</t>
  </si>
  <si>
    <t>FLUGHAFEN ZURICH - CO2 Equivalent Emissions Indirect Scope 3 To Revenues USD in millions</t>
  </si>
  <si>
    <t>HUNT JB TRANSPORT SVS. - CO2 Equivalent Emissions Indirect Scope 3 To Revenues USD in millions</t>
  </si>
  <si>
    <t>BTS GROUP HDG. - CO2 Equivalent Emissions Indirect Scope 3 To Revenues USD in millions</t>
  </si>
  <si>
    <t>UNION PACIFIC - CO2 Equivalent Emissions Indirect Scope 3 To Revenues USD in millions</t>
  </si>
  <si>
    <t>SHENZHEN INTERNATIONAL - CO2 Equivalent Emissions Indirect Scope 3 To Revenues USD in millions</t>
  </si>
  <si>
    <t>MTR - CO2 Equivalent Emissions Indirect Scope 3 To Revenues USD in millions</t>
  </si>
  <si>
    <t>COSCO SHIPPING HDG.'A' - CO2 Equivalent Emissions Indirect Scope 3 To Revenues USD in millions</t>
  </si>
  <si>
    <t>AVIS BUDGET GROUP - CO2 Equivalent Emissions Indirect Scope 3 To Revenues USD in millions</t>
  </si>
  <si>
    <t>KINTETSU GROUP HDG. - CO2 Equivalent Emissions Indirect Scope 3 To Revenues USD in millions</t>
  </si>
  <si>
    <t>ATLANTIA - CO2 Equivalent Emissions Indirect Scope 3 To Revenues USD in millions</t>
  </si>
  <si>
    <t>TOURISM HOLDINGS - CO2 Equivalent Emissions Indirect Scope 3 To Revenues USD in millions</t>
  </si>
  <si>
    <t>WEST JAPAN RAILWAY - CO2 Equivalent Emissions Indirect Scope 3 To Revenues USD in millions</t>
  </si>
  <si>
    <t>A P MOLLER MAERSK B - CO2 Equivalent Emissions Indirect Scope 3 To Revenues USD in millions</t>
  </si>
  <si>
    <t>ADP - CO2 Equivalent Emissions Indirect Scope 3 To Revenues USD in millions</t>
  </si>
  <si>
    <t>AUCKLAND INTL.AIRPORT - CO2 Equivalent Emissions Indirect Scope 3 To Revenues USD in millions</t>
  </si>
  <si>
    <t>DMPKBT.NORDEN - CO2 Equivalent Emissions Indirect Scope 3 To Revenues USD in millions</t>
  </si>
  <si>
    <t>EAST JAPAN RAILWAY - CO2 Equivalent Emissions Indirect Scope 3 To Revenues USD in millions</t>
  </si>
  <si>
    <t>FRAPORT - CO2 Equivalent Emissions Indirect Scope 3 To Revenues USD in millions</t>
  </si>
  <si>
    <t>GO-AHEAD GROUP - CO2 Equivalent Emissions Indirect Scope 3 To Revenues USD in millions</t>
  </si>
  <si>
    <t>GETLINK - CO2 Equivalent Emissions Indirect Scope 3 To Revenues USD in millions</t>
  </si>
  <si>
    <t>HMM - CO2 Equivalent Emissions Indirect Scope 3 To Revenues USD in millions</t>
  </si>
  <si>
    <t>KUEHNE UND NAGEL - CO2 Equivalent Emissions Indirect Scope 3 To Revenues USD in millions</t>
  </si>
  <si>
    <t>LOCALIZA RENT A CAR ON - CO2 Equivalent Emissions Indirect Scope 3 To Revenues USD in millions</t>
  </si>
  <si>
    <t>MISC BHD. - CO2 Equivalent Emissions Indirect Scope 3 To Revenues USD in millions</t>
  </si>
  <si>
    <t>SYDNEY AIRPORT STAPLED - CO2 Equivalent Emissions Indirect Scope 3 To Revenues USD in millions</t>
  </si>
  <si>
    <t>MITSUI OSK LINES - CO2 Equivalent Emissions Indirect Scope 3 To Revenues USD in millions</t>
  </si>
  <si>
    <t>ADANI PORTS AND SEZ. - CO2 Equivalent Emissions Indirect Scope 3 To Revenues USD in millions</t>
  </si>
  <si>
    <t>NORFOLK SOUTHERN - CO2 Equivalent Emissions Indirect Scope 3 To Revenues USD in millions</t>
  </si>
  <si>
    <t>PACIFIC BASIN SHIP. - CO2 Equivalent Emissions Indirect Scope 3 To Revenues USD in millions</t>
  </si>
  <si>
    <t>RYDER SYSTEM - CO2 Equivalent Emissions Indirect Scope 3 To Revenues USD in millions</t>
  </si>
  <si>
    <t>SANTOS BRASIL - CO2 Equivalent Emissions Indirect Scope 3 To Revenues USD in millions</t>
  </si>
  <si>
    <t>STAGECOACH GROUP - CO2 Equivalent Emissions Indirect Scope 3 To Revenues USD in millions</t>
  </si>
  <si>
    <t>TAV HAVALIMANLARI - CO2 Equivalent Emissions Indirect Scope 3 To Revenues USD in millions</t>
  </si>
  <si>
    <t>TRANSURBAN GROUP STAPLED - CO2 Equivalent Emissions Indirect Scope 3 To Revenues USD in millions</t>
  </si>
  <si>
    <t>FIRST GROUP - CO2 Equivalent Emissions Indirect Scope 3 To Revenues USD in millions</t>
  </si>
  <si>
    <t>HAPAG LLOYD - CO2 Equivalent Emissions Indirect Scope 3 To Revenues USD in millions</t>
  </si>
  <si>
    <t>EUROPCAR MOBILITY - CO2 Equivalent Emissions Indirect Scope 3 To Revenues USD in millions</t>
  </si>
  <si>
    <t>ECOD.INFU.E LOG.ON - CO2 Equivalent Emissions Indirect Scope 3 To Revenues USD in millions</t>
  </si>
  <si>
    <t>ATLAS ARTERIA STAPLED - CO2 Equivalent Emissions Indirect Scope 3 To Revenues USD in millions</t>
  </si>
  <si>
    <t>KYUSHU RAILWAY - CO2 Equivalent Emissions Indirect Scope 3 To Revenues USD in millions</t>
  </si>
  <si>
    <t>AURIZON HOLDINGS - CO2 Equivalent Emissions Indirect Scope 3 To Revenues USD in millions</t>
  </si>
  <si>
    <t>MATSON - CO2 Equivalent Emissions Indirect Scope 3 To Revenues USD in millions</t>
  </si>
  <si>
    <t>WESTPORTS HOLDINGS - CO2 Equivalent Emissions Indirect Scope 3 To Revenues USD in millions</t>
  </si>
  <si>
    <t>COSAN LOGISTICA ON - CO2 Equivalent Emissions Indirect Scope 3 To Revenues USD in millions</t>
  </si>
  <si>
    <t>ENAV - CO2 Equivalent Emissions Indirect Scope 3 To Revenues USD in millions</t>
  </si>
  <si>
    <t>UBER TECHNOLOGIES - CO2 Equivalent Emissions Indirect Scope 3 To Revenues USD in millions</t>
  </si>
  <si>
    <t>SIMPAR ON - CO2 Equivalent Emissions Indirect Scope 3 To Revenues USD in millions</t>
  </si>
  <si>
    <t>MOVIDA PARTICIPACOES ON - CO2 Equivalent Emissions Indirect Scope 3 To Revenues USD in millions</t>
  </si>
  <si>
    <t>HERTZ GLOBAL HLDGS - CO2 Equivalent Emissions Indirect Scope 3 To Revenues USD in millions</t>
  </si>
  <si>
    <t>XPO LOGISTICS - CO2 Equivalent Emissions Indirect Scope 3 To Revenues USD in millions</t>
  </si>
  <si>
    <t>NTG NORDIC TRANSPORT - CO2 Equivalent Emissions Indirect Scope 3 To Revenues USD in millions</t>
  </si>
  <si>
    <t>CSX - CO2 Equivalent Emissions Direct Scope 1 -3 year CAGR</t>
  </si>
  <si>
    <t>KAWASAKI KISEN KAISHA - CO2 Equivalent Emissions Direct Scope 1 -3 year CAGR</t>
  </si>
  <si>
    <t>CMPH.COCS. RODOVIARIAS - CO2 Equivalent Emissions Direct Scope 1 -3 year CAGR</t>
  </si>
  <si>
    <t>DFDS - CO2 Equivalent Emissions Direct Scope 1 -3 year CAGR</t>
  </si>
  <si>
    <t>DP WORLD - CO2 Equivalent Emissions Direct Scope 1 -3 year CAGR</t>
  </si>
  <si>
    <t>SIA ENGINEERING - CO2 Equivalent Emissions Direct Scope 1 -3 year CAGR</t>
  </si>
  <si>
    <t>REDDE NORTHGATE - CO2 Equivalent Emissions Direct Scope 1 -3 year CAGR</t>
  </si>
  <si>
    <t>CANADIAN PACIFIC RY. - CO2 Equivalent Emissions Direct Scope 1 -3 year CAGR</t>
  </si>
  <si>
    <t>ZHEJIANG EXPRESSWAY 'H' - CO2 Equivalent Emissions Direct Scope 1 -3 year CAGR</t>
  </si>
  <si>
    <t>NIPPON YUSEN KK - CO2 Equivalent Emissions Direct Scope 1 -3 year CAGR</t>
  </si>
  <si>
    <t>CANADIAN NATIONAL RY. - CO2 Equivalent Emissions Direct Scope 1 -3 year CAGR</t>
  </si>
  <si>
    <t>COMFORTDELGRO - CO2 Equivalent Emissions Direct Scope 1 -3 year CAGR</t>
  </si>
  <si>
    <t>NATIONAL EXPRESS GP. - CO2 Equivalent Emissions Direct Scope 1 -3 year CAGR</t>
  </si>
  <si>
    <t>HAMB.HAFEN UD.LOGISTIK - CO2 Equivalent Emissions Direct Scope 1 -3 year CAGR</t>
  </si>
  <si>
    <t>FLUGHAFEN ZURICH - CO2 Equivalent Emissions Direct Scope 1 -3 year CAGR</t>
  </si>
  <si>
    <t>HUNT JB TRANSPORT SVS. - CO2 Equivalent Emissions Direct Scope 1 -3 year CAGR</t>
  </si>
  <si>
    <t>BTS GROUP HDG. - CO2 Equivalent Emissions Direct Scope 1 -3 year CAGR</t>
  </si>
  <si>
    <t>CJ LOGISTICS - CO2 Equivalent Emissions Direct Scope 1 -3 year CAGR</t>
  </si>
  <si>
    <t>KANSAS CITY SOUTHERN - CO2 Equivalent Emissions Direct Scope 1 -3 year CAGR</t>
  </si>
  <si>
    <t>UNION PACIFIC - CO2 Equivalent Emissions Direct Scope 1 -3 year CAGR</t>
  </si>
  <si>
    <t>CHINA MERCHANTS PORT - CO2 Equivalent Emissions Direct Scope 1 -3 year CAGR</t>
  </si>
  <si>
    <t>MTR - CO2 Equivalent Emissions Direct Scope 1 -3 year CAGR</t>
  </si>
  <si>
    <t>BEJ.CAPI.ARPT.'H' - CO2 Equivalent Emissions Direct Scope 1 -3 year CAGR</t>
  </si>
  <si>
    <t>COSCO SHIPPING HDG.'A' - CO2 Equivalent Emissions Direct Scope 1 -3 year CAGR</t>
  </si>
  <si>
    <t>KINTETSU GROUP HDG. - CO2 Equivalent Emissions Direct Scope 1 -3 year CAGR</t>
  </si>
  <si>
    <t>ATLANTIA - CO2 Equivalent Emissions Direct Scope 1 -3 year CAGR</t>
  </si>
  <si>
    <t>AIRPORTS OF THAILAND - CO2 Equivalent Emissions Direct Scope 1 -3 year CAGR</t>
  </si>
  <si>
    <t>TOURISM HOLDINGS - CO2 Equivalent Emissions Direct Scope 1 -3 year CAGR</t>
  </si>
  <si>
    <t>COSCO SHIPPING PORTS - CO2 Equivalent Emissions Direct Scope 1 -3 year CAGR</t>
  </si>
  <si>
    <t>RUMO ON - CO2 Equivalent Emissions Direct Scope 1 -3 year CAGR</t>
  </si>
  <si>
    <t>MALAYSIA AIRPORTS HDG. - CO2 Equivalent Emissions Direct Scope 1 -3 year CAGR</t>
  </si>
  <si>
    <t>A P MOLLER MAERSK B - CO2 Equivalent Emissions Direct Scope 1 -3 year CAGR</t>
  </si>
  <si>
    <t>ADP - CO2 Equivalent Emissions Direct Scope 1 -3 year CAGR</t>
  </si>
  <si>
    <t>AUCKLAND INTL.AIRPORT - CO2 Equivalent Emissions Direct Scope 1 -3 year CAGR</t>
  </si>
  <si>
    <t>SIGNATURE AVIATION - CO2 Equivalent Emissions Direct Scope 1 -3 year CAGR</t>
  </si>
  <si>
    <t>DMPKBT.NORDEN - CO2 Equivalent Emissions Direct Scope 1 -3 year CAGR</t>
  </si>
  <si>
    <t>EAST JAPAN RAILWAY - CO2 Equivalent Emissions Direct Scope 1 -3 year CAGR</t>
  </si>
  <si>
    <t>EVERGREEN MARINE - CO2 Equivalent Emissions Direct Scope 1 -3 year CAGR</t>
  </si>
  <si>
    <t>FRAPORT - CO2 Equivalent Emissions Direct Scope 1 -3 year CAGR</t>
  </si>
  <si>
    <t>GO-AHEAD GROUP - CO2 Equivalent Emissions Direct Scope 1 -3 year CAGR</t>
  </si>
  <si>
    <t>GRUPO AEROPORTUARIO DEL - CO2 Equivalent Emissions Direct Scope 1 -3 year CAGR</t>
  </si>
  <si>
    <t>HMM - CO2 Equivalent Emissions Direct Scope 1 -3 year CAGR</t>
  </si>
  <si>
    <t>JASA MARGA - CO2 Equivalent Emissions Direct Scope 1 -3 year CAGR</t>
  </si>
  <si>
    <t>KIRBY - CO2 Equivalent Emissions Direct Scope 1 -3 year CAGR</t>
  </si>
  <si>
    <t>GOLDEN OCEAN GROUP - CO2 Equivalent Emissions Direct Scope 1 -3 year CAGR</t>
  </si>
  <si>
    <t>KUEHNE UND NAGEL - CO2 Equivalent Emissions Direct Scope 1 -3 year CAGR</t>
  </si>
  <si>
    <t>LOCALIZA RENT A CAR ON - CO2 Equivalent Emissions Direct Scope 1 -3 year CAGR</t>
  </si>
  <si>
    <t>MISC BHD. - CO2 Equivalent Emissions Direct Scope 1 -3 year CAGR</t>
  </si>
  <si>
    <t>SYDNEY AIRPORT STAPLED - CO2 Equivalent Emissions Direct Scope 1 -3 year CAGR</t>
  </si>
  <si>
    <t>MITSUI OSK LINES - CO2 Equivalent Emissions Direct Scope 1 -3 year CAGR</t>
  </si>
  <si>
    <t>ADANI PORTS AND SEZ. - CO2 Equivalent Emissions Direct Scope 1 -3 year CAGR</t>
  </si>
  <si>
    <t>NORFOLK SOUTHERN - CO2 Equivalent Emissions Direct Scope 1 -3 year CAGR</t>
  </si>
  <si>
    <t>PACIFIC BASIN SHIP. - CO2 Equivalent Emissions Direct Scope 1 -3 year CAGR</t>
  </si>
  <si>
    <t>RYDER SYSTEM - CO2 Equivalent Emissions Direct Scope 1 -3 year CAGR</t>
  </si>
  <si>
    <t>SATS - CO2 Equivalent Emissions Direct Scope 1 -3 year CAGR</t>
  </si>
  <si>
    <t>STAGECOACH GROUP - CO2 Equivalent Emissions Direct Scope 1 -3 year CAGR</t>
  </si>
  <si>
    <t>TAIWAN HIGH SPEED RAIL - CO2 Equivalent Emissions Direct Scope 1 -3 year CAGR</t>
  </si>
  <si>
    <t>TAV HAVALIMANLARI - CO2 Equivalent Emissions Direct Scope 1 -3 year CAGR</t>
  </si>
  <si>
    <t>QUBE HOLDINGS - CO2 Equivalent Emissions Direct Scope 1 -3 year CAGR</t>
  </si>
  <si>
    <t>TRANSURBAN GROUP STAPLED - CO2 Equivalent Emissions Direct Scope 1 -3 year CAGR</t>
  </si>
  <si>
    <t>FIRST GROUP - CO2 Equivalent Emissions Direct Scope 1 -3 year CAGR</t>
  </si>
  <si>
    <t>HAPAG LLOYD - CO2 Equivalent Emissions Direct Scope 1 -3 year CAGR</t>
  </si>
  <si>
    <t>EUROPCAR MOBILITY - CO2 Equivalent Emissions Direct Scope 1 -3 year CAGR</t>
  </si>
  <si>
    <t>ECOD.INFU.E LOG.ON - CO2 Equivalent Emissions Direct Scope 1 -3 year CAGR</t>
  </si>
  <si>
    <t>ATLAS ARTERIA STAPLED - CO2 Equivalent Emissions Direct Scope 1 -3 year CAGR</t>
  </si>
  <si>
    <t>KYUSHU RAILWAY - CO2 Equivalent Emissions Direct Scope 1 -3 year CAGR</t>
  </si>
  <si>
    <t>AURIZON HOLDINGS - CO2 Equivalent Emissions Direct Scope 1 -3 year CAGR</t>
  </si>
  <si>
    <t>MATSON - CO2 Equivalent Emissions Direct Scope 1 -3 year CAGR</t>
  </si>
  <si>
    <t>WESTPORTS HOLDINGS - CO2 Equivalent Emissions Direct Scope 1 -3 year CAGR</t>
  </si>
  <si>
    <t>CAR - CO2 Equivalent Emissions Direct Scope 1 -3 year CAGR</t>
  </si>
  <si>
    <t>AENA SME - CO2 Equivalent Emissions Direct Scope 1 -3 year CAGR</t>
  </si>
  <si>
    <t>ENAV - CO2 Equivalent Emissions Direct Scope 1 -3 year CAGR</t>
  </si>
  <si>
    <t>GMEXICO TRANSPORTES SAB - CO2 Equivalent Emissions Direct Scope 1 -3 year CAGR</t>
  </si>
  <si>
    <t>XPO LOGISTICS - CO2 Equivalent Emissions Direct Scope 1 -3 year CAGR</t>
  </si>
  <si>
    <t>Leverage_2017</t>
  </si>
  <si>
    <t>Leverage_2018</t>
  </si>
  <si>
    <t>Leverage_2019</t>
  </si>
  <si>
    <t>Leverage_2020</t>
  </si>
  <si>
    <t>Leverage_2023</t>
  </si>
  <si>
    <t>Debt_2017</t>
  </si>
  <si>
    <t>Total_assets_2017</t>
  </si>
  <si>
    <t>Debt_2018</t>
  </si>
  <si>
    <t>Debt_2019</t>
  </si>
  <si>
    <t>Debt_2020</t>
  </si>
  <si>
    <t>Debt_2021</t>
  </si>
  <si>
    <t>Total_assets_2019</t>
  </si>
  <si>
    <t>Total_assets_2018</t>
  </si>
  <si>
    <t>Total_assets_2020</t>
  </si>
  <si>
    <t>Total_assets_2021</t>
  </si>
  <si>
    <t>Operating_income_2017</t>
  </si>
  <si>
    <t>Operating_income_2018</t>
  </si>
  <si>
    <t>Operating_income_2019</t>
  </si>
  <si>
    <t>Operating_income_2020</t>
  </si>
  <si>
    <t>Operating_income_2021</t>
  </si>
  <si>
    <t>Number_employee_2017</t>
  </si>
  <si>
    <t>Number_employee_2018</t>
  </si>
  <si>
    <t>Number_employee_2019</t>
  </si>
  <si>
    <t>Number_employee_2020</t>
  </si>
  <si>
    <t>Number_employee_2021</t>
  </si>
  <si>
    <t>SDG3_2017</t>
  </si>
  <si>
    <t>SDG3_2018</t>
  </si>
  <si>
    <t>SDG3_2019</t>
  </si>
  <si>
    <t>SDG3_2020</t>
  </si>
  <si>
    <t>SDG3_2021</t>
  </si>
  <si>
    <t>SOCIAL_PILLAR_SCORE_2017</t>
  </si>
  <si>
    <t>SOCIAL_PILLAR_SCORE_2018</t>
  </si>
  <si>
    <t>SOCIAL_PILLAR_SCORE_2019</t>
  </si>
  <si>
    <t>SOCIAL_PILLAR_SCORE_2020</t>
  </si>
  <si>
    <t>SOCIAL_PILLAR_SCORE_2021</t>
  </si>
  <si>
    <t>MANAGEMENT_CERTIFICATION_2017</t>
  </si>
  <si>
    <t>MANAGEMENT_CERTIFICATION_2018</t>
  </si>
  <si>
    <t>MANAGEMENT_CERTIFICATION_2019</t>
  </si>
  <si>
    <t>MANAGEMENT_CERTIFICATION_2020</t>
  </si>
  <si>
    <t>MANAGEMENT_CERTIFICATION_2021</t>
  </si>
  <si>
    <t>ENVIRONNEMENTAL_PILLAR_SCORE_2017</t>
  </si>
  <si>
    <t>ENVIRONNEMENTAL_PILLAR_SCORE_2018</t>
  </si>
  <si>
    <t>ENVIRONNEMENTAL_PILLAR_SCORE_2019</t>
  </si>
  <si>
    <t>ENVIRONNEMENTAL_PILLAR_SCORE_2020</t>
  </si>
  <si>
    <t>ENVIRONNEMENTAL_PILLAR_SCORE_2021</t>
  </si>
  <si>
    <t>GOVERNANCE_PILLAR_SCORE_2017</t>
  </si>
  <si>
    <t>GOVERNANCE_PILLAR_SCORE_2019</t>
  </si>
  <si>
    <t>GOVERNANCE_PILLAR_SCORE_2018</t>
  </si>
  <si>
    <t>GOVERNANCE_PILLAR_SCORE_2020</t>
  </si>
  <si>
    <t>GOVERNANCE_PILLAR_SCORE_2021</t>
  </si>
  <si>
    <t>TOTAL_EMISSIONS_CO2_2017</t>
  </si>
  <si>
    <t>TOTAL_EMISSIONS_CO2_2019</t>
  </si>
  <si>
    <t>TOTAL_EMISSIONS_CO2_2018</t>
  </si>
  <si>
    <t>TOTAL_EMISSIONS_CO2_2020</t>
  </si>
  <si>
    <t>TOTAL_EMISSIONS_CO2_2021</t>
  </si>
  <si>
    <t>Name</t>
  </si>
  <si>
    <t>ISIN</t>
  </si>
  <si>
    <t>DOMICILE</t>
  </si>
  <si>
    <t>INDUSTRY</t>
  </si>
  <si>
    <t>TICKER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</si>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</sst>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0" borderId="0" xfId="0" applyFont="1"/>
    <xf numFmtId="0" fontId="2" fillId="2" borderId="0" xfId="0" applyFont="1" applyFill="1"/>
    <xf numFmtId="0" fontId="2" fillId="6" borderId="0" xfId="0" applyFont="1" applyFill="1"/>
    <xf numFmtId="0" fontId="2" fillId="3" borderId="0" xfId="0" applyFont="1" applyFill="1"/>
    <xf numFmtId="0" fontId="2" fillId="7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4" borderId="0" xfId="0" applyFont="1" applyFill="1"/>
    <xf numFmtId="0" fontId="2" fillId="8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84"/>
  <sheetViews>
    <sheetView workbookViewId="0">
      <selection sqref="A1:XFD1048576"/>
    </sheetView>
  </sheetViews>
  <sheetFormatPr baseColWidth="10" defaultColWidth="8.88671875" defaultRowHeight="14.4" x14ac:dyDescent="0.3"/>
  <cols>
    <col min="4" max="4" width="16.5546875" bestFit="1" customWidth="1"/>
    <col min="6" max="6" width="27.109375" bestFit="1" customWidth="1"/>
    <col min="7" max="12" width="9.109375" style="1"/>
    <col min="13" max="18" width="9.109375" style="2"/>
    <col min="19" max="24" width="9.109375" style="3"/>
    <col min="31" max="36" width="9.109375" style="4"/>
    <col min="43" max="48" width="9.109375" style="4"/>
    <col min="56" max="60" width="9.109375" style="4"/>
    <col min="73" max="78" width="9.109375" style="4"/>
  </cols>
  <sheetData>
    <row r="1" spans="1: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84" x14ac:dyDescent="0.3">
      <c r="G3" s="1" t="e">
        <f ca="1">_xll.Thomson.Reuters.AFOSpreadsheetFormulas.DSGRID(Sheet1!$D$4:$D$184,"WC08231","2017-01-01","2021-12-31","Y","RowHeader=true;ColHeader=true;Transpose=true;DispSeriesDescription=false;YearlyTSFormat=false;QuarterlyTSFormat=false","")</f>
        <v>#NAME?</v>
      </c>
      <c r="H3" s="1">
        <v>2017</v>
      </c>
      <c r="I3" s="1">
        <v>2018</v>
      </c>
      <c r="J3" s="1">
        <v>2019</v>
      </c>
      <c r="K3" s="1">
        <v>2020</v>
      </c>
      <c r="L3" s="1">
        <v>2021</v>
      </c>
      <c r="M3" s="2" t="e">
        <f ca="1">_xll.Thomson.Reuters.AFOSpreadsheetFormulas.DSGRID(Sheet1!$D$4:$D$184,"X(WC03255)~E","2017","2021","Y","RowHeader=true;ColHeader=true;Transpose=true;DispSeriesDescription=false;YearlyTSFormat=false;QuarterlyTSFormat=false","")</f>
        <v>#NAME?</v>
      </c>
      <c r="N3" s="2">
        <v>2017</v>
      </c>
      <c r="O3" s="2">
        <v>2018</v>
      </c>
      <c r="P3" s="2">
        <v>2019</v>
      </c>
      <c r="Q3" s="2">
        <v>2020</v>
      </c>
      <c r="R3" s="2">
        <v>2021</v>
      </c>
      <c r="S3" s="3" t="e">
        <f ca="1">_xll.Thomson.Reuters.AFOSpreadsheetFormulas.DSGRID(Sheet1!$D$4:$D$184,"X(WC02999)~E","2017","2021","Y","RowHeader=true;ColHeader=true;Transpose=true;DispSeriesDescription=false;YearlyTSFormat=false;QuarterlyTSFormat=false","")</f>
        <v>#NAME?</v>
      </c>
      <c r="T3" s="3">
        <v>2017</v>
      </c>
      <c r="U3" s="3">
        <v>2018</v>
      </c>
      <c r="V3" s="3">
        <v>2019</v>
      </c>
      <c r="W3" s="3">
        <v>2020</v>
      </c>
      <c r="X3" s="3">
        <v>2021</v>
      </c>
      <c r="Y3" t="e">
        <f ca="1">_xll.Thomson.Reuters.AFOSpreadsheetFormulas.DSGRID(Sheet1!$D$4:$D$184,"X(WC01250)~E","2017","2021","Y","RowHeader=true;ColHeader=true;Transpose=true;DispSeriesDescription=false;YearlyTSFormat=false;QuarterlyTSFormat=false","")</f>
        <v>#NAME?</v>
      </c>
      <c r="Z3">
        <v>2017</v>
      </c>
      <c r="AA3">
        <v>2018</v>
      </c>
      <c r="AB3">
        <v>2019</v>
      </c>
      <c r="AC3">
        <v>2020</v>
      </c>
      <c r="AD3">
        <v>2021</v>
      </c>
      <c r="AE3" s="4" t="e">
        <f ca="1">_xll.Thomson.Reuters.AFOSpreadsheetFormulas.DSGRID(Sheet1!$D$4:$D$184,"WC07011","2017","2021","Y","RowHeader=true;ColHeader=true;Transpose=true;DispSeriesDescription=false;YearlyTSFormat=false;QuarterlyTSFormat=false","")</f>
        <v>#NAME?</v>
      </c>
      <c r="AF3" s="4">
        <v>2017</v>
      </c>
      <c r="AG3" s="4">
        <v>2018</v>
      </c>
      <c r="AH3" s="4">
        <v>2019</v>
      </c>
      <c r="AI3" s="4">
        <v>2020</v>
      </c>
      <c r="AJ3" s="4">
        <v>2021</v>
      </c>
      <c r="AK3" t="e">
        <f ca="1">_xll.Thomson.Reuters.AFOSpreadsheetFormulas.DSGRID(Sheet1!$D$4:$D$184,"CGVSDP044","2017","2021","Y","RowHeader=true;ColHeader=true;Transpose=true;DispSeriesDescription=false;YearlyTSFormat=false;QuarterlyTSFormat=false","")</f>
        <v>#NAME?</v>
      </c>
      <c r="AL3">
        <v>2017</v>
      </c>
      <c r="AM3">
        <v>2018</v>
      </c>
      <c r="AN3">
        <v>2019</v>
      </c>
      <c r="AO3">
        <v>2020</v>
      </c>
      <c r="AP3">
        <v>2021</v>
      </c>
      <c r="AQ3" s="4" t="e">
        <f ca="1">_xll.Thomson.Reuters.AFOSpreadsheetFormulas.DSGRID(Sheet1!$D$4:$D$184,"SOSCORE","2017","2021","Y","RowHeader=true;ColHeader=true;Transpose=true;DispSeriesDescription=false;YearlyTSFormat=false;QuarterlyTSFormat=false","")</f>
        <v>#NAME?</v>
      </c>
      <c r="AR3" s="4">
        <v>2017</v>
      </c>
      <c r="AS3" s="4">
        <v>2018</v>
      </c>
      <c r="AT3" s="4">
        <v>2019</v>
      </c>
      <c r="AU3" s="4">
        <v>2020</v>
      </c>
      <c r="AV3" s="4">
        <v>2021</v>
      </c>
      <c r="AW3" t="e">
        <f ca="1">_xll.Thomson.Reuters.AFOSpreadsheetFormulas.DSGRID(Sheet1!$D$4:$D$184,"ENERDP073","2017","2021","Y","RowHeader=true;ColHeader=true;Transpose=true;DispSeriesDescription=false;YearlyTSFormat=false;QuarterlyTSFormat=false","")</f>
        <v>#NAME?</v>
      </c>
      <c r="AX3">
        <v>2017</v>
      </c>
      <c r="AY3">
        <v>2018</v>
      </c>
      <c r="AZ3">
        <v>2019</v>
      </c>
      <c r="BA3">
        <v>2020</v>
      </c>
      <c r="BB3">
        <v>2021</v>
      </c>
      <c r="BC3" t="e">
        <f ca="1">_xll.Thomson.Reuters.AFOSpreadsheetFormulas.DSGRID(Sheet1!$D$4:$D$184,"ENSCORE","2017","2021","Y","RowHeader=true;ColHeader=true;Transpose=true;DispSeriesDescription=false;YearlyTSFormat=false;QuarterlyTSFormat=false","")</f>
        <v>#NAME?</v>
      </c>
      <c r="BD3" s="4">
        <v>2017</v>
      </c>
      <c r="BE3" s="4">
        <v>2018</v>
      </c>
      <c r="BF3" s="4">
        <v>2019</v>
      </c>
      <c r="BG3" s="4">
        <v>2020</v>
      </c>
      <c r="BH3" s="4">
        <v>2021</v>
      </c>
      <c r="BI3" t="e">
        <f ca="1">_xll.Thomson.Reuters.AFOSpreadsheetFormulas.DSGRID(Sheet1!$D$4:$D$184,"CGSCORE","2017","2021","Y","RowHeader=true;ColHeader=true;Transpose=true;DispSeriesDescription=false;YearlyTSFormat=false;QuarterlyTSFormat=false","")</f>
        <v>#NAME?</v>
      </c>
      <c r="BJ3">
        <v>2017</v>
      </c>
      <c r="BK3">
        <v>2018</v>
      </c>
      <c r="BL3">
        <v>2019</v>
      </c>
      <c r="BM3">
        <v>2020</v>
      </c>
      <c r="BN3">
        <v>2021</v>
      </c>
      <c r="BO3" t="e">
        <f ca="1">_xll.Thomson.Reuters.AFOSpreadsheetFormulas.DSGRID(Sheet1!$D$4:$D$184,"ENERDP0961","2017","2021","Y","RowHeader=true;ColHeader=true;Transpose=true;DispSeriesDescription=false;YearlyTSFormat=false;QuarterlyTSFormat=false","")</f>
        <v>#NAME?</v>
      </c>
      <c r="BP3">
        <v>2017</v>
      </c>
      <c r="BQ3">
        <v>2018</v>
      </c>
      <c r="BR3">
        <v>2019</v>
      </c>
      <c r="BS3">
        <v>2020</v>
      </c>
      <c r="BT3">
        <v>2021</v>
      </c>
      <c r="BU3" s="4" t="e">
        <f ca="1">_xll.Thomson.Reuters.AFOSpreadsheetFormulas.DSGRID(Sheet1!$D$4:$D$184,"ENERO34V","2017","2021","Y","RowHeader=true;ColHeader=true;Transpose=true;DispSeriesDescription=false;YearlyTSFormat=false;QuarterlyTSFormat=false","")</f>
        <v>#NAME?</v>
      </c>
      <c r="BV3" s="4">
        <v>2017</v>
      </c>
      <c r="BW3" s="4">
        <v>2018</v>
      </c>
      <c r="BX3" s="4">
        <v>2019</v>
      </c>
      <c r="BY3" s="4">
        <v>2020</v>
      </c>
      <c r="BZ3" s="4">
        <v>2021</v>
      </c>
      <c r="CA3" t="e">
        <f ca="1">_xll.Thomson.Reuters.AFOSpreadsheetFormulas.DSGRID(Sheet1!$D$4:$D$184,"ENERDP023","2017","2021","Y","RowHeader=true;ColHeader=true;Transpose=true;DispSeriesDescription=false;YearlyTSFormat=false;QuarterlyTSFormat=false","")</f>
        <v>#NAME?</v>
      </c>
      <c r="CB3">
        <v>2017</v>
      </c>
      <c r="CC3">
        <v>2018</v>
      </c>
      <c r="CD3">
        <v>2019</v>
      </c>
      <c r="CE3">
        <v>2020</v>
      </c>
      <c r="CF3">
        <v>2021</v>
      </c>
    </row>
    <row r="4" spans="1:84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s="1" t="s">
        <v>677</v>
      </c>
      <c r="H4" s="1">
        <v>80.31</v>
      </c>
      <c r="I4" s="1">
        <v>117.46</v>
      </c>
      <c r="J4" s="1">
        <v>137.05000000000001</v>
      </c>
      <c r="K4" s="1">
        <v>127.51</v>
      </c>
      <c r="L4" s="1">
        <v>121.32</v>
      </c>
      <c r="M4" s="2" t="s">
        <v>857</v>
      </c>
      <c r="N4" s="2">
        <v>10158138</v>
      </c>
      <c r="O4" s="2">
        <v>12997049</v>
      </c>
      <c r="P4" s="2">
        <v>14734025</v>
      </c>
      <c r="Q4" s="2">
        <v>14128046</v>
      </c>
      <c r="R4" s="2">
        <v>14127498</v>
      </c>
      <c r="S4" s="3" t="s">
        <v>1035</v>
      </c>
      <c r="T4" s="3">
        <v>30742796</v>
      </c>
      <c r="U4" s="3">
        <v>32348622</v>
      </c>
      <c r="V4" s="3">
        <v>34713609</v>
      </c>
      <c r="W4" s="3">
        <v>33654436</v>
      </c>
      <c r="X4" s="3">
        <v>34987268</v>
      </c>
      <c r="Y4" t="s">
        <v>1214</v>
      </c>
      <c r="Z4">
        <v>3245546</v>
      </c>
      <c r="AA4">
        <v>4203762</v>
      </c>
      <c r="AB4">
        <v>4422567</v>
      </c>
      <c r="AC4">
        <v>3689107</v>
      </c>
      <c r="AD4">
        <v>4436963</v>
      </c>
      <c r="AE4" s="4" t="s">
        <v>1392</v>
      </c>
      <c r="AF4" s="4">
        <v>24006</v>
      </c>
      <c r="AG4" s="4">
        <v>22475</v>
      </c>
      <c r="AH4" s="4">
        <v>21000</v>
      </c>
      <c r="AI4" s="4">
        <v>19300</v>
      </c>
      <c r="AJ4" s="4">
        <v>20900</v>
      </c>
      <c r="AK4" t="s">
        <v>1668</v>
      </c>
      <c r="AL4" t="s">
        <v>1669</v>
      </c>
      <c r="AM4" t="s">
        <v>1669</v>
      </c>
      <c r="AN4" t="s">
        <v>1669</v>
      </c>
      <c r="AO4" t="s">
        <v>1669</v>
      </c>
      <c r="AP4" t="s">
        <v>1669</v>
      </c>
      <c r="AQ4" s="4" t="s">
        <v>1822</v>
      </c>
      <c r="AR4" s="4">
        <v>56.63</v>
      </c>
      <c r="AS4" s="4">
        <v>58.5</v>
      </c>
      <c r="AT4" s="4">
        <v>54.71</v>
      </c>
      <c r="AU4" s="4">
        <v>52.67</v>
      </c>
      <c r="AV4" s="4">
        <v>52.67</v>
      </c>
      <c r="AW4" t="s">
        <v>1974</v>
      </c>
      <c r="AX4" t="s">
        <v>1975</v>
      </c>
      <c r="AY4" t="s">
        <v>1975</v>
      </c>
      <c r="AZ4" t="s">
        <v>1975</v>
      </c>
      <c r="BA4" t="s">
        <v>1975</v>
      </c>
      <c r="BB4" t="s">
        <v>1975</v>
      </c>
      <c r="BC4" t="s">
        <v>2130</v>
      </c>
      <c r="BD4" s="4">
        <v>73.62</v>
      </c>
      <c r="BE4" s="4">
        <v>74.69</v>
      </c>
      <c r="BF4" s="4">
        <v>72.010000000000005</v>
      </c>
      <c r="BG4" s="4">
        <v>73.040000000000006</v>
      </c>
      <c r="BH4" s="4">
        <v>67.72</v>
      </c>
      <c r="BI4" t="s">
        <v>2282</v>
      </c>
      <c r="BJ4">
        <v>26.56</v>
      </c>
      <c r="BK4">
        <v>33.159999999999997</v>
      </c>
      <c r="BL4">
        <v>35.28</v>
      </c>
      <c r="BM4">
        <v>33.049999999999997</v>
      </c>
      <c r="BN4">
        <v>56.79</v>
      </c>
      <c r="BO4" t="s">
        <v>2434</v>
      </c>
      <c r="BP4">
        <v>15.9</v>
      </c>
      <c r="BQ4">
        <v>12.57</v>
      </c>
      <c r="BR4">
        <v>15.3</v>
      </c>
      <c r="BS4">
        <v>16.96</v>
      </c>
      <c r="BT4">
        <v>25.97</v>
      </c>
      <c r="BU4" s="4" t="s">
        <v>2495</v>
      </c>
      <c r="BV4" s="4">
        <v>-0.15</v>
      </c>
      <c r="BW4" s="4">
        <v>-0.12</v>
      </c>
      <c r="BX4" s="4">
        <v>-0.1</v>
      </c>
      <c r="BY4" s="4">
        <v>-0.19</v>
      </c>
      <c r="BZ4" s="4">
        <v>-0.15</v>
      </c>
      <c r="CA4" t="s">
        <v>1553</v>
      </c>
      <c r="CB4">
        <v>4927403</v>
      </c>
      <c r="CC4">
        <v>4853416</v>
      </c>
      <c r="CD4">
        <v>4504923</v>
      </c>
      <c r="CE4">
        <v>4000329</v>
      </c>
      <c r="CF4">
        <v>4100972</v>
      </c>
    </row>
    <row r="5" spans="1:84" x14ac:dyDescent="0.3">
      <c r="A5" t="s">
        <v>12</v>
      </c>
      <c r="B5" t="s">
        <v>13</v>
      </c>
      <c r="D5" t="s">
        <v>14</v>
      </c>
      <c r="E5" t="s">
        <v>15</v>
      </c>
      <c r="F5" t="s">
        <v>16</v>
      </c>
      <c r="G5" s="1" t="s">
        <v>678</v>
      </c>
      <c r="H5" s="1">
        <v>0</v>
      </c>
      <c r="I5" s="1">
        <v>0.57999999999999996</v>
      </c>
      <c r="J5" s="1">
        <v>0.88</v>
      </c>
      <c r="K5" s="1">
        <v>1.23</v>
      </c>
      <c r="L5" s="1">
        <v>0.65</v>
      </c>
      <c r="M5" s="2" t="s">
        <v>858</v>
      </c>
      <c r="N5" s="2">
        <v>0</v>
      </c>
      <c r="O5" s="2">
        <v>5134</v>
      </c>
      <c r="P5" s="2">
        <v>8083</v>
      </c>
      <c r="Q5" s="2">
        <v>10923</v>
      </c>
      <c r="R5" s="2">
        <v>5794</v>
      </c>
      <c r="S5" s="3" t="s">
        <v>1036</v>
      </c>
      <c r="T5" s="3">
        <v>1053995</v>
      </c>
      <c r="U5" s="3">
        <v>1035083</v>
      </c>
      <c r="V5" s="3">
        <v>1082252</v>
      </c>
      <c r="W5" s="3">
        <v>1080090</v>
      </c>
      <c r="X5" s="3">
        <v>1074723</v>
      </c>
      <c r="Y5" t="s">
        <v>1215</v>
      </c>
      <c r="Z5">
        <v>12942</v>
      </c>
      <c r="AA5">
        <v>5524</v>
      </c>
      <c r="AB5">
        <v>285</v>
      </c>
      <c r="AC5">
        <v>-571</v>
      </c>
      <c r="AD5">
        <v>18457</v>
      </c>
      <c r="AE5" s="4" t="s">
        <v>1393</v>
      </c>
      <c r="AF5" s="4">
        <v>846</v>
      </c>
      <c r="AG5" s="4">
        <v>876</v>
      </c>
      <c r="AH5" s="4">
        <v>901</v>
      </c>
      <c r="AI5" s="4">
        <v>833</v>
      </c>
      <c r="AJ5" s="4">
        <v>847</v>
      </c>
      <c r="AK5" t="s">
        <v>679</v>
      </c>
      <c r="AL5" t="s">
        <v>1213</v>
      </c>
      <c r="AQ5" s="4" t="s">
        <v>679</v>
      </c>
      <c r="AR5" s="4" t="s">
        <v>1213</v>
      </c>
      <c r="AW5" t="s">
        <v>679</v>
      </c>
      <c r="AX5" t="s">
        <v>1213</v>
      </c>
      <c r="BC5" t="s">
        <v>679</v>
      </c>
      <c r="BD5" s="4" t="s">
        <v>1213</v>
      </c>
      <c r="BI5" t="s">
        <v>679</v>
      </c>
      <c r="BJ5" t="s">
        <v>1213</v>
      </c>
      <c r="BO5" t="s">
        <v>679</v>
      </c>
      <c r="BP5" t="s">
        <v>1213</v>
      </c>
      <c r="BU5" s="4" t="s">
        <v>679</v>
      </c>
      <c r="BV5" s="4" t="s">
        <v>1213</v>
      </c>
      <c r="CA5" t="s">
        <v>679</v>
      </c>
      <c r="CB5" t="s">
        <v>1213</v>
      </c>
    </row>
    <row r="6" spans="1:84" x14ac:dyDescent="0.3">
      <c r="A6" t="s">
        <v>18</v>
      </c>
      <c r="B6" t="s">
        <v>19</v>
      </c>
      <c r="D6" t="s">
        <v>20</v>
      </c>
      <c r="E6" t="s">
        <v>17</v>
      </c>
      <c r="F6" t="s">
        <v>11</v>
      </c>
      <c r="G6" s="1" t="s">
        <v>680</v>
      </c>
      <c r="H6" s="1">
        <v>44.93</v>
      </c>
      <c r="I6" s="1">
        <v>38.32</v>
      </c>
      <c r="J6" s="1">
        <v>24.31</v>
      </c>
      <c r="K6" s="1">
        <v>23.43</v>
      </c>
      <c r="L6" s="1">
        <v>23.59</v>
      </c>
      <c r="M6" s="2" t="s">
        <v>859</v>
      </c>
      <c r="N6" s="2">
        <v>543038</v>
      </c>
      <c r="O6" s="2">
        <v>530781</v>
      </c>
      <c r="P6" s="2">
        <v>396522</v>
      </c>
      <c r="Q6" s="2">
        <v>397328</v>
      </c>
      <c r="R6" s="2">
        <v>423658</v>
      </c>
      <c r="S6" s="3" t="s">
        <v>1037</v>
      </c>
      <c r="T6" s="3">
        <v>2843741</v>
      </c>
      <c r="U6" s="3">
        <v>3068450</v>
      </c>
      <c r="V6" s="3">
        <v>3308715</v>
      </c>
      <c r="W6" s="3">
        <v>3378257</v>
      </c>
      <c r="X6" s="3">
        <v>3419771</v>
      </c>
      <c r="Y6" t="s">
        <v>1216</v>
      </c>
      <c r="Z6">
        <v>204965</v>
      </c>
      <c r="AA6">
        <v>244599</v>
      </c>
      <c r="AB6">
        <v>326281</v>
      </c>
      <c r="AC6">
        <v>323918</v>
      </c>
      <c r="AD6">
        <v>259330</v>
      </c>
      <c r="AE6" s="4" t="s">
        <v>1394</v>
      </c>
      <c r="AF6" s="4">
        <v>31595</v>
      </c>
      <c r="AG6" s="4">
        <v>30575</v>
      </c>
      <c r="AH6" s="4">
        <v>31137</v>
      </c>
      <c r="AI6" s="4">
        <v>31496</v>
      </c>
      <c r="AJ6" s="4">
        <v>31121</v>
      </c>
      <c r="AK6" t="s">
        <v>1670</v>
      </c>
      <c r="AL6" t="s">
        <v>684</v>
      </c>
      <c r="AM6" t="s">
        <v>684</v>
      </c>
      <c r="AN6" t="s">
        <v>684</v>
      </c>
      <c r="AO6" t="s">
        <v>1669</v>
      </c>
      <c r="AP6" t="s">
        <v>1669</v>
      </c>
      <c r="AQ6" s="4" t="s">
        <v>1823</v>
      </c>
      <c r="AR6" s="4" t="s">
        <v>684</v>
      </c>
      <c r="AS6" s="4" t="s">
        <v>684</v>
      </c>
      <c r="AT6" s="4" t="s">
        <v>684</v>
      </c>
      <c r="AU6" s="4">
        <v>9.1999999999999993</v>
      </c>
      <c r="AV6" s="4">
        <v>10.95</v>
      </c>
      <c r="AW6" t="s">
        <v>1976</v>
      </c>
      <c r="AX6" t="s">
        <v>684</v>
      </c>
      <c r="AY6" t="s">
        <v>684</v>
      </c>
      <c r="AZ6" t="s">
        <v>684</v>
      </c>
      <c r="BA6" t="s">
        <v>1975</v>
      </c>
      <c r="BB6" t="s">
        <v>1975</v>
      </c>
      <c r="BC6" t="s">
        <v>2131</v>
      </c>
      <c r="BD6" s="4" t="s">
        <v>684</v>
      </c>
      <c r="BE6" s="4" t="s">
        <v>684</v>
      </c>
      <c r="BF6" s="4" t="s">
        <v>684</v>
      </c>
      <c r="BG6" s="4">
        <v>0</v>
      </c>
      <c r="BH6" s="4">
        <v>0</v>
      </c>
      <c r="BI6" t="s">
        <v>2283</v>
      </c>
      <c r="BJ6" t="s">
        <v>684</v>
      </c>
      <c r="BK6" t="s">
        <v>684</v>
      </c>
      <c r="BL6" t="s">
        <v>684</v>
      </c>
      <c r="BM6">
        <v>19.27</v>
      </c>
      <c r="BN6">
        <v>18.21</v>
      </c>
      <c r="BO6" t="s">
        <v>679</v>
      </c>
      <c r="BP6" t="s">
        <v>1554</v>
      </c>
      <c r="BU6" s="4" t="s">
        <v>679</v>
      </c>
      <c r="BV6" s="4" t="s">
        <v>1554</v>
      </c>
      <c r="CA6" t="s">
        <v>679</v>
      </c>
      <c r="CB6" t="s">
        <v>1554</v>
      </c>
    </row>
    <row r="7" spans="1:84" x14ac:dyDescent="0.3">
      <c r="A7" t="s">
        <v>21</v>
      </c>
      <c r="B7" t="s">
        <v>22</v>
      </c>
      <c r="C7" t="s">
        <v>23</v>
      </c>
      <c r="D7" t="s">
        <v>24</v>
      </c>
      <c r="E7" t="s">
        <v>17</v>
      </c>
      <c r="F7" t="s">
        <v>25</v>
      </c>
      <c r="G7" s="1" t="s">
        <v>681</v>
      </c>
      <c r="H7" s="1">
        <v>250.82</v>
      </c>
      <c r="I7" s="1">
        <v>239.71</v>
      </c>
      <c r="J7" s="1">
        <v>531.21</v>
      </c>
      <c r="K7" s="1">
        <v>537.55999999999995</v>
      </c>
      <c r="L7" s="1">
        <v>232.36</v>
      </c>
      <c r="M7" s="2" t="s">
        <v>860</v>
      </c>
      <c r="N7" s="2">
        <v>4165823</v>
      </c>
      <c r="O7" s="2">
        <v>4029063</v>
      </c>
      <c r="P7" s="2">
        <v>4574191</v>
      </c>
      <c r="Q7" s="2">
        <v>4360056</v>
      </c>
      <c r="R7" s="2">
        <v>3875302</v>
      </c>
      <c r="S7" s="3" t="s">
        <v>1038</v>
      </c>
      <c r="T7" s="3">
        <v>7884583</v>
      </c>
      <c r="U7" s="3">
        <v>8045400</v>
      </c>
      <c r="V7" s="3">
        <v>7869372</v>
      </c>
      <c r="W7" s="3">
        <v>7142049</v>
      </c>
      <c r="X7" s="3">
        <v>7423630</v>
      </c>
      <c r="Y7" t="s">
        <v>1217</v>
      </c>
      <c r="Z7">
        <v>-348371</v>
      </c>
      <c r="AA7">
        <v>55912</v>
      </c>
      <c r="AB7">
        <v>-205643</v>
      </c>
      <c r="AC7">
        <v>54877</v>
      </c>
      <c r="AD7">
        <v>-162700</v>
      </c>
      <c r="AE7" s="4" t="s">
        <v>1395</v>
      </c>
      <c r="AF7" s="4">
        <v>8018</v>
      </c>
      <c r="AG7" s="4">
        <v>7153</v>
      </c>
      <c r="AH7" s="4">
        <v>6022</v>
      </c>
      <c r="AI7" s="4">
        <v>6164</v>
      </c>
      <c r="AJ7" s="4">
        <v>6080</v>
      </c>
      <c r="AK7" t="s">
        <v>1671</v>
      </c>
      <c r="AL7" t="s">
        <v>1669</v>
      </c>
      <c r="AM7" t="s">
        <v>1669</v>
      </c>
      <c r="AN7" t="s">
        <v>1669</v>
      </c>
      <c r="AO7" t="s">
        <v>1672</v>
      </c>
      <c r="AP7" t="s">
        <v>1672</v>
      </c>
      <c r="AQ7" s="4" t="s">
        <v>1824</v>
      </c>
      <c r="AR7" s="4">
        <v>62.48</v>
      </c>
      <c r="AS7" s="4">
        <v>62.06</v>
      </c>
      <c r="AT7" s="4">
        <v>63.68</v>
      </c>
      <c r="AU7" s="4">
        <v>63.76</v>
      </c>
      <c r="AV7" s="4">
        <v>72.14</v>
      </c>
      <c r="AW7" t="s">
        <v>1977</v>
      </c>
      <c r="AX7" t="s">
        <v>1978</v>
      </c>
      <c r="AY7" t="s">
        <v>1978</v>
      </c>
      <c r="AZ7" t="s">
        <v>1978</v>
      </c>
      <c r="BA7" t="s">
        <v>1978</v>
      </c>
      <c r="BB7" t="s">
        <v>1978</v>
      </c>
      <c r="BC7" t="s">
        <v>2132</v>
      </c>
      <c r="BD7" s="4">
        <v>45.58</v>
      </c>
      <c r="BE7" s="4">
        <v>47.17</v>
      </c>
      <c r="BF7" s="4">
        <v>46.55</v>
      </c>
      <c r="BG7" s="4">
        <v>47.88</v>
      </c>
      <c r="BH7" s="4">
        <v>72.650000000000006</v>
      </c>
      <c r="BI7" t="s">
        <v>2284</v>
      </c>
      <c r="BJ7">
        <v>50.18</v>
      </c>
      <c r="BK7">
        <v>62.62</v>
      </c>
      <c r="BL7">
        <v>53.73</v>
      </c>
      <c r="BM7">
        <v>43.88</v>
      </c>
      <c r="BN7">
        <v>57.32</v>
      </c>
      <c r="BO7" t="s">
        <v>2435</v>
      </c>
      <c r="BP7">
        <v>167.66</v>
      </c>
      <c r="BQ7">
        <v>138.68</v>
      </c>
      <c r="BR7">
        <v>188.66</v>
      </c>
      <c r="BS7">
        <v>190.82</v>
      </c>
      <c r="BT7">
        <v>215.83</v>
      </c>
      <c r="BU7" s="4" t="s">
        <v>2496</v>
      </c>
      <c r="BV7" s="4" t="s">
        <v>684</v>
      </c>
      <c r="BW7" s="4">
        <v>0.09</v>
      </c>
      <c r="BX7" s="4">
        <v>-0.06</v>
      </c>
      <c r="BY7" s="4">
        <v>-0.2</v>
      </c>
      <c r="BZ7" s="4">
        <v>-0.31</v>
      </c>
      <c r="CA7" t="s">
        <v>1555</v>
      </c>
      <c r="CB7">
        <v>13002217</v>
      </c>
      <c r="CC7">
        <v>13448130</v>
      </c>
      <c r="CD7">
        <v>12563440</v>
      </c>
      <c r="CE7">
        <v>10351621</v>
      </c>
      <c r="CF7">
        <v>9227804</v>
      </c>
    </row>
    <row r="8" spans="1:84" x14ac:dyDescent="0.3">
      <c r="A8" t="s">
        <v>26</v>
      </c>
      <c r="B8" t="s">
        <v>27</v>
      </c>
      <c r="D8" t="s">
        <v>28</v>
      </c>
      <c r="E8" t="s">
        <v>17</v>
      </c>
      <c r="F8" t="s">
        <v>16</v>
      </c>
      <c r="G8" s="1" t="s">
        <v>682</v>
      </c>
      <c r="H8" s="1">
        <v>0.01</v>
      </c>
      <c r="I8" s="1">
        <v>0</v>
      </c>
      <c r="J8" s="1">
        <v>0</v>
      </c>
      <c r="K8" s="1">
        <v>0</v>
      </c>
      <c r="L8" s="1">
        <v>0</v>
      </c>
      <c r="M8" s="2" t="s">
        <v>861</v>
      </c>
      <c r="N8" s="2">
        <v>159</v>
      </c>
      <c r="O8" s="2">
        <v>116</v>
      </c>
      <c r="P8" s="2">
        <v>0</v>
      </c>
      <c r="Q8" s="2">
        <v>0</v>
      </c>
      <c r="R8" s="2">
        <v>0</v>
      </c>
      <c r="S8" s="3" t="s">
        <v>1039</v>
      </c>
      <c r="T8" s="3">
        <v>2794721</v>
      </c>
      <c r="U8" s="3">
        <v>2957911</v>
      </c>
      <c r="V8" s="3">
        <v>3266541</v>
      </c>
      <c r="W8" s="3">
        <v>3167535</v>
      </c>
      <c r="X8" s="3">
        <v>3147905</v>
      </c>
      <c r="Y8" t="s">
        <v>1218</v>
      </c>
      <c r="Z8">
        <v>170641</v>
      </c>
      <c r="AA8">
        <v>177983</v>
      </c>
      <c r="AB8">
        <v>193971</v>
      </c>
      <c r="AC8">
        <v>197878</v>
      </c>
      <c r="AD8">
        <v>186877</v>
      </c>
      <c r="AE8" s="4" t="s">
        <v>1396</v>
      </c>
      <c r="AF8" s="4">
        <v>4111</v>
      </c>
      <c r="AG8" s="4">
        <v>4079</v>
      </c>
      <c r="AH8" s="4">
        <v>4296</v>
      </c>
      <c r="AI8" s="4">
        <v>4308</v>
      </c>
      <c r="AJ8" s="4">
        <v>4335</v>
      </c>
      <c r="AK8" t="s">
        <v>1673</v>
      </c>
      <c r="AL8" t="s">
        <v>684</v>
      </c>
      <c r="AM8" t="s">
        <v>1669</v>
      </c>
      <c r="AN8" t="s">
        <v>1669</v>
      </c>
      <c r="AO8" t="s">
        <v>1669</v>
      </c>
      <c r="AP8" t="s">
        <v>1669</v>
      </c>
      <c r="AQ8" s="4" t="s">
        <v>1825</v>
      </c>
      <c r="AR8" s="4">
        <v>12.16</v>
      </c>
      <c r="AS8" s="4">
        <v>12.55</v>
      </c>
      <c r="AT8" s="4">
        <v>17.21</v>
      </c>
      <c r="AU8" s="4">
        <v>16.100000000000001</v>
      </c>
      <c r="AV8" s="4">
        <v>26.6</v>
      </c>
      <c r="AW8" t="s">
        <v>1979</v>
      </c>
      <c r="AX8" t="s">
        <v>1975</v>
      </c>
      <c r="AY8" t="s">
        <v>1975</v>
      </c>
      <c r="AZ8" t="s">
        <v>1975</v>
      </c>
      <c r="BA8" t="s">
        <v>1975</v>
      </c>
      <c r="BB8" t="s">
        <v>1975</v>
      </c>
      <c r="BC8" t="s">
        <v>2133</v>
      </c>
      <c r="BD8" s="4">
        <v>12.69</v>
      </c>
      <c r="BE8" s="4">
        <v>11.61</v>
      </c>
      <c r="BF8" s="4">
        <v>18.34</v>
      </c>
      <c r="BG8" s="4">
        <v>18.309999999999999</v>
      </c>
      <c r="BH8" s="4">
        <v>27.78</v>
      </c>
      <c r="BI8" t="s">
        <v>2285</v>
      </c>
      <c r="BJ8">
        <v>6.1</v>
      </c>
      <c r="BK8">
        <v>8.4499999999999993</v>
      </c>
      <c r="BL8">
        <v>4.7699999999999996</v>
      </c>
      <c r="BM8">
        <v>6.56</v>
      </c>
      <c r="BN8">
        <v>20.07</v>
      </c>
      <c r="BO8" t="s">
        <v>679</v>
      </c>
      <c r="BP8" t="s">
        <v>1554</v>
      </c>
      <c r="BU8" s="4" t="s">
        <v>679</v>
      </c>
      <c r="BV8" s="4" t="s">
        <v>1554</v>
      </c>
      <c r="CA8" t="s">
        <v>1556</v>
      </c>
      <c r="CB8" t="s">
        <v>684</v>
      </c>
      <c r="CC8" t="s">
        <v>684</v>
      </c>
      <c r="CD8">
        <v>100769</v>
      </c>
      <c r="CE8">
        <v>92324</v>
      </c>
      <c r="CF8">
        <v>87442</v>
      </c>
    </row>
    <row r="9" spans="1:84" x14ac:dyDescent="0.3">
      <c r="A9" t="s">
        <v>29</v>
      </c>
      <c r="B9" t="s">
        <v>30</v>
      </c>
      <c r="C9" t="s">
        <v>31</v>
      </c>
      <c r="D9" t="s">
        <v>32</v>
      </c>
      <c r="E9" t="s">
        <v>10</v>
      </c>
      <c r="F9" t="s">
        <v>25</v>
      </c>
      <c r="G9" s="1" t="s">
        <v>683</v>
      </c>
      <c r="H9" s="1">
        <v>92.89</v>
      </c>
      <c r="I9" s="1">
        <v>50.36</v>
      </c>
      <c r="J9" s="1">
        <v>38.74</v>
      </c>
      <c r="K9" s="1">
        <v>36.69</v>
      </c>
      <c r="L9" s="1" t="s">
        <v>684</v>
      </c>
      <c r="M9" s="2" t="s">
        <v>862</v>
      </c>
      <c r="N9" s="2">
        <v>498356</v>
      </c>
      <c r="O9" s="2">
        <v>312332</v>
      </c>
      <c r="P9" s="2">
        <v>285340</v>
      </c>
      <c r="Q9" s="2">
        <v>262059</v>
      </c>
      <c r="R9" s="2" t="s">
        <v>684</v>
      </c>
      <c r="S9" s="3" t="s">
        <v>1040</v>
      </c>
      <c r="T9" s="3">
        <v>1387797</v>
      </c>
      <c r="U9" s="3">
        <v>1295587</v>
      </c>
      <c r="V9" s="3">
        <v>1372839</v>
      </c>
      <c r="W9" s="3">
        <v>1295758</v>
      </c>
      <c r="X9" s="3" t="s">
        <v>684</v>
      </c>
      <c r="Y9" t="s">
        <v>1219</v>
      </c>
      <c r="Z9">
        <v>33415</v>
      </c>
      <c r="AA9">
        <v>58495</v>
      </c>
      <c r="AB9">
        <v>38332</v>
      </c>
      <c r="AC9">
        <v>18539</v>
      </c>
      <c r="AD9" t="s">
        <v>684</v>
      </c>
      <c r="AE9" s="4" t="s">
        <v>1397</v>
      </c>
      <c r="AF9" s="4">
        <v>2264</v>
      </c>
      <c r="AG9" s="4">
        <v>2518</v>
      </c>
      <c r="AH9" s="4">
        <v>2309</v>
      </c>
      <c r="AI9" s="4">
        <v>2195</v>
      </c>
      <c r="AJ9" s="4" t="s">
        <v>684</v>
      </c>
      <c r="AK9" t="s">
        <v>1674</v>
      </c>
      <c r="AL9" t="s">
        <v>1669</v>
      </c>
      <c r="AM9" t="s">
        <v>1669</v>
      </c>
      <c r="AN9" t="s">
        <v>1669</v>
      </c>
      <c r="AO9" t="s">
        <v>1669</v>
      </c>
      <c r="AP9" t="s">
        <v>684</v>
      </c>
      <c r="AQ9" s="4" t="s">
        <v>1826</v>
      </c>
      <c r="AR9" s="4">
        <v>26.13</v>
      </c>
      <c r="AS9" s="4">
        <v>32.75</v>
      </c>
      <c r="AT9" s="4">
        <v>28.28</v>
      </c>
      <c r="AU9" s="4">
        <v>28.19</v>
      </c>
      <c r="AV9" s="4" t="s">
        <v>684</v>
      </c>
      <c r="AW9" t="s">
        <v>1980</v>
      </c>
      <c r="AX9" t="s">
        <v>1975</v>
      </c>
      <c r="AY9" t="s">
        <v>1975</v>
      </c>
      <c r="AZ9" t="s">
        <v>1975</v>
      </c>
      <c r="BA9" t="s">
        <v>1975</v>
      </c>
      <c r="BB9" t="s">
        <v>684</v>
      </c>
      <c r="BC9" t="s">
        <v>2134</v>
      </c>
      <c r="BD9" s="4">
        <v>5.54</v>
      </c>
      <c r="BE9" s="4">
        <v>5.31</v>
      </c>
      <c r="BF9" s="4">
        <v>3.35</v>
      </c>
      <c r="BG9" s="4">
        <v>3.15</v>
      </c>
      <c r="BH9" s="4" t="s">
        <v>684</v>
      </c>
      <c r="BI9" t="s">
        <v>2286</v>
      </c>
      <c r="BJ9">
        <v>60.31</v>
      </c>
      <c r="BK9">
        <v>36.74</v>
      </c>
      <c r="BL9">
        <v>31.19</v>
      </c>
      <c r="BM9">
        <v>46.32</v>
      </c>
      <c r="BN9" t="s">
        <v>684</v>
      </c>
      <c r="BO9" t="s">
        <v>679</v>
      </c>
      <c r="BP9" t="s">
        <v>1554</v>
      </c>
      <c r="BU9" s="4" t="s">
        <v>679</v>
      </c>
      <c r="BV9" s="4" t="s">
        <v>1554</v>
      </c>
      <c r="CA9" t="s">
        <v>679</v>
      </c>
      <c r="CB9" t="s">
        <v>1554</v>
      </c>
    </row>
    <row r="10" spans="1:84" x14ac:dyDescent="0.3">
      <c r="A10" t="s">
        <v>33</v>
      </c>
      <c r="B10" t="s">
        <v>34</v>
      </c>
      <c r="D10" t="s">
        <v>35</v>
      </c>
      <c r="E10" t="s">
        <v>36</v>
      </c>
      <c r="F10" t="s">
        <v>16</v>
      </c>
      <c r="G10" s="1" t="s">
        <v>685</v>
      </c>
      <c r="H10" s="1">
        <v>207.54</v>
      </c>
      <c r="I10" s="1">
        <v>207.19</v>
      </c>
      <c r="J10" s="1">
        <v>235.62</v>
      </c>
      <c r="K10" s="1">
        <v>259.3</v>
      </c>
      <c r="L10" s="1">
        <v>325.77</v>
      </c>
      <c r="M10" s="2" t="s">
        <v>863</v>
      </c>
      <c r="N10" s="2">
        <v>4464912</v>
      </c>
      <c r="O10" s="2">
        <v>3991187</v>
      </c>
      <c r="P10" s="2">
        <v>4206406</v>
      </c>
      <c r="Q10" s="2">
        <v>3177275</v>
      </c>
      <c r="R10" s="2">
        <v>4233925</v>
      </c>
      <c r="S10" s="3" t="s">
        <v>1041</v>
      </c>
      <c r="T10" s="3">
        <v>7866592</v>
      </c>
      <c r="U10" s="3">
        <v>7040315</v>
      </c>
      <c r="V10" s="3">
        <v>7112783</v>
      </c>
      <c r="W10" s="3">
        <v>5150676</v>
      </c>
      <c r="X10" s="3">
        <v>6357540</v>
      </c>
      <c r="Y10" t="s">
        <v>1220</v>
      </c>
      <c r="Z10">
        <v>844425</v>
      </c>
      <c r="AA10">
        <v>483141</v>
      </c>
      <c r="AB10">
        <v>730472</v>
      </c>
      <c r="AC10">
        <v>327837</v>
      </c>
      <c r="AD10">
        <v>553395</v>
      </c>
      <c r="AE10" s="4" t="s">
        <v>1398</v>
      </c>
      <c r="AF10" s="4">
        <v>14625</v>
      </c>
      <c r="AG10" s="4">
        <v>15416</v>
      </c>
      <c r="AH10" s="4">
        <v>15788</v>
      </c>
      <c r="AI10" s="4">
        <v>15927</v>
      </c>
      <c r="AJ10" s="4">
        <v>17934</v>
      </c>
      <c r="AK10" t="s">
        <v>1675</v>
      </c>
      <c r="AL10" t="s">
        <v>1669</v>
      </c>
      <c r="AM10" t="s">
        <v>1669</v>
      </c>
      <c r="AN10" t="s">
        <v>1672</v>
      </c>
      <c r="AO10" t="s">
        <v>1672</v>
      </c>
      <c r="AP10" t="s">
        <v>684</v>
      </c>
      <c r="AQ10" s="4" t="s">
        <v>1827</v>
      </c>
      <c r="AR10" s="4">
        <v>79.64</v>
      </c>
      <c r="AS10" s="4">
        <v>77.95</v>
      </c>
      <c r="AT10" s="4">
        <v>75.86</v>
      </c>
      <c r="AU10" s="4">
        <v>80.260000000000005</v>
      </c>
      <c r="AV10" s="4" t="s">
        <v>684</v>
      </c>
      <c r="AW10" t="s">
        <v>1981</v>
      </c>
      <c r="AX10" t="s">
        <v>1975</v>
      </c>
      <c r="AY10" t="s">
        <v>1975</v>
      </c>
      <c r="AZ10" t="s">
        <v>1975</v>
      </c>
      <c r="BA10" t="s">
        <v>1975</v>
      </c>
      <c r="BB10" t="s">
        <v>684</v>
      </c>
      <c r="BC10" t="s">
        <v>2135</v>
      </c>
      <c r="BD10" s="4">
        <v>67.900000000000006</v>
      </c>
      <c r="BE10" s="4">
        <v>59.18</v>
      </c>
      <c r="BF10" s="4">
        <v>52.59</v>
      </c>
      <c r="BG10" s="4">
        <v>50.01</v>
      </c>
      <c r="BH10" s="4" t="s">
        <v>684</v>
      </c>
      <c r="BI10" t="s">
        <v>2287</v>
      </c>
      <c r="BJ10">
        <v>52.13</v>
      </c>
      <c r="BK10">
        <v>53.72</v>
      </c>
      <c r="BL10">
        <v>59.94</v>
      </c>
      <c r="BM10">
        <v>61.11</v>
      </c>
      <c r="BN10" t="s">
        <v>684</v>
      </c>
      <c r="BO10" t="s">
        <v>2436</v>
      </c>
      <c r="BP10">
        <v>249.3</v>
      </c>
      <c r="BQ10">
        <v>282.52999999999997</v>
      </c>
      <c r="BR10">
        <v>261.89</v>
      </c>
      <c r="BS10">
        <v>133.63</v>
      </c>
      <c r="BT10" t="s">
        <v>684</v>
      </c>
      <c r="BU10" s="4" t="s">
        <v>2497</v>
      </c>
      <c r="BV10" s="4">
        <v>0.3</v>
      </c>
      <c r="BW10" s="4">
        <v>0.16</v>
      </c>
      <c r="BX10" s="4">
        <v>0.06</v>
      </c>
      <c r="BY10" s="4">
        <v>-7.0000000000000007E-2</v>
      </c>
      <c r="BZ10" s="4" t="s">
        <v>684</v>
      </c>
      <c r="CA10" t="s">
        <v>1557</v>
      </c>
      <c r="CB10">
        <v>79833.23</v>
      </c>
      <c r="CC10">
        <v>79845.679999999993</v>
      </c>
      <c r="CD10">
        <v>81339.289999999994</v>
      </c>
      <c r="CE10">
        <v>79405</v>
      </c>
      <c r="CF10" t="s">
        <v>684</v>
      </c>
    </row>
    <row r="11" spans="1:84" x14ac:dyDescent="0.3">
      <c r="A11" t="s">
        <v>37</v>
      </c>
      <c r="B11" t="s">
        <v>38</v>
      </c>
      <c r="D11" t="s">
        <v>39</v>
      </c>
      <c r="E11" t="s">
        <v>10</v>
      </c>
      <c r="F11" t="s">
        <v>25</v>
      </c>
      <c r="G11" s="1" t="s">
        <v>686</v>
      </c>
      <c r="H11" s="1">
        <v>53.12</v>
      </c>
      <c r="I11" s="1">
        <v>51.14</v>
      </c>
      <c r="J11" s="1">
        <v>49.34</v>
      </c>
      <c r="K11" s="1">
        <v>59</v>
      </c>
      <c r="L11" s="1">
        <v>25.99</v>
      </c>
      <c r="M11" s="2" t="s">
        <v>864</v>
      </c>
      <c r="N11" s="2">
        <v>445568</v>
      </c>
      <c r="O11" s="2">
        <v>474380</v>
      </c>
      <c r="P11" s="2">
        <v>438019</v>
      </c>
      <c r="Q11" s="2">
        <v>371765</v>
      </c>
      <c r="R11" s="2">
        <v>205645</v>
      </c>
      <c r="S11" s="3" t="s">
        <v>1042</v>
      </c>
      <c r="T11" s="3">
        <v>1308334</v>
      </c>
      <c r="U11" s="3">
        <v>1433374</v>
      </c>
      <c r="V11" s="3">
        <v>1387285</v>
      </c>
      <c r="W11" s="3">
        <v>1042633</v>
      </c>
      <c r="X11" s="3">
        <v>1038458</v>
      </c>
      <c r="Y11" t="s">
        <v>1221</v>
      </c>
      <c r="Z11">
        <v>-13190</v>
      </c>
      <c r="AA11">
        <v>47198</v>
      </c>
      <c r="AB11">
        <v>-764</v>
      </c>
      <c r="AC11">
        <v>6303</v>
      </c>
      <c r="AD11">
        <v>169356</v>
      </c>
      <c r="AE11" s="4" t="s">
        <v>1399</v>
      </c>
      <c r="AF11" s="4" t="s">
        <v>684</v>
      </c>
      <c r="AG11" s="4">
        <v>1305</v>
      </c>
      <c r="AH11" s="4">
        <v>1215</v>
      </c>
      <c r="AI11" s="4">
        <v>920</v>
      </c>
      <c r="AJ11" s="4">
        <v>990</v>
      </c>
      <c r="AK11" t="s">
        <v>1676</v>
      </c>
      <c r="AL11" t="s">
        <v>684</v>
      </c>
      <c r="AM11" t="s">
        <v>1669</v>
      </c>
      <c r="AN11" t="s">
        <v>1669</v>
      </c>
      <c r="AO11" t="s">
        <v>1669</v>
      </c>
      <c r="AP11" t="s">
        <v>1669</v>
      </c>
      <c r="AQ11" s="4" t="s">
        <v>1828</v>
      </c>
      <c r="AR11" s="4">
        <v>8.74</v>
      </c>
      <c r="AS11" s="4">
        <v>8.34</v>
      </c>
      <c r="AT11" s="4">
        <v>21.27</v>
      </c>
      <c r="AU11" s="4">
        <v>26.98</v>
      </c>
      <c r="AV11" s="4">
        <v>34.72</v>
      </c>
      <c r="AW11" t="s">
        <v>1982</v>
      </c>
      <c r="AX11" t="s">
        <v>1975</v>
      </c>
      <c r="AY11" t="s">
        <v>1975</v>
      </c>
      <c r="AZ11" t="s">
        <v>1975</v>
      </c>
      <c r="BA11" t="s">
        <v>1975</v>
      </c>
      <c r="BB11" t="s">
        <v>1975</v>
      </c>
      <c r="BC11" t="s">
        <v>2136</v>
      </c>
      <c r="BD11" s="4">
        <v>0</v>
      </c>
      <c r="BE11" s="4">
        <v>0.53</v>
      </c>
      <c r="BF11" s="4">
        <v>14.71</v>
      </c>
      <c r="BG11" s="4">
        <v>26.95</v>
      </c>
      <c r="BH11" s="4">
        <v>34.729999999999997</v>
      </c>
      <c r="BI11" t="s">
        <v>2288</v>
      </c>
      <c r="BJ11">
        <v>13.67</v>
      </c>
      <c r="BK11">
        <v>21.54</v>
      </c>
      <c r="BL11">
        <v>16.91</v>
      </c>
      <c r="BM11">
        <v>19.41</v>
      </c>
      <c r="BN11">
        <v>27.62</v>
      </c>
      <c r="BO11" t="s">
        <v>679</v>
      </c>
      <c r="BP11" t="s">
        <v>1554</v>
      </c>
      <c r="BU11" s="4" t="s">
        <v>679</v>
      </c>
      <c r="BV11" s="4" t="s">
        <v>1554</v>
      </c>
      <c r="CA11" t="s">
        <v>1558</v>
      </c>
      <c r="CB11" t="s">
        <v>684</v>
      </c>
      <c r="CC11">
        <v>930892</v>
      </c>
      <c r="CD11">
        <v>840541</v>
      </c>
      <c r="CE11">
        <v>1055318</v>
      </c>
      <c r="CF11">
        <v>961565</v>
      </c>
    </row>
    <row r="12" spans="1:84" x14ac:dyDescent="0.3">
      <c r="A12" t="s">
        <v>40</v>
      </c>
      <c r="B12" t="s">
        <v>41</v>
      </c>
      <c r="D12" t="s">
        <v>42</v>
      </c>
      <c r="E12" t="s">
        <v>43</v>
      </c>
      <c r="F12" t="s">
        <v>25</v>
      </c>
      <c r="G12" s="1" t="s">
        <v>687</v>
      </c>
      <c r="H12" s="1">
        <v>49.9</v>
      </c>
      <c r="I12" s="1">
        <v>100.9</v>
      </c>
      <c r="J12" s="1">
        <v>124.31</v>
      </c>
      <c r="K12" s="1">
        <v>120.39</v>
      </c>
      <c r="L12" s="1">
        <v>125.25</v>
      </c>
      <c r="M12" s="2" t="s">
        <v>865</v>
      </c>
      <c r="N12" s="2">
        <v>440187</v>
      </c>
      <c r="O12" s="2">
        <v>1240865</v>
      </c>
      <c r="P12" s="2">
        <v>1709356</v>
      </c>
      <c r="Q12" s="2">
        <v>1699523</v>
      </c>
      <c r="R12" s="2">
        <v>1927442</v>
      </c>
      <c r="S12" s="3" t="s">
        <v>1043</v>
      </c>
      <c r="T12" s="3">
        <v>1779939</v>
      </c>
      <c r="U12" s="3">
        <v>2957132</v>
      </c>
      <c r="V12" s="3">
        <v>3588390</v>
      </c>
      <c r="W12" s="3">
        <v>3619444</v>
      </c>
      <c r="X12" s="3">
        <v>4126200</v>
      </c>
      <c r="Y12" t="s">
        <v>1222</v>
      </c>
      <c r="Z12">
        <v>236496</v>
      </c>
      <c r="AA12">
        <v>254905</v>
      </c>
      <c r="AB12">
        <v>233641</v>
      </c>
      <c r="AC12">
        <v>115236</v>
      </c>
      <c r="AD12">
        <v>178143</v>
      </c>
      <c r="AE12" s="4" t="s">
        <v>1400</v>
      </c>
      <c r="AF12" s="4">
        <v>7235</v>
      </c>
      <c r="AG12" s="4">
        <v>7791</v>
      </c>
      <c r="AH12" s="4">
        <v>8367</v>
      </c>
      <c r="AI12" s="4">
        <v>8213</v>
      </c>
      <c r="AJ12" s="4">
        <v>8874</v>
      </c>
      <c r="AK12" t="s">
        <v>1677</v>
      </c>
      <c r="AL12" t="s">
        <v>684</v>
      </c>
      <c r="AM12" t="s">
        <v>1669</v>
      </c>
      <c r="AN12" t="s">
        <v>1669</v>
      </c>
      <c r="AO12" t="s">
        <v>1672</v>
      </c>
      <c r="AP12" t="s">
        <v>1672</v>
      </c>
      <c r="AQ12" s="4" t="s">
        <v>1829</v>
      </c>
      <c r="AR12" s="4" t="s">
        <v>684</v>
      </c>
      <c r="AS12" s="4">
        <v>65.09</v>
      </c>
      <c r="AT12" s="4">
        <v>55.96</v>
      </c>
      <c r="AU12" s="4">
        <v>54.53</v>
      </c>
      <c r="AV12" s="4">
        <v>46.52</v>
      </c>
      <c r="AW12" t="s">
        <v>1983</v>
      </c>
      <c r="AX12" t="s">
        <v>684</v>
      </c>
      <c r="AY12" t="s">
        <v>1975</v>
      </c>
      <c r="AZ12" t="s">
        <v>1975</v>
      </c>
      <c r="BA12" t="s">
        <v>1975</v>
      </c>
      <c r="BB12" t="s">
        <v>1975</v>
      </c>
      <c r="BC12" t="s">
        <v>2137</v>
      </c>
      <c r="BD12" s="4" t="s">
        <v>684</v>
      </c>
      <c r="BE12" s="4">
        <v>27.96</v>
      </c>
      <c r="BF12" s="4">
        <v>36.47</v>
      </c>
      <c r="BG12" s="4">
        <v>39.549999999999997</v>
      </c>
      <c r="BH12" s="4">
        <v>44.02</v>
      </c>
      <c r="BI12" t="s">
        <v>2289</v>
      </c>
      <c r="BJ12" t="s">
        <v>684</v>
      </c>
      <c r="BK12">
        <v>43.02</v>
      </c>
      <c r="BL12">
        <v>72.91</v>
      </c>
      <c r="BM12">
        <v>89.79</v>
      </c>
      <c r="BN12">
        <v>87.67</v>
      </c>
      <c r="BO12" t="s">
        <v>2437</v>
      </c>
      <c r="BP12" t="s">
        <v>684</v>
      </c>
      <c r="BQ12" t="s">
        <v>684</v>
      </c>
      <c r="BR12" t="s">
        <v>684</v>
      </c>
      <c r="BS12" t="s">
        <v>684</v>
      </c>
      <c r="BT12">
        <v>333.08</v>
      </c>
      <c r="BU12" s="4" t="s">
        <v>2498</v>
      </c>
      <c r="BV12" s="4" t="s">
        <v>684</v>
      </c>
      <c r="BW12" s="4" t="s">
        <v>684</v>
      </c>
      <c r="BX12" s="4" t="s">
        <v>684</v>
      </c>
      <c r="BY12" s="4" t="s">
        <v>684</v>
      </c>
      <c r="BZ12" s="4">
        <v>0.36</v>
      </c>
      <c r="CA12" t="s">
        <v>1559</v>
      </c>
      <c r="CB12" t="s">
        <v>684</v>
      </c>
      <c r="CC12">
        <v>1879460</v>
      </c>
      <c r="CD12">
        <v>2260310</v>
      </c>
      <c r="CE12">
        <v>2019990</v>
      </c>
      <c r="CF12">
        <v>2550900</v>
      </c>
    </row>
    <row r="13" spans="1:84" x14ac:dyDescent="0.3">
      <c r="A13" t="s">
        <v>44</v>
      </c>
      <c r="B13" t="s">
        <v>45</v>
      </c>
      <c r="C13" t="s">
        <v>46</v>
      </c>
      <c r="D13" t="s">
        <v>47</v>
      </c>
      <c r="E13" t="s">
        <v>48</v>
      </c>
      <c r="F13" t="s">
        <v>16</v>
      </c>
      <c r="G13" s="1" t="s">
        <v>688</v>
      </c>
      <c r="H13" s="1">
        <v>71.56</v>
      </c>
      <c r="I13" s="1">
        <v>93.3</v>
      </c>
      <c r="J13" s="1">
        <v>139.51</v>
      </c>
      <c r="K13" s="1">
        <v>148.12</v>
      </c>
      <c r="L13" s="1">
        <v>164.46</v>
      </c>
      <c r="M13" s="2" t="s">
        <v>866</v>
      </c>
      <c r="N13" s="2">
        <v>6656797</v>
      </c>
      <c r="O13" s="2">
        <v>9293936</v>
      </c>
      <c r="P13" s="2">
        <v>14955730</v>
      </c>
      <c r="Q13" s="2">
        <v>15702580</v>
      </c>
      <c r="R13" s="2">
        <v>18383243</v>
      </c>
      <c r="S13" s="3" t="s">
        <v>1044</v>
      </c>
      <c r="T13" s="3">
        <v>19881755</v>
      </c>
      <c r="U13" s="3">
        <v>23350072</v>
      </c>
      <c r="V13" s="3">
        <v>30906208</v>
      </c>
      <c r="W13" s="3">
        <v>31536710</v>
      </c>
      <c r="X13" s="3">
        <v>36312684</v>
      </c>
      <c r="Y13" t="s">
        <v>1223</v>
      </c>
      <c r="Z13">
        <v>1419522</v>
      </c>
      <c r="AA13">
        <v>1516845</v>
      </c>
      <c r="AB13">
        <v>1856971</v>
      </c>
      <c r="AC13">
        <v>1549396</v>
      </c>
      <c r="AD13">
        <v>1749780</v>
      </c>
      <c r="AE13" s="4" t="s">
        <v>1401</v>
      </c>
      <c r="AF13" s="4">
        <v>38000</v>
      </c>
      <c r="AG13" s="4">
        <v>45000</v>
      </c>
      <c r="AH13" s="4">
        <v>56000</v>
      </c>
      <c r="AI13" s="4">
        <v>53367</v>
      </c>
      <c r="AJ13" s="4">
        <v>71000</v>
      </c>
      <c r="AK13" t="s">
        <v>1678</v>
      </c>
      <c r="AL13" t="s">
        <v>1669</v>
      </c>
      <c r="AM13" t="s">
        <v>1669</v>
      </c>
      <c r="AN13" t="s">
        <v>1669</v>
      </c>
      <c r="AO13" t="s">
        <v>684</v>
      </c>
      <c r="AP13" t="s">
        <v>684</v>
      </c>
      <c r="AQ13" s="4" t="s">
        <v>1830</v>
      </c>
      <c r="AR13" s="4">
        <v>37.96</v>
      </c>
      <c r="AS13" s="4">
        <v>40.799999999999997</v>
      </c>
      <c r="AT13" s="4">
        <v>42.56</v>
      </c>
      <c r="AU13" s="4" t="s">
        <v>684</v>
      </c>
      <c r="AV13" s="4" t="s">
        <v>684</v>
      </c>
      <c r="AW13" t="s">
        <v>1984</v>
      </c>
      <c r="AX13" t="s">
        <v>1975</v>
      </c>
      <c r="AY13" t="s">
        <v>1975</v>
      </c>
      <c r="AZ13" t="s">
        <v>1975</v>
      </c>
      <c r="BA13" t="s">
        <v>684</v>
      </c>
      <c r="BB13" t="s">
        <v>684</v>
      </c>
      <c r="BC13" t="s">
        <v>2138</v>
      </c>
      <c r="BD13" s="4">
        <v>43.06</v>
      </c>
      <c r="BE13" s="4">
        <v>69.23</v>
      </c>
      <c r="BF13" s="4">
        <v>59.28</v>
      </c>
      <c r="BG13" s="4" t="s">
        <v>684</v>
      </c>
      <c r="BH13" s="4" t="s">
        <v>684</v>
      </c>
      <c r="BI13" t="s">
        <v>2290</v>
      </c>
      <c r="BJ13">
        <v>76.709999999999994</v>
      </c>
      <c r="BK13">
        <v>80.73</v>
      </c>
      <c r="BL13">
        <v>74.09</v>
      </c>
      <c r="BM13" t="s">
        <v>684</v>
      </c>
      <c r="BN13" t="s">
        <v>684</v>
      </c>
      <c r="BO13" t="s">
        <v>2438</v>
      </c>
      <c r="BP13" t="s">
        <v>684</v>
      </c>
      <c r="BQ13">
        <v>0.34</v>
      </c>
      <c r="BR13" t="s">
        <v>684</v>
      </c>
      <c r="BS13" t="s">
        <v>684</v>
      </c>
      <c r="BT13" t="s">
        <v>684</v>
      </c>
      <c r="BU13" s="4" t="s">
        <v>2499</v>
      </c>
      <c r="BV13" s="4" t="s">
        <v>684</v>
      </c>
      <c r="BW13" s="4" t="s">
        <v>684</v>
      </c>
      <c r="BX13" s="4">
        <v>0.47</v>
      </c>
      <c r="BY13" s="4" t="s">
        <v>684</v>
      </c>
      <c r="BZ13" s="4" t="s">
        <v>684</v>
      </c>
      <c r="CA13" t="s">
        <v>1560</v>
      </c>
      <c r="CB13">
        <v>1052269</v>
      </c>
      <c r="CC13">
        <v>1116968</v>
      </c>
      <c r="CD13">
        <v>1260673</v>
      </c>
      <c r="CE13" t="s">
        <v>684</v>
      </c>
      <c r="CF13" t="s">
        <v>684</v>
      </c>
    </row>
    <row r="14" spans="1:84" x14ac:dyDescent="0.3">
      <c r="A14" t="s">
        <v>49</v>
      </c>
      <c r="B14" t="s">
        <v>50</v>
      </c>
      <c r="C14" t="s">
        <v>51</v>
      </c>
      <c r="D14" t="s">
        <v>52</v>
      </c>
      <c r="E14" t="s">
        <v>53</v>
      </c>
      <c r="F14" t="s">
        <v>25</v>
      </c>
      <c r="G14" s="1" t="s">
        <v>689</v>
      </c>
      <c r="H14" s="1">
        <v>158.38999999999999</v>
      </c>
      <c r="I14" s="1">
        <v>277.27999999999997</v>
      </c>
      <c r="J14" s="1">
        <v>220.69</v>
      </c>
      <c r="K14" s="1">
        <v>165.57</v>
      </c>
      <c r="L14" s="1">
        <v>150.22999999999999</v>
      </c>
      <c r="M14" s="2" t="s">
        <v>867</v>
      </c>
      <c r="N14" s="2">
        <v>342804</v>
      </c>
      <c r="O14" s="2">
        <v>772599</v>
      </c>
      <c r="P14" s="2">
        <v>813818</v>
      </c>
      <c r="Q14" s="2">
        <v>650758</v>
      </c>
      <c r="R14" s="2">
        <v>924036</v>
      </c>
      <c r="S14" s="3" t="s">
        <v>1045</v>
      </c>
      <c r="T14" s="3">
        <v>580795</v>
      </c>
      <c r="U14" s="3">
        <v>1086379</v>
      </c>
      <c r="V14" s="3">
        <v>1226618</v>
      </c>
      <c r="W14" s="3">
        <v>1077631</v>
      </c>
      <c r="X14" s="3">
        <v>1721364</v>
      </c>
      <c r="Y14" t="s">
        <v>1224</v>
      </c>
      <c r="Z14">
        <v>62149</v>
      </c>
      <c r="AA14">
        <v>54231</v>
      </c>
      <c r="AB14">
        <v>101234</v>
      </c>
      <c r="AC14">
        <v>95990</v>
      </c>
      <c r="AD14">
        <v>198323</v>
      </c>
      <c r="AE14" s="4" t="s">
        <v>1402</v>
      </c>
      <c r="AF14" s="4">
        <v>9</v>
      </c>
      <c r="AG14" s="4">
        <v>11</v>
      </c>
      <c r="AH14" s="4">
        <v>7</v>
      </c>
      <c r="AI14" s="4">
        <v>7</v>
      </c>
      <c r="AJ14" s="4">
        <v>7</v>
      </c>
      <c r="AK14" t="s">
        <v>1679</v>
      </c>
      <c r="AL14" t="s">
        <v>684</v>
      </c>
      <c r="AM14" t="s">
        <v>684</v>
      </c>
      <c r="AN14" t="s">
        <v>1672</v>
      </c>
      <c r="AO14" t="s">
        <v>1672</v>
      </c>
      <c r="AP14" t="s">
        <v>684</v>
      </c>
      <c r="AQ14" s="4" t="s">
        <v>1831</v>
      </c>
      <c r="AR14" s="4" t="s">
        <v>684</v>
      </c>
      <c r="AS14" s="4" t="s">
        <v>684</v>
      </c>
      <c r="AT14" s="4">
        <v>30.37</v>
      </c>
      <c r="AU14" s="4">
        <v>33.549999999999997</v>
      </c>
      <c r="AV14" s="4" t="s">
        <v>684</v>
      </c>
      <c r="AW14" t="s">
        <v>1985</v>
      </c>
      <c r="AX14" t="s">
        <v>684</v>
      </c>
      <c r="AY14" t="s">
        <v>684</v>
      </c>
      <c r="AZ14" t="s">
        <v>1975</v>
      </c>
      <c r="BA14" t="s">
        <v>1975</v>
      </c>
      <c r="BB14" t="s">
        <v>684</v>
      </c>
      <c r="BC14" t="s">
        <v>2139</v>
      </c>
      <c r="BD14" s="4" t="s">
        <v>684</v>
      </c>
      <c r="BE14" s="4" t="s">
        <v>684</v>
      </c>
      <c r="BF14" s="4">
        <v>32.409999999999997</v>
      </c>
      <c r="BG14" s="4">
        <v>31.44</v>
      </c>
      <c r="BH14" s="4" t="s">
        <v>684</v>
      </c>
      <c r="BI14" t="s">
        <v>2291</v>
      </c>
      <c r="BJ14" t="s">
        <v>684</v>
      </c>
      <c r="BK14" t="s">
        <v>684</v>
      </c>
      <c r="BL14">
        <v>25.65</v>
      </c>
      <c r="BM14">
        <v>26.82</v>
      </c>
      <c r="BN14" t="s">
        <v>684</v>
      </c>
      <c r="BO14" t="s">
        <v>679</v>
      </c>
      <c r="BP14" t="s">
        <v>1554</v>
      </c>
      <c r="BU14" s="4" t="s">
        <v>679</v>
      </c>
      <c r="BV14" s="4" t="s">
        <v>1554</v>
      </c>
      <c r="CA14" t="s">
        <v>1561</v>
      </c>
      <c r="CB14" t="s">
        <v>684</v>
      </c>
      <c r="CC14" t="s">
        <v>684</v>
      </c>
      <c r="CD14">
        <v>1057937</v>
      </c>
      <c r="CE14">
        <v>2147881.1</v>
      </c>
      <c r="CF14" t="s">
        <v>684</v>
      </c>
    </row>
    <row r="15" spans="1:84" x14ac:dyDescent="0.3">
      <c r="A15" t="s">
        <v>54</v>
      </c>
      <c r="B15" t="s">
        <v>55</v>
      </c>
      <c r="C15" t="s">
        <v>56</v>
      </c>
      <c r="D15" t="s">
        <v>57</v>
      </c>
      <c r="E15" t="s">
        <v>58</v>
      </c>
      <c r="F15" t="s">
        <v>16</v>
      </c>
      <c r="G15" s="1" t="s">
        <v>690</v>
      </c>
      <c r="H15" s="1">
        <v>63.02</v>
      </c>
      <c r="I15" s="1">
        <v>65.599999999999994</v>
      </c>
      <c r="J15" s="1">
        <v>83.93</v>
      </c>
      <c r="K15" s="1">
        <v>111.88</v>
      </c>
      <c r="L15" s="1">
        <v>144.75</v>
      </c>
      <c r="M15" s="2" t="s">
        <v>868</v>
      </c>
      <c r="N15" s="2">
        <v>597451</v>
      </c>
      <c r="O15" s="2">
        <v>588316</v>
      </c>
      <c r="P15" s="2">
        <v>782987</v>
      </c>
      <c r="Q15" s="2">
        <v>1015250</v>
      </c>
      <c r="R15" s="2">
        <v>1189471</v>
      </c>
      <c r="S15" s="3" t="s">
        <v>1046</v>
      </c>
      <c r="T15" s="3">
        <v>1540182</v>
      </c>
      <c r="U15" s="3">
        <v>1475902</v>
      </c>
      <c r="V15" s="3">
        <v>1707625</v>
      </c>
      <c r="W15" s="3">
        <v>1890258</v>
      </c>
      <c r="X15" s="3">
        <v>2091476</v>
      </c>
      <c r="Y15" t="s">
        <v>1225</v>
      </c>
      <c r="Z15">
        <v>279416</v>
      </c>
      <c r="AA15">
        <v>310592</v>
      </c>
      <c r="AB15">
        <v>381071</v>
      </c>
      <c r="AC15">
        <v>158536</v>
      </c>
      <c r="AD15">
        <v>376992</v>
      </c>
      <c r="AE15" s="4" t="s">
        <v>1403</v>
      </c>
      <c r="AF15" s="4">
        <v>1277</v>
      </c>
      <c r="AG15" s="4">
        <v>1172</v>
      </c>
      <c r="AH15" s="4">
        <v>1540</v>
      </c>
      <c r="AI15" s="4">
        <v>1656</v>
      </c>
      <c r="AJ15" s="4">
        <v>1992</v>
      </c>
      <c r="AK15" t="s">
        <v>1680</v>
      </c>
      <c r="AL15" t="s">
        <v>1669</v>
      </c>
      <c r="AM15" t="s">
        <v>1669</v>
      </c>
      <c r="AN15" t="s">
        <v>1669</v>
      </c>
      <c r="AO15" t="s">
        <v>1669</v>
      </c>
      <c r="AP15" t="s">
        <v>1669</v>
      </c>
      <c r="AQ15" s="4" t="s">
        <v>1832</v>
      </c>
      <c r="AR15" s="4">
        <v>13.43</v>
      </c>
      <c r="AS15" s="4">
        <v>13.76</v>
      </c>
      <c r="AT15" s="4">
        <v>18.399999999999999</v>
      </c>
      <c r="AU15" s="4">
        <v>35.25</v>
      </c>
      <c r="AV15" s="4">
        <v>32.229999999999997</v>
      </c>
      <c r="AW15" t="s">
        <v>1986</v>
      </c>
      <c r="AX15" t="s">
        <v>1978</v>
      </c>
      <c r="AY15" t="s">
        <v>1978</v>
      </c>
      <c r="AZ15" t="s">
        <v>1978</v>
      </c>
      <c r="BA15" t="s">
        <v>1978</v>
      </c>
      <c r="BB15" t="s">
        <v>1978</v>
      </c>
      <c r="BC15" t="s">
        <v>2140</v>
      </c>
      <c r="BD15" s="4">
        <v>11.77</v>
      </c>
      <c r="BE15" s="4">
        <v>14.17</v>
      </c>
      <c r="BF15" s="4">
        <v>19.190000000000001</v>
      </c>
      <c r="BG15" s="4">
        <v>27.94</v>
      </c>
      <c r="BH15" s="4">
        <v>27.69</v>
      </c>
      <c r="BI15" t="s">
        <v>2292</v>
      </c>
      <c r="BJ15">
        <v>63.12</v>
      </c>
      <c r="BK15">
        <v>73.14</v>
      </c>
      <c r="BL15">
        <v>58.54</v>
      </c>
      <c r="BM15">
        <v>61.51</v>
      </c>
      <c r="BN15">
        <v>65.98</v>
      </c>
      <c r="BO15" t="s">
        <v>679</v>
      </c>
      <c r="BP15" t="s">
        <v>1554</v>
      </c>
      <c r="BU15" s="4" t="s">
        <v>679</v>
      </c>
      <c r="BV15" s="4" t="s">
        <v>1554</v>
      </c>
      <c r="CA15" t="s">
        <v>1562</v>
      </c>
      <c r="CB15">
        <v>44895</v>
      </c>
      <c r="CC15">
        <v>40905</v>
      </c>
      <c r="CD15">
        <v>44908</v>
      </c>
      <c r="CE15">
        <v>34638</v>
      </c>
      <c r="CF15">
        <v>37920</v>
      </c>
    </row>
    <row r="16" spans="1:84" x14ac:dyDescent="0.3">
      <c r="A16" t="s">
        <v>59</v>
      </c>
      <c r="B16" t="s">
        <v>60</v>
      </c>
      <c r="C16" t="s">
        <v>61</v>
      </c>
      <c r="D16" t="s">
        <v>62</v>
      </c>
      <c r="E16" t="s">
        <v>63</v>
      </c>
      <c r="F16" t="s">
        <v>16</v>
      </c>
      <c r="G16" s="1" t="s">
        <v>691</v>
      </c>
      <c r="H16" s="1">
        <v>1.67</v>
      </c>
      <c r="I16" s="1">
        <v>1.47</v>
      </c>
      <c r="J16" s="1">
        <v>1.26</v>
      </c>
      <c r="K16" s="1">
        <v>6.9</v>
      </c>
      <c r="L16" s="1">
        <v>5.48</v>
      </c>
      <c r="M16" s="2" t="s">
        <v>869</v>
      </c>
      <c r="N16" s="2">
        <v>16412</v>
      </c>
      <c r="O16" s="2">
        <v>14012</v>
      </c>
      <c r="P16" s="2">
        <v>12870</v>
      </c>
      <c r="Q16" s="2">
        <v>70563</v>
      </c>
      <c r="R16" s="2">
        <v>53862</v>
      </c>
      <c r="S16" s="3" t="s">
        <v>1047</v>
      </c>
      <c r="T16" s="3">
        <v>1212827</v>
      </c>
      <c r="U16" s="3">
        <v>1162688</v>
      </c>
      <c r="V16" s="3">
        <v>1231281</v>
      </c>
      <c r="W16" s="3">
        <v>1258904</v>
      </c>
      <c r="X16" s="3">
        <v>1159365</v>
      </c>
      <c r="Y16" t="s">
        <v>1226</v>
      </c>
      <c r="Z16">
        <v>45523</v>
      </c>
      <c r="AA16">
        <v>51112</v>
      </c>
      <c r="AB16">
        <v>37868</v>
      </c>
      <c r="AC16">
        <v>45150</v>
      </c>
      <c r="AD16">
        <v>-15992</v>
      </c>
      <c r="AE16" s="4" t="s">
        <v>1404</v>
      </c>
      <c r="AF16" s="4" t="s">
        <v>684</v>
      </c>
      <c r="AG16" s="4" t="s">
        <v>684</v>
      </c>
      <c r="AH16" s="4">
        <v>4540</v>
      </c>
      <c r="AI16" s="4">
        <v>6761</v>
      </c>
      <c r="AJ16" s="4">
        <v>6253</v>
      </c>
      <c r="AK16" t="s">
        <v>1681</v>
      </c>
      <c r="AL16" t="s">
        <v>1669</v>
      </c>
      <c r="AM16" t="s">
        <v>1669</v>
      </c>
      <c r="AN16" t="s">
        <v>1669</v>
      </c>
      <c r="AO16" t="s">
        <v>1672</v>
      </c>
      <c r="AP16" t="s">
        <v>1672</v>
      </c>
      <c r="AQ16" s="4" t="s">
        <v>1833</v>
      </c>
      <c r="AR16" s="4">
        <v>22.95</v>
      </c>
      <c r="AS16" s="4">
        <v>36.51</v>
      </c>
      <c r="AT16" s="4">
        <v>59.98</v>
      </c>
      <c r="AU16" s="4">
        <v>62.46</v>
      </c>
      <c r="AV16" s="4">
        <v>62.19</v>
      </c>
      <c r="AW16" t="s">
        <v>1987</v>
      </c>
      <c r="AX16" t="s">
        <v>1978</v>
      </c>
      <c r="AY16" t="s">
        <v>1978</v>
      </c>
      <c r="AZ16" t="s">
        <v>1978</v>
      </c>
      <c r="BA16" t="s">
        <v>1978</v>
      </c>
      <c r="BB16" t="s">
        <v>1978</v>
      </c>
      <c r="BC16" t="s">
        <v>2141</v>
      </c>
      <c r="BD16" s="4">
        <v>14.9</v>
      </c>
      <c r="BE16" s="4">
        <v>39.4</v>
      </c>
      <c r="BF16" s="4">
        <v>55.69</v>
      </c>
      <c r="BG16" s="4">
        <v>56.39</v>
      </c>
      <c r="BH16" s="4">
        <v>71.48</v>
      </c>
      <c r="BI16" t="s">
        <v>2293</v>
      </c>
      <c r="BJ16">
        <v>65.290000000000006</v>
      </c>
      <c r="BK16">
        <v>67.150000000000006</v>
      </c>
      <c r="BL16">
        <v>69.66</v>
      </c>
      <c r="BM16">
        <v>61.89</v>
      </c>
      <c r="BN16">
        <v>56.21</v>
      </c>
      <c r="BO16" t="s">
        <v>679</v>
      </c>
      <c r="BP16" t="s">
        <v>1554</v>
      </c>
      <c r="BU16" s="4" t="s">
        <v>2500</v>
      </c>
      <c r="BV16" s="4">
        <v>-0.27</v>
      </c>
      <c r="BW16" s="4">
        <v>-0.27</v>
      </c>
      <c r="BX16" s="4">
        <v>-0.24</v>
      </c>
      <c r="BY16" s="4">
        <v>-0.12</v>
      </c>
      <c r="BZ16" s="4">
        <v>-0.63</v>
      </c>
      <c r="CA16" t="s">
        <v>1563</v>
      </c>
      <c r="CB16">
        <v>30790</v>
      </c>
      <c r="CC16">
        <v>24771</v>
      </c>
      <c r="CD16">
        <v>24879</v>
      </c>
      <c r="CE16">
        <v>24177</v>
      </c>
      <c r="CF16">
        <v>12925</v>
      </c>
    </row>
    <row r="17" spans="1:84" x14ac:dyDescent="0.3">
      <c r="A17" t="s">
        <v>64</v>
      </c>
      <c r="B17" t="s">
        <v>65</v>
      </c>
      <c r="C17" t="s">
        <v>66</v>
      </c>
      <c r="D17" t="s">
        <v>67</v>
      </c>
      <c r="E17" t="s">
        <v>10</v>
      </c>
      <c r="F17" t="s">
        <v>11</v>
      </c>
      <c r="G17" s="1" t="s">
        <v>692</v>
      </c>
      <c r="H17" s="1">
        <v>8.15</v>
      </c>
      <c r="I17" s="1">
        <v>9.8800000000000008</v>
      </c>
      <c r="J17" s="1">
        <v>27</v>
      </c>
      <c r="K17" s="1">
        <v>16.739999999999998</v>
      </c>
      <c r="L17" s="1">
        <v>32.200000000000003</v>
      </c>
      <c r="M17" s="2" t="s">
        <v>870</v>
      </c>
      <c r="N17" s="2">
        <v>83043</v>
      </c>
      <c r="O17" s="2">
        <v>110092</v>
      </c>
      <c r="P17" s="2">
        <v>272214</v>
      </c>
      <c r="Q17" s="2">
        <v>169148</v>
      </c>
      <c r="R17" s="2">
        <v>369028</v>
      </c>
      <c r="S17" s="3" t="s">
        <v>1048</v>
      </c>
      <c r="T17" s="3">
        <v>1555239</v>
      </c>
      <c r="U17" s="3">
        <v>1835021</v>
      </c>
      <c r="V17" s="3">
        <v>1945298</v>
      </c>
      <c r="W17" s="3">
        <v>1823982</v>
      </c>
      <c r="X17" s="3">
        <v>2247583</v>
      </c>
      <c r="Y17" t="s">
        <v>1227</v>
      </c>
      <c r="Z17">
        <v>123714</v>
      </c>
      <c r="AA17">
        <v>190719</v>
      </c>
      <c r="AB17">
        <v>204589</v>
      </c>
      <c r="AC17">
        <v>192353</v>
      </c>
      <c r="AD17">
        <v>232829</v>
      </c>
      <c r="AE17" s="4" t="s">
        <v>1405</v>
      </c>
      <c r="AF17" s="4">
        <v>12154</v>
      </c>
      <c r="AG17" s="4">
        <v>12852</v>
      </c>
      <c r="AH17" s="4">
        <v>12736</v>
      </c>
      <c r="AI17" s="4">
        <v>12292</v>
      </c>
      <c r="AJ17" s="4">
        <v>13525</v>
      </c>
      <c r="AK17" t="s">
        <v>1682</v>
      </c>
      <c r="AL17" t="s">
        <v>1669</v>
      </c>
      <c r="AM17" t="s">
        <v>1669</v>
      </c>
      <c r="AN17" t="s">
        <v>1669</v>
      </c>
      <c r="AO17" t="s">
        <v>1669</v>
      </c>
      <c r="AP17" t="s">
        <v>684</v>
      </c>
      <c r="AQ17" s="4" t="s">
        <v>1834</v>
      </c>
      <c r="AR17" s="4">
        <v>18.239999999999998</v>
      </c>
      <c r="AS17" s="4">
        <v>17.22</v>
      </c>
      <c r="AT17" s="4">
        <v>19.29</v>
      </c>
      <c r="AU17" s="4">
        <v>34.03</v>
      </c>
      <c r="AV17" s="4" t="s">
        <v>684</v>
      </c>
      <c r="AW17" t="s">
        <v>1988</v>
      </c>
      <c r="AX17" t="s">
        <v>1975</v>
      </c>
      <c r="AY17" t="s">
        <v>1975</v>
      </c>
      <c r="AZ17" t="s">
        <v>1975</v>
      </c>
      <c r="BA17" t="s">
        <v>1975</v>
      </c>
      <c r="BB17" t="s">
        <v>684</v>
      </c>
      <c r="BC17" t="s">
        <v>2142</v>
      </c>
      <c r="BD17" s="4">
        <v>0</v>
      </c>
      <c r="BE17" s="4">
        <v>3.36</v>
      </c>
      <c r="BF17" s="4">
        <v>14.47</v>
      </c>
      <c r="BG17" s="4">
        <v>16.170000000000002</v>
      </c>
      <c r="BH17" s="4" t="s">
        <v>684</v>
      </c>
      <c r="BI17" t="s">
        <v>2294</v>
      </c>
      <c r="BJ17">
        <v>54.94</v>
      </c>
      <c r="BK17">
        <v>64.2</v>
      </c>
      <c r="BL17">
        <v>69.709999999999994</v>
      </c>
      <c r="BM17">
        <v>55.2</v>
      </c>
      <c r="BN17" t="s">
        <v>684</v>
      </c>
      <c r="BO17" t="s">
        <v>679</v>
      </c>
      <c r="BP17" t="s">
        <v>1554</v>
      </c>
      <c r="BU17" s="4" t="s">
        <v>679</v>
      </c>
      <c r="BV17" s="4" t="s">
        <v>1554</v>
      </c>
      <c r="CA17" t="s">
        <v>679</v>
      </c>
      <c r="CB17" t="s">
        <v>1554</v>
      </c>
    </row>
    <row r="18" spans="1:84" x14ac:dyDescent="0.3">
      <c r="A18" t="s">
        <v>69</v>
      </c>
      <c r="B18" t="s">
        <v>70</v>
      </c>
      <c r="D18" t="s">
        <v>71</v>
      </c>
      <c r="E18" t="s">
        <v>53</v>
      </c>
      <c r="F18" t="s">
        <v>11</v>
      </c>
      <c r="G18" s="1" t="s">
        <v>693</v>
      </c>
      <c r="H18" s="1">
        <v>67.95</v>
      </c>
      <c r="I18" s="1">
        <v>85.45</v>
      </c>
      <c r="J18" s="1">
        <v>83.85</v>
      </c>
      <c r="K18" s="1">
        <v>73.86</v>
      </c>
      <c r="L18" s="1">
        <v>59.63</v>
      </c>
      <c r="M18" s="2" t="s">
        <v>871</v>
      </c>
      <c r="N18" s="2">
        <v>396100</v>
      </c>
      <c r="O18" s="2">
        <v>528663</v>
      </c>
      <c r="P18" s="2">
        <v>548641</v>
      </c>
      <c r="Q18" s="2">
        <v>715789</v>
      </c>
      <c r="R18" s="2">
        <v>633459</v>
      </c>
      <c r="S18" s="3" t="s">
        <v>1049</v>
      </c>
      <c r="T18" s="3">
        <v>1062422</v>
      </c>
      <c r="U18" s="3">
        <v>1271607</v>
      </c>
      <c r="V18" s="3">
        <v>1302238</v>
      </c>
      <c r="W18" s="3">
        <v>1981489</v>
      </c>
      <c r="X18" s="3">
        <v>2000776</v>
      </c>
      <c r="Y18" t="s">
        <v>1228</v>
      </c>
      <c r="Z18">
        <v>93404</v>
      </c>
      <c r="AA18">
        <v>76397</v>
      </c>
      <c r="AB18">
        <v>87638</v>
      </c>
      <c r="AC18">
        <v>78607</v>
      </c>
      <c r="AD18">
        <v>100531</v>
      </c>
      <c r="AE18" s="4" t="s">
        <v>1406</v>
      </c>
      <c r="AF18" s="4">
        <v>2917</v>
      </c>
      <c r="AG18" s="4">
        <v>2900</v>
      </c>
      <c r="AH18" s="4">
        <v>3091</v>
      </c>
      <c r="AI18" s="4">
        <v>3448</v>
      </c>
      <c r="AJ18" s="4">
        <v>6821</v>
      </c>
      <c r="AK18" t="s">
        <v>1683</v>
      </c>
      <c r="AL18" t="s">
        <v>1669</v>
      </c>
      <c r="AM18" t="s">
        <v>1669</v>
      </c>
      <c r="AN18" t="s">
        <v>1669</v>
      </c>
      <c r="AO18" t="s">
        <v>1669</v>
      </c>
      <c r="AP18" t="s">
        <v>1669</v>
      </c>
      <c r="AQ18" s="4" t="s">
        <v>1835</v>
      </c>
      <c r="AR18" s="4">
        <v>32.159999999999997</v>
      </c>
      <c r="AS18" s="4">
        <v>53.35</v>
      </c>
      <c r="AT18" s="4">
        <v>49.73</v>
      </c>
      <c r="AU18" s="4">
        <v>48.12</v>
      </c>
      <c r="AV18" s="4">
        <v>48.77</v>
      </c>
      <c r="AW18" t="s">
        <v>1989</v>
      </c>
      <c r="AX18" t="s">
        <v>1978</v>
      </c>
      <c r="AY18" t="s">
        <v>1978</v>
      </c>
      <c r="AZ18" t="s">
        <v>1978</v>
      </c>
      <c r="BA18" t="s">
        <v>1978</v>
      </c>
      <c r="BB18" t="s">
        <v>1978</v>
      </c>
      <c r="BC18" t="s">
        <v>2143</v>
      </c>
      <c r="BD18" s="4">
        <v>24.43</v>
      </c>
      <c r="BE18" s="4">
        <v>23.44</v>
      </c>
      <c r="BF18" s="4">
        <v>20.68</v>
      </c>
      <c r="BG18" s="4">
        <v>23.85</v>
      </c>
      <c r="BH18" s="4">
        <v>27.97</v>
      </c>
      <c r="BI18" t="s">
        <v>2295</v>
      </c>
      <c r="BJ18">
        <v>61.39</v>
      </c>
      <c r="BK18">
        <v>82.45</v>
      </c>
      <c r="BL18">
        <v>67.569999999999993</v>
      </c>
      <c r="BM18">
        <v>46.25</v>
      </c>
      <c r="BN18">
        <v>59.49</v>
      </c>
      <c r="BO18" t="s">
        <v>679</v>
      </c>
      <c r="BP18" t="s">
        <v>1554</v>
      </c>
      <c r="BU18" s="4" t="s">
        <v>2501</v>
      </c>
      <c r="BV18" s="4">
        <v>0.12</v>
      </c>
      <c r="BW18" s="4">
        <v>0.23</v>
      </c>
      <c r="BX18" s="4">
        <v>0.1</v>
      </c>
      <c r="BY18" s="4">
        <v>-0.04</v>
      </c>
      <c r="BZ18" s="4">
        <v>0.15</v>
      </c>
      <c r="CA18" t="s">
        <v>1564</v>
      </c>
      <c r="CB18">
        <v>10890</v>
      </c>
      <c r="CC18">
        <v>10791</v>
      </c>
      <c r="CD18">
        <v>9887</v>
      </c>
      <c r="CE18">
        <v>9403</v>
      </c>
      <c r="CF18">
        <v>11054</v>
      </c>
    </row>
    <row r="19" spans="1:84" x14ac:dyDescent="0.3">
      <c r="A19" t="s">
        <v>72</v>
      </c>
      <c r="B19" t="s">
        <v>73</v>
      </c>
      <c r="D19" t="s">
        <v>74</v>
      </c>
      <c r="E19" t="s">
        <v>75</v>
      </c>
      <c r="F19" t="s">
        <v>16</v>
      </c>
      <c r="G19" s="1" t="s">
        <v>694</v>
      </c>
      <c r="H19" s="1">
        <v>0</v>
      </c>
      <c r="I19" s="1">
        <v>0</v>
      </c>
      <c r="J19" s="1">
        <v>0</v>
      </c>
      <c r="K19" s="1">
        <v>0</v>
      </c>
      <c r="L19" s="1">
        <v>74.66</v>
      </c>
      <c r="M19" s="2" t="s">
        <v>872</v>
      </c>
      <c r="N19" s="2">
        <v>0</v>
      </c>
      <c r="O19" s="2">
        <v>0</v>
      </c>
      <c r="P19" s="2">
        <v>0</v>
      </c>
      <c r="Q19" s="2">
        <v>0</v>
      </c>
      <c r="R19" s="2">
        <v>2771818</v>
      </c>
      <c r="S19" s="3" t="s">
        <v>1050</v>
      </c>
      <c r="T19" s="3">
        <v>3568668</v>
      </c>
      <c r="U19" s="3">
        <v>3921854</v>
      </c>
      <c r="V19" s="3">
        <v>4825294</v>
      </c>
      <c r="W19" s="3">
        <v>4221153</v>
      </c>
      <c r="X19" s="3">
        <v>6797719</v>
      </c>
      <c r="Y19" t="s">
        <v>1229</v>
      </c>
      <c r="Z19">
        <v>485609</v>
      </c>
      <c r="AA19">
        <v>576674</v>
      </c>
      <c r="AB19">
        <v>689807</v>
      </c>
      <c r="AC19">
        <v>-326311</v>
      </c>
      <c r="AD19">
        <v>-352886</v>
      </c>
      <c r="AE19" s="4" t="s">
        <v>1407</v>
      </c>
      <c r="AF19" s="4">
        <v>6416</v>
      </c>
      <c r="AG19" s="4">
        <v>7238</v>
      </c>
      <c r="AH19" s="4">
        <v>8389</v>
      </c>
      <c r="AI19" s="4">
        <v>8218</v>
      </c>
      <c r="AJ19" s="4">
        <v>8122</v>
      </c>
      <c r="AK19" t="s">
        <v>1684</v>
      </c>
      <c r="AL19" t="s">
        <v>1669</v>
      </c>
      <c r="AM19" t="s">
        <v>1669</v>
      </c>
      <c r="AN19" t="s">
        <v>1669</v>
      </c>
      <c r="AO19" t="s">
        <v>1669</v>
      </c>
      <c r="AP19" t="s">
        <v>684</v>
      </c>
      <c r="AQ19" s="4" t="s">
        <v>1836</v>
      </c>
      <c r="AR19" s="4">
        <v>14.12</v>
      </c>
      <c r="AS19" s="4">
        <v>17.3</v>
      </c>
      <c r="AT19" s="4">
        <v>18.600000000000001</v>
      </c>
      <c r="AU19" s="4">
        <v>20.37</v>
      </c>
      <c r="AV19" s="4" t="s">
        <v>684</v>
      </c>
      <c r="AW19" t="s">
        <v>1990</v>
      </c>
      <c r="AX19" t="s">
        <v>1975</v>
      </c>
      <c r="AY19" t="s">
        <v>1975</v>
      </c>
      <c r="AZ19" t="s">
        <v>1975</v>
      </c>
      <c r="BA19" t="s">
        <v>1975</v>
      </c>
      <c r="BB19" t="s">
        <v>684</v>
      </c>
      <c r="BC19" t="s">
        <v>2144</v>
      </c>
      <c r="BD19" s="4">
        <v>6.68</v>
      </c>
      <c r="BE19" s="4">
        <v>8.0500000000000007</v>
      </c>
      <c r="BF19" s="4">
        <v>11.48</v>
      </c>
      <c r="BG19" s="4">
        <v>10.17</v>
      </c>
      <c r="BH19" s="4" t="s">
        <v>684</v>
      </c>
      <c r="BI19" t="s">
        <v>2296</v>
      </c>
      <c r="BJ19">
        <v>21.1</v>
      </c>
      <c r="BK19">
        <v>32.49</v>
      </c>
      <c r="BL19">
        <v>33.520000000000003</v>
      </c>
      <c r="BM19">
        <v>27.19</v>
      </c>
      <c r="BN19" t="s">
        <v>684</v>
      </c>
      <c r="BO19" t="s">
        <v>679</v>
      </c>
      <c r="BP19" t="s">
        <v>1554</v>
      </c>
      <c r="BU19" s="4" t="s">
        <v>679</v>
      </c>
      <c r="BV19" s="4" t="s">
        <v>1554</v>
      </c>
      <c r="CA19" t="s">
        <v>679</v>
      </c>
      <c r="CB19" t="s">
        <v>1554</v>
      </c>
    </row>
    <row r="20" spans="1:84" x14ac:dyDescent="0.3">
      <c r="A20" t="s">
        <v>76</v>
      </c>
      <c r="B20" t="s">
        <v>77</v>
      </c>
      <c r="C20" t="s">
        <v>78</v>
      </c>
      <c r="D20" t="s">
        <v>79</v>
      </c>
      <c r="E20" t="s">
        <v>80</v>
      </c>
      <c r="F20" t="s">
        <v>11</v>
      </c>
      <c r="G20" s="1" t="s">
        <v>695</v>
      </c>
      <c r="H20" s="1">
        <v>126.75</v>
      </c>
      <c r="I20" s="1">
        <v>130.12</v>
      </c>
      <c r="J20" s="1">
        <v>123.88</v>
      </c>
      <c r="K20" s="1">
        <v>133.5</v>
      </c>
      <c r="L20" s="1">
        <v>59.5</v>
      </c>
      <c r="M20" s="2" t="s">
        <v>873</v>
      </c>
      <c r="N20" s="2">
        <v>5527077</v>
      </c>
      <c r="O20" s="2">
        <v>5764602</v>
      </c>
      <c r="P20" s="2">
        <v>6012725</v>
      </c>
      <c r="Q20" s="2">
        <v>6371381</v>
      </c>
      <c r="R20" s="2">
        <v>13944435</v>
      </c>
      <c r="S20" s="3" t="s">
        <v>1051</v>
      </c>
      <c r="T20" s="3">
        <v>13639869</v>
      </c>
      <c r="U20" s="3">
        <v>14188866</v>
      </c>
      <c r="V20" s="3">
        <v>15357613</v>
      </c>
      <c r="W20" s="3">
        <v>15414946</v>
      </c>
      <c r="X20" s="3">
        <v>47234548</v>
      </c>
      <c r="Y20" t="s">
        <v>1230</v>
      </c>
      <c r="Z20">
        <v>1833101</v>
      </c>
      <c r="AA20">
        <v>1866570</v>
      </c>
      <c r="AB20">
        <v>2144999</v>
      </c>
      <c r="AC20">
        <v>2159005</v>
      </c>
      <c r="AD20">
        <v>2221188</v>
      </c>
      <c r="AE20" s="4" t="s">
        <v>1408</v>
      </c>
      <c r="AF20" s="4">
        <v>12163</v>
      </c>
      <c r="AG20" s="4">
        <v>12770</v>
      </c>
      <c r="AH20" s="4">
        <v>12694</v>
      </c>
      <c r="AI20" s="4">
        <v>11890</v>
      </c>
      <c r="AJ20" s="4">
        <v>11834</v>
      </c>
      <c r="AK20" t="s">
        <v>1685</v>
      </c>
      <c r="AL20" t="s">
        <v>1669</v>
      </c>
      <c r="AM20" t="s">
        <v>1669</v>
      </c>
      <c r="AN20" t="s">
        <v>1669</v>
      </c>
      <c r="AO20" t="s">
        <v>1672</v>
      </c>
      <c r="AP20" t="s">
        <v>684</v>
      </c>
      <c r="AQ20" s="4" t="s">
        <v>1837</v>
      </c>
      <c r="AR20" s="4">
        <v>55.91</v>
      </c>
      <c r="AS20" s="4">
        <v>61.55</v>
      </c>
      <c r="AT20" s="4">
        <v>93.12</v>
      </c>
      <c r="AU20" s="4">
        <v>94.93</v>
      </c>
      <c r="AV20" s="4" t="s">
        <v>684</v>
      </c>
      <c r="AW20" t="s">
        <v>1991</v>
      </c>
      <c r="AX20" t="s">
        <v>1975</v>
      </c>
      <c r="AY20" t="s">
        <v>1975</v>
      </c>
      <c r="AZ20" t="s">
        <v>1975</v>
      </c>
      <c r="BA20" t="s">
        <v>1975</v>
      </c>
      <c r="BB20" t="s">
        <v>684</v>
      </c>
      <c r="BC20" t="s">
        <v>2145</v>
      </c>
      <c r="BD20" s="4">
        <v>69.19</v>
      </c>
      <c r="BE20" s="4">
        <v>77.430000000000007</v>
      </c>
      <c r="BF20" s="4">
        <v>79.16</v>
      </c>
      <c r="BG20" s="4">
        <v>78.239999999999995</v>
      </c>
      <c r="BH20" s="4" t="s">
        <v>684</v>
      </c>
      <c r="BI20" t="s">
        <v>2297</v>
      </c>
      <c r="BJ20">
        <v>62.9</v>
      </c>
      <c r="BK20">
        <v>74.739999999999995</v>
      </c>
      <c r="BL20">
        <v>68.03</v>
      </c>
      <c r="BM20">
        <v>77.400000000000006</v>
      </c>
      <c r="BN20" t="s">
        <v>684</v>
      </c>
      <c r="BO20" t="s">
        <v>2439</v>
      </c>
      <c r="BP20">
        <v>3.07</v>
      </c>
      <c r="BQ20">
        <v>2.98</v>
      </c>
      <c r="BR20">
        <v>288.99</v>
      </c>
      <c r="BS20">
        <v>280.69</v>
      </c>
      <c r="BT20" t="s">
        <v>684</v>
      </c>
      <c r="BU20" s="4" t="s">
        <v>2502</v>
      </c>
      <c r="BV20" s="4">
        <v>-0.1</v>
      </c>
      <c r="BW20" s="4">
        <v>-0.01</v>
      </c>
      <c r="BX20" s="4">
        <v>0.12</v>
      </c>
      <c r="BY20" s="4">
        <v>0.04</v>
      </c>
      <c r="BZ20" s="4" t="s">
        <v>684</v>
      </c>
      <c r="CA20" t="s">
        <v>1565</v>
      </c>
      <c r="CB20">
        <v>2931000</v>
      </c>
      <c r="CC20">
        <v>3102000</v>
      </c>
      <c r="CD20">
        <v>3179000</v>
      </c>
      <c r="CE20">
        <v>3031000</v>
      </c>
      <c r="CF20" t="s">
        <v>684</v>
      </c>
    </row>
    <row r="21" spans="1:84" x14ac:dyDescent="0.3">
      <c r="A21" t="s">
        <v>81</v>
      </c>
      <c r="B21" t="s">
        <v>82</v>
      </c>
      <c r="D21" t="s">
        <v>83</v>
      </c>
      <c r="E21" t="s">
        <v>75</v>
      </c>
      <c r="F21" t="s">
        <v>16</v>
      </c>
      <c r="G21" s="1" t="s">
        <v>696</v>
      </c>
      <c r="H21" s="1">
        <v>119.28</v>
      </c>
      <c r="I21" s="1">
        <v>129.97</v>
      </c>
      <c r="J21" s="1">
        <v>221.14</v>
      </c>
      <c r="K21" s="1">
        <v>219.6</v>
      </c>
      <c r="L21" s="1">
        <v>295.63</v>
      </c>
      <c r="M21" s="2" t="s">
        <v>874</v>
      </c>
      <c r="N21" s="2">
        <v>3192386</v>
      </c>
      <c r="O21" s="2">
        <v>3763759</v>
      </c>
      <c r="P21" s="2">
        <v>6200772</v>
      </c>
      <c r="Q21" s="2">
        <v>6816729</v>
      </c>
      <c r="R21" s="2">
        <v>10833804</v>
      </c>
      <c r="S21" s="3" t="s">
        <v>1052</v>
      </c>
      <c r="T21" s="3">
        <v>9497353</v>
      </c>
      <c r="U21" s="3">
        <v>10044231</v>
      </c>
      <c r="V21" s="3">
        <v>13459143</v>
      </c>
      <c r="W21" s="3">
        <v>16579257</v>
      </c>
      <c r="X21" s="3">
        <v>23577444</v>
      </c>
      <c r="Y21" t="s">
        <v>1231</v>
      </c>
      <c r="Z21">
        <v>613855</v>
      </c>
      <c r="AA21">
        <v>597478</v>
      </c>
      <c r="AB21">
        <v>650710</v>
      </c>
      <c r="AC21">
        <v>547538</v>
      </c>
      <c r="AD21">
        <v>869781</v>
      </c>
      <c r="AE21" s="4" t="s">
        <v>1409</v>
      </c>
      <c r="AF21" s="4">
        <v>6871</v>
      </c>
      <c r="AG21" s="4">
        <v>6723</v>
      </c>
      <c r="AH21" s="4">
        <v>7740</v>
      </c>
      <c r="AI21" s="4">
        <v>8055</v>
      </c>
      <c r="AJ21" s="4">
        <v>8957</v>
      </c>
      <c r="AK21" t="s">
        <v>1686</v>
      </c>
      <c r="AL21" t="s">
        <v>1669</v>
      </c>
      <c r="AM21" t="s">
        <v>1669</v>
      </c>
      <c r="AN21" t="s">
        <v>1669</v>
      </c>
      <c r="AO21" t="s">
        <v>1669</v>
      </c>
      <c r="AP21" t="s">
        <v>684</v>
      </c>
      <c r="AQ21" s="4" t="s">
        <v>1838</v>
      </c>
      <c r="AR21" s="4">
        <v>44.42</v>
      </c>
      <c r="AS21" s="4">
        <v>33.729999999999997</v>
      </c>
      <c r="AT21" s="4">
        <v>45.52</v>
      </c>
      <c r="AU21" s="4">
        <v>41.26</v>
      </c>
      <c r="AV21" s="4" t="s">
        <v>684</v>
      </c>
      <c r="AW21" t="s">
        <v>1992</v>
      </c>
      <c r="AX21" t="s">
        <v>1975</v>
      </c>
      <c r="AY21" t="s">
        <v>1975</v>
      </c>
      <c r="AZ21" t="s">
        <v>1975</v>
      </c>
      <c r="BA21" t="s">
        <v>1975</v>
      </c>
      <c r="BB21" t="s">
        <v>684</v>
      </c>
      <c r="BC21" t="s">
        <v>2146</v>
      </c>
      <c r="BD21" s="4">
        <v>55.15</v>
      </c>
      <c r="BE21" s="4">
        <v>73.55</v>
      </c>
      <c r="BF21" s="4">
        <v>82.39</v>
      </c>
      <c r="BG21" s="4">
        <v>83.33</v>
      </c>
      <c r="BH21" s="4" t="s">
        <v>684</v>
      </c>
      <c r="BI21" t="s">
        <v>2298</v>
      </c>
      <c r="BJ21">
        <v>77.45</v>
      </c>
      <c r="BK21">
        <v>69.73</v>
      </c>
      <c r="BL21">
        <v>72.8</v>
      </c>
      <c r="BM21">
        <v>60.81</v>
      </c>
      <c r="BN21" t="s">
        <v>684</v>
      </c>
      <c r="BO21" t="s">
        <v>679</v>
      </c>
      <c r="BP21" t="s">
        <v>1554</v>
      </c>
      <c r="BU21" s="4" t="s">
        <v>2503</v>
      </c>
      <c r="BV21" s="4" t="s">
        <v>684</v>
      </c>
      <c r="BW21" s="4" t="s">
        <v>684</v>
      </c>
      <c r="BX21" s="4">
        <v>0.32</v>
      </c>
      <c r="BY21" s="4">
        <v>0.36</v>
      </c>
      <c r="BZ21" s="4" t="s">
        <v>684</v>
      </c>
      <c r="CA21" t="s">
        <v>1566</v>
      </c>
      <c r="CB21">
        <v>21084.3</v>
      </c>
      <c r="CC21">
        <v>20519</v>
      </c>
      <c r="CD21">
        <v>28865</v>
      </c>
      <c r="CE21">
        <v>30697</v>
      </c>
      <c r="CF21" t="s">
        <v>684</v>
      </c>
    </row>
    <row r="22" spans="1:84" x14ac:dyDescent="0.3">
      <c r="A22" t="s">
        <v>84</v>
      </c>
      <c r="B22" t="s">
        <v>85</v>
      </c>
      <c r="D22" t="s">
        <v>86</v>
      </c>
      <c r="E22" t="s">
        <v>17</v>
      </c>
      <c r="F22" t="s">
        <v>11</v>
      </c>
      <c r="G22" s="1" t="s">
        <v>697</v>
      </c>
      <c r="H22" s="1">
        <v>38.46</v>
      </c>
      <c r="I22" s="1">
        <v>37.799999999999997</v>
      </c>
      <c r="J22" s="1">
        <v>34.32</v>
      </c>
      <c r="K22" s="1">
        <v>36.46</v>
      </c>
      <c r="L22" s="1">
        <v>34.39</v>
      </c>
      <c r="M22" s="2" t="s">
        <v>875</v>
      </c>
      <c r="N22" s="2">
        <v>673920</v>
      </c>
      <c r="O22" s="2">
        <v>711390</v>
      </c>
      <c r="P22" s="2">
        <v>709908</v>
      </c>
      <c r="Q22" s="2">
        <v>738575</v>
      </c>
      <c r="R22" s="2">
        <v>708571</v>
      </c>
      <c r="S22" s="3" t="s">
        <v>1053</v>
      </c>
      <c r="T22" s="3">
        <v>3140966</v>
      </c>
      <c r="U22" s="3">
        <v>3377930</v>
      </c>
      <c r="V22" s="3">
        <v>3630814</v>
      </c>
      <c r="W22" s="3">
        <v>3569901</v>
      </c>
      <c r="X22" s="3">
        <v>3578703</v>
      </c>
      <c r="Y22" t="s">
        <v>1232</v>
      </c>
      <c r="Z22">
        <v>83572</v>
      </c>
      <c r="AA22">
        <v>114055</v>
      </c>
      <c r="AB22">
        <v>161931</v>
      </c>
      <c r="AC22">
        <v>164663</v>
      </c>
      <c r="AD22">
        <v>161516</v>
      </c>
      <c r="AE22" s="4" t="s">
        <v>1410</v>
      </c>
      <c r="AF22" s="4">
        <v>20014</v>
      </c>
      <c r="AG22" s="4">
        <v>19970</v>
      </c>
      <c r="AH22" s="4">
        <v>20419</v>
      </c>
      <c r="AI22" s="4">
        <v>21121</v>
      </c>
      <c r="AJ22" s="4">
        <v>21826</v>
      </c>
      <c r="AK22" t="s">
        <v>679</v>
      </c>
      <c r="AL22" t="s">
        <v>1567</v>
      </c>
      <c r="AQ22" s="4" t="s">
        <v>679</v>
      </c>
      <c r="AR22" s="4" t="s">
        <v>1567</v>
      </c>
      <c r="AW22" t="s">
        <v>679</v>
      </c>
      <c r="AX22" t="s">
        <v>1567</v>
      </c>
      <c r="BC22" t="s">
        <v>679</v>
      </c>
      <c r="BD22" s="4" t="s">
        <v>1567</v>
      </c>
      <c r="BI22" t="s">
        <v>679</v>
      </c>
      <c r="BJ22" t="s">
        <v>1567</v>
      </c>
      <c r="BO22" t="s">
        <v>679</v>
      </c>
      <c r="BP22" t="s">
        <v>1567</v>
      </c>
      <c r="BU22" s="4" t="s">
        <v>679</v>
      </c>
      <c r="BV22" s="4" t="s">
        <v>1567</v>
      </c>
      <c r="CA22" t="s">
        <v>679</v>
      </c>
      <c r="CB22" t="s">
        <v>1567</v>
      </c>
    </row>
    <row r="23" spans="1:84" x14ac:dyDescent="0.3">
      <c r="A23" t="s">
        <v>87</v>
      </c>
      <c r="B23" t="s">
        <v>88</v>
      </c>
      <c r="C23" t="s">
        <v>89</v>
      </c>
      <c r="D23" t="s">
        <v>90</v>
      </c>
      <c r="E23" t="s">
        <v>17</v>
      </c>
      <c r="F23" t="s">
        <v>25</v>
      </c>
      <c r="G23" s="1" t="s">
        <v>698</v>
      </c>
      <c r="H23" s="1">
        <v>182.71</v>
      </c>
      <c r="I23" s="1">
        <v>179.59</v>
      </c>
      <c r="J23" s="1">
        <v>215.96</v>
      </c>
      <c r="K23" s="1">
        <v>228</v>
      </c>
      <c r="L23" s="1">
        <v>152.69999999999999</v>
      </c>
      <c r="M23" s="2" t="s">
        <v>876</v>
      </c>
      <c r="N23" s="2">
        <v>7223701</v>
      </c>
      <c r="O23" s="2">
        <v>7676376</v>
      </c>
      <c r="P23" s="2">
        <v>8751154</v>
      </c>
      <c r="Q23" s="2">
        <v>8463338</v>
      </c>
      <c r="R23" s="2">
        <v>7298612</v>
      </c>
      <c r="S23" s="3" t="s">
        <v>1054</v>
      </c>
      <c r="T23" s="3">
        <v>15424283</v>
      </c>
      <c r="U23" s="3">
        <v>15997363</v>
      </c>
      <c r="V23" s="3">
        <v>16588327</v>
      </c>
      <c r="W23" s="3">
        <v>15471059</v>
      </c>
      <c r="X23" s="3">
        <v>16199477</v>
      </c>
      <c r="Y23" t="s">
        <v>1233</v>
      </c>
      <c r="Z23">
        <v>-136800</v>
      </c>
      <c r="AA23">
        <v>215500</v>
      </c>
      <c r="AB23">
        <v>92155</v>
      </c>
      <c r="AC23">
        <v>310455</v>
      </c>
      <c r="AD23">
        <v>546795</v>
      </c>
      <c r="AE23" s="4" t="s">
        <v>1411</v>
      </c>
      <c r="AF23" s="4">
        <v>35935</v>
      </c>
      <c r="AG23" s="4">
        <v>37820</v>
      </c>
      <c r="AH23" s="4">
        <v>35711</v>
      </c>
      <c r="AI23" s="4">
        <v>34857</v>
      </c>
      <c r="AJ23" s="4">
        <v>35057</v>
      </c>
      <c r="AK23" t="s">
        <v>1687</v>
      </c>
      <c r="AL23" t="s">
        <v>1669</v>
      </c>
      <c r="AM23" t="s">
        <v>1669</v>
      </c>
      <c r="AN23" t="s">
        <v>1669</v>
      </c>
      <c r="AO23" t="s">
        <v>1669</v>
      </c>
      <c r="AP23" t="s">
        <v>1672</v>
      </c>
      <c r="AQ23" s="4" t="s">
        <v>1839</v>
      </c>
      <c r="AR23" s="4">
        <v>58.38</v>
      </c>
      <c r="AS23" s="4">
        <v>79.52</v>
      </c>
      <c r="AT23" s="4">
        <v>86.76</v>
      </c>
      <c r="AU23" s="4">
        <v>87.26</v>
      </c>
      <c r="AV23" s="4">
        <v>87.53</v>
      </c>
      <c r="AW23" t="s">
        <v>1993</v>
      </c>
      <c r="AX23" t="s">
        <v>1978</v>
      </c>
      <c r="AY23" t="s">
        <v>1978</v>
      </c>
      <c r="AZ23" t="s">
        <v>1978</v>
      </c>
      <c r="BA23" t="s">
        <v>1978</v>
      </c>
      <c r="BB23" t="s">
        <v>1978</v>
      </c>
      <c r="BC23" t="s">
        <v>2147</v>
      </c>
      <c r="BD23" s="4">
        <v>68</v>
      </c>
      <c r="BE23" s="4">
        <v>67.430000000000007</v>
      </c>
      <c r="BF23" s="4">
        <v>78.069999999999993</v>
      </c>
      <c r="BG23" s="4">
        <v>76.099999999999994</v>
      </c>
      <c r="BH23" s="4">
        <v>78.78</v>
      </c>
      <c r="BI23" t="s">
        <v>2299</v>
      </c>
      <c r="BJ23">
        <v>70.430000000000007</v>
      </c>
      <c r="BK23">
        <v>83.55</v>
      </c>
      <c r="BL23">
        <v>84.74</v>
      </c>
      <c r="BM23">
        <v>89.17</v>
      </c>
      <c r="BN23">
        <v>85.67</v>
      </c>
      <c r="BO23" t="s">
        <v>2440</v>
      </c>
      <c r="BP23">
        <v>68.3</v>
      </c>
      <c r="BQ23">
        <v>57.49</v>
      </c>
      <c r="BR23">
        <v>48</v>
      </c>
      <c r="BS23">
        <v>54.01</v>
      </c>
      <c r="BT23">
        <v>111.75</v>
      </c>
      <c r="BU23" s="4" t="s">
        <v>2504</v>
      </c>
      <c r="BV23" s="4" t="s">
        <v>684</v>
      </c>
      <c r="BW23" s="4">
        <v>0.03</v>
      </c>
      <c r="BX23" s="4">
        <v>-0.33</v>
      </c>
      <c r="BY23" s="4">
        <v>-0.39</v>
      </c>
      <c r="BZ23" s="4">
        <v>-0.44</v>
      </c>
      <c r="CA23" t="s">
        <v>1568</v>
      </c>
      <c r="CB23">
        <v>21890000</v>
      </c>
      <c r="CC23">
        <v>20985000</v>
      </c>
      <c r="CD23">
        <v>14142058</v>
      </c>
      <c r="CE23">
        <v>13412790</v>
      </c>
      <c r="CF23">
        <v>11699499.35</v>
      </c>
    </row>
    <row r="24" spans="1:84" x14ac:dyDescent="0.3">
      <c r="A24" t="s">
        <v>91</v>
      </c>
      <c r="B24" t="s">
        <v>92</v>
      </c>
      <c r="D24" t="s">
        <v>93</v>
      </c>
      <c r="E24" t="s">
        <v>94</v>
      </c>
      <c r="F24" t="s">
        <v>16</v>
      </c>
      <c r="G24" s="1" t="s">
        <v>699</v>
      </c>
      <c r="H24" s="1">
        <v>123.39</v>
      </c>
      <c r="I24" s="1">
        <v>146.75</v>
      </c>
      <c r="J24" s="1">
        <v>118.76</v>
      </c>
      <c r="K24" s="1">
        <v>109.31</v>
      </c>
      <c r="L24" s="1">
        <v>909.85</v>
      </c>
      <c r="M24" s="2" t="s">
        <v>877</v>
      </c>
      <c r="N24" s="2">
        <v>2293931</v>
      </c>
      <c r="O24" s="2">
        <v>2825988</v>
      </c>
      <c r="P24" s="2">
        <v>3091244</v>
      </c>
      <c r="Q24" s="2">
        <v>2802642</v>
      </c>
      <c r="R24" s="2">
        <v>6979550</v>
      </c>
      <c r="S24" s="3" t="s">
        <v>1055</v>
      </c>
      <c r="T24" s="3">
        <v>6026314</v>
      </c>
      <c r="U24" s="3">
        <v>7029650</v>
      </c>
      <c r="V24" s="3">
        <v>7422720</v>
      </c>
      <c r="W24" s="3">
        <v>7202030</v>
      </c>
      <c r="X24" s="3">
        <v>12297064</v>
      </c>
      <c r="Y24" t="s">
        <v>1234</v>
      </c>
      <c r="Z24">
        <v>372377</v>
      </c>
      <c r="AA24">
        <v>439238</v>
      </c>
      <c r="AB24">
        <v>389178</v>
      </c>
      <c r="AC24">
        <v>296509</v>
      </c>
      <c r="AD24">
        <v>461273</v>
      </c>
      <c r="AE24" s="4" t="s">
        <v>1412</v>
      </c>
      <c r="AF24" s="4">
        <v>3564</v>
      </c>
      <c r="AG24" s="4">
        <v>4577</v>
      </c>
      <c r="AH24" s="4">
        <v>5709</v>
      </c>
      <c r="AI24" s="4">
        <v>6075</v>
      </c>
      <c r="AJ24" s="4">
        <v>12040</v>
      </c>
      <c r="AK24" t="s">
        <v>1688</v>
      </c>
      <c r="AL24" t="s">
        <v>684</v>
      </c>
      <c r="AM24" t="s">
        <v>1669</v>
      </c>
      <c r="AN24" t="s">
        <v>1672</v>
      </c>
      <c r="AO24" t="s">
        <v>684</v>
      </c>
      <c r="AP24" t="s">
        <v>684</v>
      </c>
      <c r="AQ24" s="4" t="s">
        <v>1840</v>
      </c>
      <c r="AR24" s="4" t="s">
        <v>684</v>
      </c>
      <c r="AS24" s="4">
        <v>56.92</v>
      </c>
      <c r="AT24" s="4">
        <v>69.010000000000005</v>
      </c>
      <c r="AU24" s="4" t="s">
        <v>684</v>
      </c>
      <c r="AV24" s="4" t="s">
        <v>684</v>
      </c>
      <c r="AW24" t="s">
        <v>1994</v>
      </c>
      <c r="AX24" t="s">
        <v>684</v>
      </c>
      <c r="AY24" t="s">
        <v>1978</v>
      </c>
      <c r="AZ24" t="s">
        <v>1978</v>
      </c>
      <c r="BA24" t="s">
        <v>684</v>
      </c>
      <c r="BB24" t="s">
        <v>684</v>
      </c>
      <c r="BC24" t="s">
        <v>2148</v>
      </c>
      <c r="BD24" s="4" t="s">
        <v>684</v>
      </c>
      <c r="BE24" s="4">
        <v>37.54</v>
      </c>
      <c r="BF24" s="4">
        <v>60.96</v>
      </c>
      <c r="BG24" s="4" t="s">
        <v>684</v>
      </c>
      <c r="BH24" s="4" t="s">
        <v>684</v>
      </c>
      <c r="BI24" t="s">
        <v>2300</v>
      </c>
      <c r="BJ24" t="s">
        <v>684</v>
      </c>
      <c r="BK24">
        <v>55.38</v>
      </c>
      <c r="BL24">
        <v>83.78</v>
      </c>
      <c r="BM24" t="s">
        <v>684</v>
      </c>
      <c r="BN24" t="s">
        <v>684</v>
      </c>
      <c r="BO24" t="s">
        <v>679</v>
      </c>
      <c r="BP24" t="s">
        <v>1554</v>
      </c>
      <c r="BU24" s="4" t="s">
        <v>679</v>
      </c>
      <c r="BV24" s="4" t="s">
        <v>1554</v>
      </c>
      <c r="CA24" t="s">
        <v>1569</v>
      </c>
      <c r="CB24" t="s">
        <v>684</v>
      </c>
      <c r="CC24">
        <v>67759</v>
      </c>
      <c r="CD24">
        <v>85025</v>
      </c>
      <c r="CE24" t="s">
        <v>684</v>
      </c>
      <c r="CF24" t="s">
        <v>684</v>
      </c>
    </row>
    <row r="25" spans="1:84" x14ac:dyDescent="0.3">
      <c r="A25" t="s">
        <v>95</v>
      </c>
      <c r="B25" t="s">
        <v>96</v>
      </c>
      <c r="C25" t="s">
        <v>97</v>
      </c>
      <c r="D25" t="s">
        <v>98</v>
      </c>
      <c r="E25" t="s">
        <v>80</v>
      </c>
      <c r="F25" t="s">
        <v>11</v>
      </c>
      <c r="G25" s="1" t="s">
        <v>700</v>
      </c>
      <c r="H25" s="1">
        <v>65.010000000000005</v>
      </c>
      <c r="I25" s="1">
        <v>71.25</v>
      </c>
      <c r="J25" s="1">
        <v>76.47</v>
      </c>
      <c r="K25" s="1">
        <v>65.680000000000007</v>
      </c>
      <c r="L25" s="1">
        <v>54.89</v>
      </c>
      <c r="M25" s="2" t="s">
        <v>878</v>
      </c>
      <c r="N25" s="2">
        <v>7335113</v>
      </c>
      <c r="O25" s="2">
        <v>8390884</v>
      </c>
      <c r="P25" s="2">
        <v>9472599</v>
      </c>
      <c r="Q25" s="2">
        <v>8415622</v>
      </c>
      <c r="R25" s="2">
        <v>8649887</v>
      </c>
      <c r="S25" s="3" t="s">
        <v>1056</v>
      </c>
      <c r="T25" s="3">
        <v>25490670</v>
      </c>
      <c r="U25" s="3">
        <v>27513876</v>
      </c>
      <c r="V25" s="3">
        <v>30062937</v>
      </c>
      <c r="W25" s="3">
        <v>29215366</v>
      </c>
      <c r="X25" s="3">
        <v>33628210</v>
      </c>
      <c r="Y25" t="s">
        <v>1235</v>
      </c>
      <c r="Z25">
        <v>3765105</v>
      </c>
      <c r="AA25">
        <v>3667048</v>
      </c>
      <c r="AB25">
        <v>3840261</v>
      </c>
      <c r="AC25">
        <v>3431847</v>
      </c>
      <c r="AD25">
        <v>3854171</v>
      </c>
      <c r="AE25" s="4" t="s">
        <v>1413</v>
      </c>
      <c r="AF25" s="4">
        <v>23945</v>
      </c>
      <c r="AG25" s="4">
        <v>25720</v>
      </c>
      <c r="AH25" s="4">
        <v>25975</v>
      </c>
      <c r="AI25" s="4">
        <v>24381</v>
      </c>
      <c r="AJ25" s="4">
        <v>22604</v>
      </c>
      <c r="AK25" t="s">
        <v>1689</v>
      </c>
      <c r="AL25" t="s">
        <v>1669</v>
      </c>
      <c r="AM25" t="s">
        <v>1669</v>
      </c>
      <c r="AN25" t="s">
        <v>1669</v>
      </c>
      <c r="AO25" t="s">
        <v>1669</v>
      </c>
      <c r="AP25" t="s">
        <v>684</v>
      </c>
      <c r="AQ25" s="4" t="s">
        <v>1841</v>
      </c>
      <c r="AR25" s="4">
        <v>67.540000000000006</v>
      </c>
      <c r="AS25" s="4">
        <v>64.89</v>
      </c>
      <c r="AT25" s="4">
        <v>83.73</v>
      </c>
      <c r="AU25" s="4">
        <v>82.25</v>
      </c>
      <c r="AV25" s="4" t="s">
        <v>684</v>
      </c>
      <c r="AW25" t="s">
        <v>1995</v>
      </c>
      <c r="AX25" t="s">
        <v>1975</v>
      </c>
      <c r="AY25" t="s">
        <v>1975</v>
      </c>
      <c r="AZ25" t="s">
        <v>1975</v>
      </c>
      <c r="BA25" t="s">
        <v>1975</v>
      </c>
      <c r="BB25" t="s">
        <v>684</v>
      </c>
      <c r="BC25" t="s">
        <v>2149</v>
      </c>
      <c r="BD25" s="4">
        <v>80.11</v>
      </c>
      <c r="BE25" s="4">
        <v>80.22</v>
      </c>
      <c r="BF25" s="4">
        <v>72.510000000000005</v>
      </c>
      <c r="BG25" s="4">
        <v>72.73</v>
      </c>
      <c r="BH25" s="4" t="s">
        <v>684</v>
      </c>
      <c r="BI25" t="s">
        <v>2301</v>
      </c>
      <c r="BJ25">
        <v>71.67</v>
      </c>
      <c r="BK25">
        <v>74.31</v>
      </c>
      <c r="BL25">
        <v>79.03</v>
      </c>
      <c r="BM25">
        <v>78.16</v>
      </c>
      <c r="BN25" t="s">
        <v>684</v>
      </c>
      <c r="BO25" t="s">
        <v>2441</v>
      </c>
      <c r="BP25">
        <v>266.99</v>
      </c>
      <c r="BQ25">
        <v>236.98</v>
      </c>
      <c r="BR25">
        <v>241.9</v>
      </c>
      <c r="BS25">
        <v>212.33</v>
      </c>
      <c r="BT25" t="s">
        <v>684</v>
      </c>
      <c r="BU25" s="4" t="s">
        <v>2505</v>
      </c>
      <c r="BV25" s="4">
        <v>-0.01</v>
      </c>
      <c r="BW25" s="4">
        <v>0.08</v>
      </c>
      <c r="BX25" s="4">
        <v>0.14000000000000001</v>
      </c>
      <c r="BY25" s="4">
        <v>-0.05</v>
      </c>
      <c r="BZ25" s="4" t="s">
        <v>684</v>
      </c>
      <c r="CA25" t="s">
        <v>1570</v>
      </c>
      <c r="CB25">
        <v>5671980</v>
      </c>
      <c r="CC25">
        <v>5965175</v>
      </c>
      <c r="CD25">
        <v>5936535</v>
      </c>
      <c r="CE25">
        <v>5397665</v>
      </c>
      <c r="CF25" t="s">
        <v>684</v>
      </c>
    </row>
    <row r="26" spans="1:84" x14ac:dyDescent="0.3">
      <c r="A26" t="s">
        <v>99</v>
      </c>
      <c r="B26" t="s">
        <v>100</v>
      </c>
      <c r="C26" t="s">
        <v>101</v>
      </c>
      <c r="D26" t="s">
        <v>102</v>
      </c>
      <c r="E26" t="s">
        <v>63</v>
      </c>
      <c r="F26" t="s">
        <v>11</v>
      </c>
      <c r="G26" s="1" t="s">
        <v>701</v>
      </c>
      <c r="H26" s="1">
        <v>12.31</v>
      </c>
      <c r="I26" s="1">
        <v>21.81</v>
      </c>
      <c r="J26" s="1">
        <v>32.29</v>
      </c>
      <c r="K26" s="1">
        <v>28.43</v>
      </c>
      <c r="L26" s="1">
        <v>22.83</v>
      </c>
      <c r="M26" s="2" t="s">
        <v>879</v>
      </c>
      <c r="N26" s="2">
        <v>203764</v>
      </c>
      <c r="O26" s="2">
        <v>364358</v>
      </c>
      <c r="P26" s="2">
        <v>559098</v>
      </c>
      <c r="Q26" s="2">
        <v>465267</v>
      </c>
      <c r="R26" s="2">
        <v>395900</v>
      </c>
      <c r="S26" s="3" t="s">
        <v>1057</v>
      </c>
      <c r="T26" s="3">
        <v>3037427</v>
      </c>
      <c r="U26" s="3">
        <v>3269823</v>
      </c>
      <c r="V26" s="3">
        <v>3574452</v>
      </c>
      <c r="W26" s="3">
        <v>3313173</v>
      </c>
      <c r="X26" s="3">
        <v>3154967</v>
      </c>
      <c r="Y26" t="s">
        <v>1236</v>
      </c>
      <c r="Z26">
        <v>259525</v>
      </c>
      <c r="AA26">
        <v>271079</v>
      </c>
      <c r="AB26">
        <v>292594</v>
      </c>
      <c r="AC26">
        <v>-21970</v>
      </c>
      <c r="AD26">
        <v>89750</v>
      </c>
      <c r="AE26" s="4" t="s">
        <v>1414</v>
      </c>
      <c r="AF26" s="4">
        <v>21918</v>
      </c>
      <c r="AG26" s="4">
        <v>24697</v>
      </c>
      <c r="AH26" s="4">
        <v>24329</v>
      </c>
      <c r="AI26" s="4">
        <v>23721</v>
      </c>
      <c r="AJ26" s="4">
        <v>22589</v>
      </c>
      <c r="AK26" t="s">
        <v>1690</v>
      </c>
      <c r="AL26" t="s">
        <v>1669</v>
      </c>
      <c r="AM26" t="s">
        <v>1669</v>
      </c>
      <c r="AN26" t="s">
        <v>1672</v>
      </c>
      <c r="AO26" t="s">
        <v>1672</v>
      </c>
      <c r="AP26" t="s">
        <v>1672</v>
      </c>
      <c r="AQ26" s="4" t="s">
        <v>1842</v>
      </c>
      <c r="AR26" s="4">
        <v>46.64</v>
      </c>
      <c r="AS26" s="4">
        <v>54.07</v>
      </c>
      <c r="AT26" s="4">
        <v>50.65</v>
      </c>
      <c r="AU26" s="4">
        <v>57.24</v>
      </c>
      <c r="AV26" s="4">
        <v>56.17</v>
      </c>
      <c r="AW26" t="s">
        <v>1996</v>
      </c>
      <c r="AX26" t="s">
        <v>1978</v>
      </c>
      <c r="AY26" t="s">
        <v>1978</v>
      </c>
      <c r="AZ26" t="s">
        <v>1978</v>
      </c>
      <c r="BA26" t="s">
        <v>1978</v>
      </c>
      <c r="BB26" t="s">
        <v>1978</v>
      </c>
      <c r="BC26" t="s">
        <v>2150</v>
      </c>
      <c r="BD26" s="4">
        <v>39.32</v>
      </c>
      <c r="BE26" s="4">
        <v>49.62</v>
      </c>
      <c r="BF26" s="4">
        <v>51.25</v>
      </c>
      <c r="BG26" s="4">
        <v>56.56</v>
      </c>
      <c r="BH26" s="4">
        <v>79.069999999999993</v>
      </c>
      <c r="BI26" t="s">
        <v>2302</v>
      </c>
      <c r="BJ26">
        <v>74.27</v>
      </c>
      <c r="BK26">
        <v>79.56</v>
      </c>
      <c r="BL26">
        <v>73.89</v>
      </c>
      <c r="BM26">
        <v>80.900000000000006</v>
      </c>
      <c r="BN26">
        <v>65.2</v>
      </c>
      <c r="BO26" t="s">
        <v>2442</v>
      </c>
      <c r="BP26" t="s">
        <v>684</v>
      </c>
      <c r="BQ26" t="s">
        <v>684</v>
      </c>
      <c r="BR26">
        <v>213.97</v>
      </c>
      <c r="BS26">
        <v>196.43</v>
      </c>
      <c r="BT26">
        <v>209.73</v>
      </c>
      <c r="BU26" s="4" t="s">
        <v>2506</v>
      </c>
      <c r="BV26" s="4" t="s">
        <v>684</v>
      </c>
      <c r="BW26" s="4" t="s">
        <v>684</v>
      </c>
      <c r="BX26" s="4" t="s">
        <v>684</v>
      </c>
      <c r="BY26" s="4">
        <v>-0.21</v>
      </c>
      <c r="BZ26" s="4">
        <v>-0.22</v>
      </c>
      <c r="CA26" t="s">
        <v>1571</v>
      </c>
      <c r="CB26">
        <v>1128170</v>
      </c>
      <c r="CC26">
        <v>1157916</v>
      </c>
      <c r="CD26">
        <v>1175763</v>
      </c>
      <c r="CE26">
        <v>939270</v>
      </c>
      <c r="CF26">
        <v>937787</v>
      </c>
    </row>
    <row r="27" spans="1:84" x14ac:dyDescent="0.3">
      <c r="A27" t="s">
        <v>103</v>
      </c>
      <c r="B27" t="s">
        <v>104</v>
      </c>
      <c r="D27" t="s">
        <v>105</v>
      </c>
      <c r="E27" t="s">
        <v>106</v>
      </c>
      <c r="F27" t="s">
        <v>25</v>
      </c>
      <c r="G27" s="1" t="s">
        <v>702</v>
      </c>
      <c r="H27" s="1">
        <v>51.16</v>
      </c>
      <c r="I27" s="1">
        <v>42.63</v>
      </c>
      <c r="J27" s="1">
        <v>43.69</v>
      </c>
      <c r="K27" s="1">
        <v>52.67</v>
      </c>
      <c r="L27" s="1">
        <v>62.34</v>
      </c>
      <c r="M27" s="2" t="s">
        <v>880</v>
      </c>
      <c r="N27" s="2">
        <v>942382</v>
      </c>
      <c r="O27" s="2">
        <v>879704</v>
      </c>
      <c r="P27" s="2">
        <v>988637</v>
      </c>
      <c r="Q27" s="2">
        <v>1122764</v>
      </c>
      <c r="R27" s="2">
        <v>1644220</v>
      </c>
      <c r="S27" s="3" t="s">
        <v>1058</v>
      </c>
      <c r="T27" s="3">
        <v>3002948</v>
      </c>
      <c r="U27" s="3">
        <v>3215487</v>
      </c>
      <c r="V27" s="3">
        <v>3491988</v>
      </c>
      <c r="W27" s="3">
        <v>3539062</v>
      </c>
      <c r="X27" s="3">
        <v>4758323</v>
      </c>
      <c r="Y27" t="s">
        <v>1237</v>
      </c>
      <c r="Z27">
        <v>150383</v>
      </c>
      <c r="AA27">
        <v>159183</v>
      </c>
      <c r="AB27">
        <v>164651</v>
      </c>
      <c r="AC27">
        <v>172927</v>
      </c>
      <c r="AD27">
        <v>419840</v>
      </c>
      <c r="AE27" s="4" t="s">
        <v>679</v>
      </c>
      <c r="AF27" s="4" t="s">
        <v>1415</v>
      </c>
      <c r="AK27" t="s">
        <v>1691</v>
      </c>
      <c r="AL27" t="s">
        <v>1669</v>
      </c>
      <c r="AM27" t="s">
        <v>1669</v>
      </c>
      <c r="AN27" t="s">
        <v>1669</v>
      </c>
      <c r="AO27" t="s">
        <v>1669</v>
      </c>
      <c r="AP27" t="s">
        <v>684</v>
      </c>
      <c r="AQ27" s="4" t="s">
        <v>1843</v>
      </c>
      <c r="AR27" s="4">
        <v>0.82</v>
      </c>
      <c r="AS27" s="4">
        <v>6.58</v>
      </c>
      <c r="AT27" s="4">
        <v>5.74</v>
      </c>
      <c r="AU27" s="4">
        <v>6.47</v>
      </c>
      <c r="AV27" s="4" t="s">
        <v>684</v>
      </c>
      <c r="AW27" t="s">
        <v>1997</v>
      </c>
      <c r="AX27" t="s">
        <v>1978</v>
      </c>
      <c r="AY27" t="s">
        <v>1978</v>
      </c>
      <c r="AZ27" t="s">
        <v>1978</v>
      </c>
      <c r="BA27" t="s">
        <v>1978</v>
      </c>
      <c r="BB27" t="s">
        <v>684</v>
      </c>
      <c r="BC27" t="s">
        <v>2151</v>
      </c>
      <c r="BD27" s="4">
        <v>3.05</v>
      </c>
      <c r="BE27" s="4">
        <v>4</v>
      </c>
      <c r="BF27" s="4">
        <v>3.7</v>
      </c>
      <c r="BG27" s="4">
        <v>3.32</v>
      </c>
      <c r="BH27" s="4" t="s">
        <v>684</v>
      </c>
      <c r="BI27" t="s">
        <v>2303</v>
      </c>
      <c r="BJ27">
        <v>13.13</v>
      </c>
      <c r="BK27">
        <v>71.5</v>
      </c>
      <c r="BL27">
        <v>75.87</v>
      </c>
      <c r="BM27">
        <v>72.2</v>
      </c>
      <c r="BN27" t="s">
        <v>684</v>
      </c>
      <c r="BO27" t="s">
        <v>679</v>
      </c>
      <c r="BP27" t="s">
        <v>1554</v>
      </c>
      <c r="BU27" s="4" t="s">
        <v>679</v>
      </c>
      <c r="BV27" s="4" t="s">
        <v>1554</v>
      </c>
      <c r="CA27" t="s">
        <v>679</v>
      </c>
      <c r="CB27" t="s">
        <v>1554</v>
      </c>
    </row>
    <row r="28" spans="1:84" x14ac:dyDescent="0.3">
      <c r="A28" t="s">
        <v>107</v>
      </c>
      <c r="B28" t="s">
        <v>108</v>
      </c>
      <c r="C28" t="s">
        <v>109</v>
      </c>
      <c r="D28" t="s">
        <v>110</v>
      </c>
      <c r="E28" t="s">
        <v>53</v>
      </c>
      <c r="F28" t="s">
        <v>11</v>
      </c>
      <c r="G28" s="1" t="s">
        <v>703</v>
      </c>
      <c r="H28" s="1">
        <v>106.04</v>
      </c>
      <c r="I28" s="1">
        <v>91.77</v>
      </c>
      <c r="J28" s="1">
        <v>162.41</v>
      </c>
      <c r="K28" s="1">
        <v>102.79</v>
      </c>
      <c r="L28" s="1">
        <v>113.27</v>
      </c>
      <c r="M28" s="2" t="s">
        <v>881</v>
      </c>
      <c r="N28" s="2">
        <v>1370120</v>
      </c>
      <c r="O28" s="2">
        <v>1236675</v>
      </c>
      <c r="P28" s="2">
        <v>2025656</v>
      </c>
      <c r="Q28" s="2">
        <v>1641165</v>
      </c>
      <c r="R28" s="2">
        <v>1864421</v>
      </c>
      <c r="S28" s="3" t="s">
        <v>1059</v>
      </c>
      <c r="T28" s="3">
        <v>3848003</v>
      </c>
      <c r="U28" s="3">
        <v>3996787</v>
      </c>
      <c r="V28" s="3">
        <v>5080683</v>
      </c>
      <c r="W28" s="3">
        <v>4714000</v>
      </c>
      <c r="X28" s="3">
        <v>4843540</v>
      </c>
      <c r="Y28" t="s">
        <v>1238</v>
      </c>
      <c r="Z28">
        <v>234484</v>
      </c>
      <c r="AA28">
        <v>265764</v>
      </c>
      <c r="AB28">
        <v>263641</v>
      </c>
      <c r="AC28">
        <v>-131213</v>
      </c>
      <c r="AD28">
        <v>42581</v>
      </c>
      <c r="AE28" s="4" t="s">
        <v>1416</v>
      </c>
      <c r="AF28" s="4">
        <v>46264</v>
      </c>
      <c r="AG28" s="4">
        <v>46703</v>
      </c>
      <c r="AH28" s="4">
        <v>51000</v>
      </c>
      <c r="AI28" s="4">
        <v>48000</v>
      </c>
      <c r="AJ28" s="4">
        <v>44500</v>
      </c>
      <c r="AK28" t="s">
        <v>1692</v>
      </c>
      <c r="AL28" t="s">
        <v>684</v>
      </c>
      <c r="AM28" t="s">
        <v>1669</v>
      </c>
      <c r="AN28" t="s">
        <v>1672</v>
      </c>
      <c r="AO28" t="s">
        <v>1672</v>
      </c>
      <c r="AP28" t="s">
        <v>1672</v>
      </c>
      <c r="AQ28" s="4" t="s">
        <v>1844</v>
      </c>
      <c r="AR28" s="4">
        <v>51.51</v>
      </c>
      <c r="AS28" s="4">
        <v>46.52</v>
      </c>
      <c r="AT28" s="4">
        <v>50.29</v>
      </c>
      <c r="AU28" s="4">
        <v>53.65</v>
      </c>
      <c r="AV28" s="4">
        <v>52.48</v>
      </c>
      <c r="AW28" t="s">
        <v>1998</v>
      </c>
      <c r="AX28" t="s">
        <v>1978</v>
      </c>
      <c r="AY28" t="s">
        <v>1978</v>
      </c>
      <c r="AZ28" t="s">
        <v>1978</v>
      </c>
      <c r="BA28" t="s">
        <v>1975</v>
      </c>
      <c r="BB28" t="s">
        <v>1975</v>
      </c>
      <c r="BC28" t="s">
        <v>2152</v>
      </c>
      <c r="BD28" s="4">
        <v>42.38</v>
      </c>
      <c r="BE28" s="4">
        <v>38.78</v>
      </c>
      <c r="BF28" s="4">
        <v>43.86</v>
      </c>
      <c r="BG28" s="4">
        <v>54.3</v>
      </c>
      <c r="BH28" s="4">
        <v>50.85</v>
      </c>
      <c r="BI28" t="s">
        <v>2304</v>
      </c>
      <c r="BJ28">
        <v>65.59</v>
      </c>
      <c r="BK28">
        <v>59.62</v>
      </c>
      <c r="BL28">
        <v>66.599999999999994</v>
      </c>
      <c r="BM28">
        <v>59.31</v>
      </c>
      <c r="BN28">
        <v>71.7</v>
      </c>
      <c r="BO28" t="s">
        <v>2443</v>
      </c>
      <c r="BP28">
        <v>1.95</v>
      </c>
      <c r="BQ28">
        <v>2.44</v>
      </c>
      <c r="BR28">
        <v>2.2599999999999998</v>
      </c>
      <c r="BS28">
        <v>3.23</v>
      </c>
      <c r="BT28">
        <v>1.96</v>
      </c>
      <c r="BU28" s="4" t="s">
        <v>2507</v>
      </c>
      <c r="BV28" s="4">
        <v>0.06</v>
      </c>
      <c r="BW28" s="4">
        <v>0.05</v>
      </c>
      <c r="BX28" s="4">
        <v>0.01</v>
      </c>
      <c r="BY28" s="4">
        <v>-0.36</v>
      </c>
      <c r="BZ28" s="4">
        <v>-0.19</v>
      </c>
      <c r="CA28" t="s">
        <v>1572</v>
      </c>
      <c r="CB28">
        <v>861743</v>
      </c>
      <c r="CC28">
        <v>857233</v>
      </c>
      <c r="CD28">
        <v>873520</v>
      </c>
      <c r="CE28">
        <v>581985</v>
      </c>
      <c r="CF28">
        <v>730888</v>
      </c>
    </row>
    <row r="29" spans="1:84" x14ac:dyDescent="0.3">
      <c r="A29" t="s">
        <v>111</v>
      </c>
      <c r="B29" t="s">
        <v>112</v>
      </c>
      <c r="C29" t="s">
        <v>113</v>
      </c>
      <c r="D29" t="s">
        <v>114</v>
      </c>
      <c r="E29" t="s">
        <v>115</v>
      </c>
      <c r="F29" t="s">
        <v>16</v>
      </c>
      <c r="G29" s="1" t="s">
        <v>704</v>
      </c>
      <c r="H29" s="1">
        <v>54.14</v>
      </c>
      <c r="I29" s="1">
        <v>68.41</v>
      </c>
      <c r="J29" s="1">
        <v>111.04</v>
      </c>
      <c r="K29" s="1">
        <v>102.08</v>
      </c>
      <c r="L29" s="1">
        <v>92.72</v>
      </c>
      <c r="M29" s="2" t="s">
        <v>882</v>
      </c>
      <c r="N29" s="2">
        <v>309466</v>
      </c>
      <c r="O29" s="2">
        <v>426660</v>
      </c>
      <c r="P29" s="2">
        <v>654838</v>
      </c>
      <c r="Q29" s="2">
        <v>582990</v>
      </c>
      <c r="R29" s="2">
        <v>628261</v>
      </c>
      <c r="S29" s="3" t="s">
        <v>1060</v>
      </c>
      <c r="T29" s="3">
        <v>1748185</v>
      </c>
      <c r="U29" s="3">
        <v>1890821</v>
      </c>
      <c r="V29" s="3">
        <v>2485948</v>
      </c>
      <c r="W29" s="3">
        <v>2449703</v>
      </c>
      <c r="X29" s="3">
        <v>2674013</v>
      </c>
      <c r="Y29" t="s">
        <v>1239</v>
      </c>
      <c r="Z29">
        <v>151665</v>
      </c>
      <c r="AA29">
        <v>182124</v>
      </c>
      <c r="AB29">
        <v>190075</v>
      </c>
      <c r="AC29">
        <v>92181</v>
      </c>
      <c r="AD29">
        <v>194638</v>
      </c>
      <c r="AE29" s="4" t="s">
        <v>1417</v>
      </c>
      <c r="AF29" s="4">
        <v>5581</v>
      </c>
      <c r="AG29" s="4">
        <v>5937</v>
      </c>
      <c r="AH29" s="4">
        <v>6296</v>
      </c>
      <c r="AI29" s="4">
        <v>6312</v>
      </c>
      <c r="AJ29" s="4">
        <v>6444</v>
      </c>
      <c r="AK29" t="s">
        <v>1693</v>
      </c>
      <c r="AL29" t="s">
        <v>1669</v>
      </c>
      <c r="AM29" t="s">
        <v>1669</v>
      </c>
      <c r="AN29" t="s">
        <v>1672</v>
      </c>
      <c r="AO29" t="s">
        <v>1672</v>
      </c>
      <c r="AP29" t="s">
        <v>1672</v>
      </c>
      <c r="AQ29" s="4" t="s">
        <v>1845</v>
      </c>
      <c r="AR29" s="4">
        <v>48.96</v>
      </c>
      <c r="AS29" s="4">
        <v>56.96</v>
      </c>
      <c r="AT29" s="4">
        <v>74.56</v>
      </c>
      <c r="AU29" s="4">
        <v>76.02</v>
      </c>
      <c r="AV29" s="4">
        <v>74.52</v>
      </c>
      <c r="AW29" t="s">
        <v>1999</v>
      </c>
      <c r="AX29" t="s">
        <v>1978</v>
      </c>
      <c r="AY29" t="s">
        <v>1978</v>
      </c>
      <c r="AZ29" t="s">
        <v>1978</v>
      </c>
      <c r="BA29" t="s">
        <v>1978</v>
      </c>
      <c r="BB29" t="s">
        <v>1978</v>
      </c>
      <c r="BC29" t="s">
        <v>2153</v>
      </c>
      <c r="BD29" s="4">
        <v>48.65</v>
      </c>
      <c r="BE29" s="4">
        <v>42.55</v>
      </c>
      <c r="BF29" s="4">
        <v>64.98</v>
      </c>
      <c r="BG29" s="4">
        <v>65.319999999999993</v>
      </c>
      <c r="BH29" s="4">
        <v>61.09</v>
      </c>
      <c r="BI29" t="s">
        <v>2305</v>
      </c>
      <c r="BJ29">
        <v>59.84</v>
      </c>
      <c r="BK29">
        <v>67.53</v>
      </c>
      <c r="BL29">
        <v>63.7</v>
      </c>
      <c r="BM29">
        <v>71.98</v>
      </c>
      <c r="BN29">
        <v>68.97</v>
      </c>
      <c r="BO29" t="s">
        <v>679</v>
      </c>
      <c r="BP29" t="s">
        <v>1554</v>
      </c>
      <c r="BU29" s="4" t="s">
        <v>2508</v>
      </c>
      <c r="BV29" s="4">
        <v>-0.02</v>
      </c>
      <c r="BW29" s="4">
        <v>0.11</v>
      </c>
      <c r="BX29" s="4">
        <v>0.12</v>
      </c>
      <c r="BY29" s="4">
        <v>-0.05</v>
      </c>
      <c r="BZ29" s="4">
        <v>-0.09</v>
      </c>
      <c r="CA29" t="s">
        <v>1573</v>
      </c>
      <c r="CB29">
        <v>208000</v>
      </c>
      <c r="CC29">
        <v>193000</v>
      </c>
      <c r="CD29">
        <v>191000</v>
      </c>
      <c r="CE29">
        <v>179000</v>
      </c>
      <c r="CF29">
        <v>246000</v>
      </c>
    </row>
    <row r="30" spans="1:84" x14ac:dyDescent="0.3">
      <c r="A30" t="s">
        <v>116</v>
      </c>
      <c r="B30" t="s">
        <v>117</v>
      </c>
      <c r="C30" t="s">
        <v>118</v>
      </c>
      <c r="D30" t="s">
        <v>119</v>
      </c>
      <c r="E30" t="s">
        <v>10</v>
      </c>
      <c r="F30" t="s">
        <v>11</v>
      </c>
      <c r="G30" s="1" t="s">
        <v>705</v>
      </c>
      <c r="H30" s="1">
        <v>124.55</v>
      </c>
      <c r="I30" s="1">
        <v>103.06</v>
      </c>
      <c r="J30" s="1">
        <v>117.49</v>
      </c>
      <c r="K30" s="1">
        <v>113.26</v>
      </c>
      <c r="L30" s="1">
        <v>96.23</v>
      </c>
      <c r="M30" s="2" t="s">
        <v>883</v>
      </c>
      <c r="N30" s="2">
        <v>2806739</v>
      </c>
      <c r="O30" s="2">
        <v>3094099</v>
      </c>
      <c r="P30" s="2">
        <v>3936334</v>
      </c>
      <c r="Q30" s="2">
        <v>4043029</v>
      </c>
      <c r="R30" s="2">
        <v>4030305</v>
      </c>
      <c r="S30" s="3" t="s">
        <v>1061</v>
      </c>
      <c r="T30" s="3">
        <v>8090932</v>
      </c>
      <c r="U30" s="3">
        <v>9465277</v>
      </c>
      <c r="V30" s="3">
        <v>10790294</v>
      </c>
      <c r="W30" s="3">
        <v>11365042</v>
      </c>
      <c r="X30" s="3">
        <v>12647595</v>
      </c>
      <c r="Y30" t="s">
        <v>1240</v>
      </c>
      <c r="Z30">
        <v>638497</v>
      </c>
      <c r="AA30">
        <v>501056</v>
      </c>
      <c r="AB30">
        <v>563431</v>
      </c>
      <c r="AC30">
        <v>456165</v>
      </c>
      <c r="AD30">
        <v>832516</v>
      </c>
      <c r="AE30" s="4" t="s">
        <v>1418</v>
      </c>
      <c r="AF30" s="4">
        <v>28300</v>
      </c>
      <c r="AG30" s="4">
        <v>29000</v>
      </c>
      <c r="AH30" s="4">
        <v>30000</v>
      </c>
      <c r="AI30" s="4">
        <v>30000</v>
      </c>
      <c r="AJ30" s="4">
        <v>28100</v>
      </c>
      <c r="AK30" t="s">
        <v>1694</v>
      </c>
      <c r="AL30" t="s">
        <v>684</v>
      </c>
      <c r="AM30" t="s">
        <v>1669</v>
      </c>
      <c r="AN30" t="s">
        <v>1669</v>
      </c>
      <c r="AO30" t="s">
        <v>1669</v>
      </c>
      <c r="AP30" t="s">
        <v>1669</v>
      </c>
      <c r="AQ30" s="4" t="s">
        <v>1846</v>
      </c>
      <c r="AR30" s="4">
        <v>9.3699999999999992</v>
      </c>
      <c r="AS30" s="4">
        <v>8.0399999999999991</v>
      </c>
      <c r="AT30" s="4">
        <v>13.54</v>
      </c>
      <c r="AU30" s="4">
        <v>14.34</v>
      </c>
      <c r="AV30" s="4">
        <v>18.2</v>
      </c>
      <c r="AW30" t="s">
        <v>2000</v>
      </c>
      <c r="AX30" t="s">
        <v>1975</v>
      </c>
      <c r="AY30" t="s">
        <v>1975</v>
      </c>
      <c r="AZ30" t="s">
        <v>1975</v>
      </c>
      <c r="BA30" t="s">
        <v>1975</v>
      </c>
      <c r="BB30" t="s">
        <v>1975</v>
      </c>
      <c r="BC30" t="s">
        <v>2154</v>
      </c>
      <c r="BD30" s="4">
        <v>0</v>
      </c>
      <c r="BE30" s="4">
        <v>0</v>
      </c>
      <c r="BF30" s="4">
        <v>0</v>
      </c>
      <c r="BG30" s="4">
        <v>0</v>
      </c>
      <c r="BH30" s="4">
        <v>1.06</v>
      </c>
      <c r="BI30" t="s">
        <v>2306</v>
      </c>
      <c r="BJ30">
        <v>38.79</v>
      </c>
      <c r="BK30">
        <v>39.33</v>
      </c>
      <c r="BL30">
        <v>50.95</v>
      </c>
      <c r="BM30">
        <v>54.1</v>
      </c>
      <c r="BN30">
        <v>45.02</v>
      </c>
      <c r="BO30" t="s">
        <v>679</v>
      </c>
      <c r="BP30" t="s">
        <v>1554</v>
      </c>
      <c r="BU30" s="4" t="s">
        <v>679</v>
      </c>
      <c r="BV30" s="4" t="s">
        <v>1554</v>
      </c>
      <c r="CA30" t="s">
        <v>679</v>
      </c>
      <c r="CB30" t="s">
        <v>1554</v>
      </c>
    </row>
    <row r="31" spans="1:84" x14ac:dyDescent="0.3">
      <c r="A31" t="s">
        <v>120</v>
      </c>
      <c r="B31" t="s">
        <v>121</v>
      </c>
      <c r="C31" t="s">
        <v>122</v>
      </c>
      <c r="D31" t="s">
        <v>123</v>
      </c>
      <c r="E31" t="s">
        <v>124</v>
      </c>
      <c r="F31" t="s">
        <v>16</v>
      </c>
      <c r="G31" s="1" t="s">
        <v>706</v>
      </c>
      <c r="H31" s="1">
        <v>44.55</v>
      </c>
      <c r="I31" s="1">
        <v>45.63</v>
      </c>
      <c r="J31" s="1">
        <v>52.03</v>
      </c>
      <c r="K31" s="1">
        <v>82.52</v>
      </c>
      <c r="L31" s="1">
        <v>77.39</v>
      </c>
      <c r="M31" s="2" t="s">
        <v>884</v>
      </c>
      <c r="N31" s="2">
        <v>921701</v>
      </c>
      <c r="O31" s="2">
        <v>965957</v>
      </c>
      <c r="P31" s="2">
        <v>1169364</v>
      </c>
      <c r="Q31" s="2">
        <v>1789334</v>
      </c>
      <c r="R31" s="2">
        <v>1764124</v>
      </c>
      <c r="S31" s="3" t="s">
        <v>1062</v>
      </c>
      <c r="T31" s="3">
        <v>3704273</v>
      </c>
      <c r="U31" s="3">
        <v>3824784</v>
      </c>
      <c r="V31" s="3">
        <v>4179499</v>
      </c>
      <c r="W31" s="3">
        <v>4701597</v>
      </c>
      <c r="X31" s="3">
        <v>4684572</v>
      </c>
      <c r="Y31" t="s">
        <v>1241</v>
      </c>
      <c r="Z31">
        <v>288500</v>
      </c>
      <c r="AA31">
        <v>285329</v>
      </c>
      <c r="AB31">
        <v>365208</v>
      </c>
      <c r="AC31">
        <v>-54177</v>
      </c>
      <c r="AD31">
        <v>11439</v>
      </c>
      <c r="AE31" s="4" t="s">
        <v>1419</v>
      </c>
      <c r="AF31" s="4">
        <v>1713</v>
      </c>
      <c r="AG31" s="4">
        <v>1757</v>
      </c>
      <c r="AH31" s="4">
        <v>1909</v>
      </c>
      <c r="AI31" s="4">
        <v>1722</v>
      </c>
      <c r="AJ31" s="4">
        <v>1694</v>
      </c>
      <c r="AK31" t="s">
        <v>1695</v>
      </c>
      <c r="AL31" t="s">
        <v>1669</v>
      </c>
      <c r="AM31" t="s">
        <v>1669</v>
      </c>
      <c r="AN31" t="s">
        <v>1669</v>
      </c>
      <c r="AO31" t="s">
        <v>1669</v>
      </c>
      <c r="AP31" t="s">
        <v>1672</v>
      </c>
      <c r="AQ31" s="4" t="s">
        <v>1847</v>
      </c>
      <c r="AR31" s="4">
        <v>32.92</v>
      </c>
      <c r="AS31" s="4">
        <v>26.03</v>
      </c>
      <c r="AT31" s="4">
        <v>27.49</v>
      </c>
      <c r="AU31" s="4">
        <v>27.11</v>
      </c>
      <c r="AV31" s="4">
        <v>30.12</v>
      </c>
      <c r="AW31" t="s">
        <v>2001</v>
      </c>
      <c r="AX31" t="s">
        <v>1978</v>
      </c>
      <c r="AY31" t="s">
        <v>1978</v>
      </c>
      <c r="AZ31" t="s">
        <v>1978</v>
      </c>
      <c r="BA31" t="s">
        <v>1978</v>
      </c>
      <c r="BB31" t="s">
        <v>1978</v>
      </c>
      <c r="BC31" t="s">
        <v>2155</v>
      </c>
      <c r="BD31" s="4">
        <v>46.01</v>
      </c>
      <c r="BE31" s="4">
        <v>42.85</v>
      </c>
      <c r="BF31" s="4">
        <v>44.89</v>
      </c>
      <c r="BG31" s="4">
        <v>43.97</v>
      </c>
      <c r="BH31" s="4">
        <v>50.78</v>
      </c>
      <c r="BI31" t="s">
        <v>2307</v>
      </c>
      <c r="BJ31">
        <v>8.43</v>
      </c>
      <c r="BK31">
        <v>18.39</v>
      </c>
      <c r="BL31">
        <v>22.91</v>
      </c>
      <c r="BM31">
        <v>31.53</v>
      </c>
      <c r="BN31">
        <v>29.55</v>
      </c>
      <c r="BO31" t="s">
        <v>2444</v>
      </c>
      <c r="BP31">
        <v>3794.35</v>
      </c>
      <c r="BQ31">
        <v>3531.68</v>
      </c>
      <c r="BR31">
        <v>3408.59</v>
      </c>
      <c r="BS31">
        <v>2190.9299999999998</v>
      </c>
      <c r="BT31">
        <v>2202.35</v>
      </c>
      <c r="BU31" s="4" t="s">
        <v>2509</v>
      </c>
      <c r="BV31" s="4">
        <v>0.17</v>
      </c>
      <c r="BW31" s="4">
        <v>0.01</v>
      </c>
      <c r="BX31" s="4">
        <v>-0.01</v>
      </c>
      <c r="BY31" s="4">
        <v>-0.06</v>
      </c>
      <c r="BZ31" s="4">
        <v>0.3</v>
      </c>
      <c r="CA31" t="s">
        <v>1574</v>
      </c>
      <c r="CB31">
        <v>29582</v>
      </c>
      <c r="CC31">
        <v>26800</v>
      </c>
      <c r="CD31">
        <v>27850</v>
      </c>
      <c r="CE31">
        <v>27496</v>
      </c>
      <c r="CF31">
        <v>32651</v>
      </c>
    </row>
    <row r="32" spans="1:84" x14ac:dyDescent="0.3">
      <c r="A32" t="s">
        <v>125</v>
      </c>
      <c r="B32" t="s">
        <v>126</v>
      </c>
      <c r="D32" t="s">
        <v>127</v>
      </c>
      <c r="E32" t="s">
        <v>53</v>
      </c>
      <c r="F32" t="s">
        <v>25</v>
      </c>
      <c r="G32" s="1" t="s">
        <v>707</v>
      </c>
      <c r="H32" s="1">
        <v>167.32</v>
      </c>
      <c r="I32" s="1">
        <v>162.32</v>
      </c>
      <c r="J32" s="1">
        <v>170.49</v>
      </c>
      <c r="K32" s="1">
        <v>176.41</v>
      </c>
      <c r="L32" s="1">
        <v>165.39</v>
      </c>
      <c r="M32" s="2" t="s">
        <v>885</v>
      </c>
      <c r="N32" s="2">
        <v>2074558</v>
      </c>
      <c r="O32" s="2">
        <v>2114732</v>
      </c>
      <c r="P32" s="2">
        <v>2129738</v>
      </c>
      <c r="Q32" s="2">
        <v>2097226</v>
      </c>
      <c r="R32" s="2">
        <v>2148635</v>
      </c>
      <c r="S32" s="3" t="s">
        <v>1063</v>
      </c>
      <c r="T32" s="3">
        <v>3864974</v>
      </c>
      <c r="U32" s="3">
        <v>3930339</v>
      </c>
      <c r="V32" s="3">
        <v>4097592</v>
      </c>
      <c r="W32" s="3">
        <v>3897839</v>
      </c>
      <c r="X32" s="3">
        <v>4080988</v>
      </c>
      <c r="Y32" t="s">
        <v>1242</v>
      </c>
      <c r="Z32">
        <v>168940</v>
      </c>
      <c r="AA32">
        <v>153107</v>
      </c>
      <c r="AB32">
        <v>147604</v>
      </c>
      <c r="AC32">
        <v>146142</v>
      </c>
      <c r="AD32">
        <v>176005</v>
      </c>
      <c r="AE32" s="4" t="s">
        <v>1420</v>
      </c>
      <c r="AF32" s="4">
        <v>6581</v>
      </c>
      <c r="AG32" s="4">
        <v>6742</v>
      </c>
      <c r="AH32" s="4">
        <v>6661</v>
      </c>
      <c r="AI32" s="4">
        <v>6480</v>
      </c>
      <c r="AJ32" s="4">
        <v>6511</v>
      </c>
      <c r="AK32" t="s">
        <v>1696</v>
      </c>
      <c r="AL32" t="s">
        <v>1669</v>
      </c>
      <c r="AM32" t="s">
        <v>1669</v>
      </c>
      <c r="AN32" t="s">
        <v>1672</v>
      </c>
      <c r="AO32" t="s">
        <v>1672</v>
      </c>
      <c r="AP32" t="s">
        <v>1672</v>
      </c>
      <c r="AQ32" s="4" t="s">
        <v>1848</v>
      </c>
      <c r="AR32" s="4">
        <v>34.909999999999997</v>
      </c>
      <c r="AS32" s="4">
        <v>41.85</v>
      </c>
      <c r="AT32" s="4">
        <v>77.55</v>
      </c>
      <c r="AU32" s="4">
        <v>75.91</v>
      </c>
      <c r="AV32" s="4">
        <v>71.42</v>
      </c>
      <c r="AW32" t="s">
        <v>2002</v>
      </c>
      <c r="AX32" t="s">
        <v>1978</v>
      </c>
      <c r="AY32" t="s">
        <v>1978</v>
      </c>
      <c r="AZ32" t="s">
        <v>1978</v>
      </c>
      <c r="BA32" t="s">
        <v>1978</v>
      </c>
      <c r="BB32" t="s">
        <v>1978</v>
      </c>
      <c r="BC32" t="s">
        <v>2156</v>
      </c>
      <c r="BD32" s="4">
        <v>5.43</v>
      </c>
      <c r="BE32" s="4">
        <v>16.690000000000001</v>
      </c>
      <c r="BF32" s="4">
        <v>49.56</v>
      </c>
      <c r="BG32" s="4">
        <v>58.46</v>
      </c>
      <c r="BH32" s="4">
        <v>40.31</v>
      </c>
      <c r="BI32" t="s">
        <v>2308</v>
      </c>
      <c r="BJ32">
        <v>9.6199999999999992</v>
      </c>
      <c r="BK32">
        <v>9.3699999999999992</v>
      </c>
      <c r="BL32">
        <v>17.13</v>
      </c>
      <c r="BM32">
        <v>19.91</v>
      </c>
      <c r="BN32">
        <v>24.12</v>
      </c>
      <c r="BO32" t="s">
        <v>679</v>
      </c>
      <c r="BP32" t="s">
        <v>1554</v>
      </c>
      <c r="BU32" s="4" t="s">
        <v>679</v>
      </c>
      <c r="BV32" s="4" t="s">
        <v>1554</v>
      </c>
      <c r="CA32" t="s">
        <v>679</v>
      </c>
      <c r="CB32" t="s">
        <v>1554</v>
      </c>
    </row>
    <row r="33" spans="1:84" x14ac:dyDescent="0.3">
      <c r="A33" t="s">
        <v>128</v>
      </c>
      <c r="B33" t="s">
        <v>129</v>
      </c>
      <c r="D33" t="s">
        <v>130</v>
      </c>
      <c r="E33" t="s">
        <v>131</v>
      </c>
      <c r="F33" t="s">
        <v>25</v>
      </c>
      <c r="G33" s="1" t="s">
        <v>708</v>
      </c>
      <c r="H33" s="1">
        <v>137.25</v>
      </c>
      <c r="I33" s="1">
        <v>138.02000000000001</v>
      </c>
      <c r="J33" s="1">
        <v>123.84</v>
      </c>
      <c r="K33" s="1">
        <v>153.22</v>
      </c>
      <c r="L33" s="1">
        <v>133.07</v>
      </c>
      <c r="M33" s="2" t="s">
        <v>886</v>
      </c>
      <c r="N33" s="2">
        <v>854550</v>
      </c>
      <c r="O33" s="2">
        <v>1011184</v>
      </c>
      <c r="P33" s="2">
        <v>992659</v>
      </c>
      <c r="Q33" s="2">
        <v>1053680</v>
      </c>
      <c r="R33" s="2">
        <v>1070363</v>
      </c>
      <c r="S33" s="3" t="s">
        <v>1064</v>
      </c>
      <c r="T33" s="3">
        <v>1535470</v>
      </c>
      <c r="U33" s="3">
        <v>1806669</v>
      </c>
      <c r="V33" s="3">
        <v>1858660</v>
      </c>
      <c r="W33" s="3">
        <v>1799232</v>
      </c>
      <c r="X33" s="3">
        <v>1937094</v>
      </c>
      <c r="Y33" t="s">
        <v>1243</v>
      </c>
      <c r="Z33">
        <v>13143</v>
      </c>
      <c r="AA33">
        <v>38112</v>
      </c>
      <c r="AB33">
        <v>43467</v>
      </c>
      <c r="AC33">
        <v>15114</v>
      </c>
      <c r="AD33">
        <v>118704</v>
      </c>
      <c r="AE33" s="4" t="s">
        <v>679</v>
      </c>
      <c r="AF33" s="4" t="s">
        <v>1415</v>
      </c>
      <c r="AK33" t="s">
        <v>1697</v>
      </c>
      <c r="AL33" t="s">
        <v>1669</v>
      </c>
      <c r="AM33" t="s">
        <v>1669</v>
      </c>
      <c r="AN33" t="s">
        <v>1672</v>
      </c>
      <c r="AO33" t="s">
        <v>1672</v>
      </c>
      <c r="AP33" t="s">
        <v>684</v>
      </c>
      <c r="AQ33" s="4" t="s">
        <v>1849</v>
      </c>
      <c r="AR33" s="4">
        <v>22.33</v>
      </c>
      <c r="AS33" s="4">
        <v>39.799999999999997</v>
      </c>
      <c r="AT33" s="4">
        <v>44.12</v>
      </c>
      <c r="AU33" s="4">
        <v>55.62</v>
      </c>
      <c r="AV33" s="4" t="s">
        <v>684</v>
      </c>
      <c r="AW33" t="s">
        <v>2003</v>
      </c>
      <c r="AX33" t="s">
        <v>1978</v>
      </c>
      <c r="AY33" t="s">
        <v>1978</v>
      </c>
      <c r="AZ33" t="s">
        <v>1978</v>
      </c>
      <c r="BA33" t="s">
        <v>1978</v>
      </c>
      <c r="BB33" t="s">
        <v>684</v>
      </c>
      <c r="BC33" t="s">
        <v>2157</v>
      </c>
      <c r="BD33" s="4">
        <v>56.57</v>
      </c>
      <c r="BE33" s="4">
        <v>59.73</v>
      </c>
      <c r="BF33" s="4">
        <v>61.57</v>
      </c>
      <c r="BG33" s="4">
        <v>60.29</v>
      </c>
      <c r="BH33" s="4" t="s">
        <v>684</v>
      </c>
      <c r="BI33" t="s">
        <v>2309</v>
      </c>
      <c r="BJ33">
        <v>26.73</v>
      </c>
      <c r="BK33">
        <v>20.11</v>
      </c>
      <c r="BL33">
        <v>14.31</v>
      </c>
      <c r="BM33">
        <v>25.34</v>
      </c>
      <c r="BN33" t="s">
        <v>684</v>
      </c>
      <c r="BO33" t="s">
        <v>679</v>
      </c>
      <c r="BP33" t="s">
        <v>1554</v>
      </c>
      <c r="BU33" s="4" t="s">
        <v>679</v>
      </c>
      <c r="BV33" s="4" t="s">
        <v>1554</v>
      </c>
      <c r="CA33" t="s">
        <v>1575</v>
      </c>
      <c r="CB33">
        <v>814859</v>
      </c>
      <c r="CC33">
        <v>793299</v>
      </c>
      <c r="CD33">
        <v>783503</v>
      </c>
      <c r="CE33">
        <v>710431</v>
      </c>
      <c r="CF33" t="s">
        <v>684</v>
      </c>
    </row>
    <row r="34" spans="1:84" x14ac:dyDescent="0.3">
      <c r="A34" t="s">
        <v>133</v>
      </c>
      <c r="B34" t="s">
        <v>134</v>
      </c>
      <c r="D34" t="s">
        <v>135</v>
      </c>
      <c r="E34" t="s">
        <v>136</v>
      </c>
      <c r="F34" t="s">
        <v>25</v>
      </c>
      <c r="G34" s="1" t="s">
        <v>709</v>
      </c>
      <c r="H34" s="1">
        <v>4.46</v>
      </c>
      <c r="I34" s="1">
        <v>4.46</v>
      </c>
      <c r="J34" s="1">
        <v>10.23</v>
      </c>
      <c r="K34" s="1">
        <v>8.4499999999999993</v>
      </c>
      <c r="L34" s="1">
        <v>12.29</v>
      </c>
      <c r="M34" s="2" t="s">
        <v>887</v>
      </c>
      <c r="N34" s="2">
        <v>79584</v>
      </c>
      <c r="O34" s="2">
        <v>84937</v>
      </c>
      <c r="P34" s="2">
        <v>207998</v>
      </c>
      <c r="Q34" s="2">
        <v>182502</v>
      </c>
      <c r="R34" s="2">
        <v>560039</v>
      </c>
      <c r="S34" s="3" t="s">
        <v>1065</v>
      </c>
      <c r="T34" s="3">
        <v>1700880</v>
      </c>
      <c r="U34" s="3">
        <v>1791897</v>
      </c>
      <c r="V34" s="3">
        <v>2067933</v>
      </c>
      <c r="W34" s="3">
        <v>2247457</v>
      </c>
      <c r="X34" s="3">
        <v>5396817</v>
      </c>
      <c r="Y34" t="s">
        <v>1244</v>
      </c>
      <c r="Z34">
        <v>-2856</v>
      </c>
      <c r="AA34">
        <v>-5067</v>
      </c>
      <c r="AB34">
        <v>-11090</v>
      </c>
      <c r="AC34">
        <v>-9372</v>
      </c>
      <c r="AD34">
        <v>-19756</v>
      </c>
      <c r="AE34" s="4" t="s">
        <v>1421</v>
      </c>
      <c r="AF34" s="4">
        <v>63</v>
      </c>
      <c r="AG34" s="4">
        <v>42</v>
      </c>
      <c r="AH34" s="4">
        <v>42</v>
      </c>
      <c r="AI34" s="4">
        <v>15</v>
      </c>
      <c r="AJ34" s="4">
        <v>13</v>
      </c>
      <c r="AK34" t="s">
        <v>1698</v>
      </c>
      <c r="AL34" t="s">
        <v>1669</v>
      </c>
      <c r="AM34" t="s">
        <v>1669</v>
      </c>
      <c r="AN34" t="s">
        <v>1669</v>
      </c>
      <c r="AO34" t="s">
        <v>1669</v>
      </c>
      <c r="AP34" t="s">
        <v>1669</v>
      </c>
      <c r="AQ34" s="4" t="s">
        <v>1850</v>
      </c>
      <c r="AR34" s="4">
        <v>34.450000000000003</v>
      </c>
      <c r="AS34" s="4">
        <v>26.09</v>
      </c>
      <c r="AT34" s="4">
        <v>26.9</v>
      </c>
      <c r="AU34" s="4">
        <v>35.17</v>
      </c>
      <c r="AV34" s="4">
        <v>46.31</v>
      </c>
      <c r="AW34" t="s">
        <v>2004</v>
      </c>
      <c r="AX34" t="s">
        <v>1978</v>
      </c>
      <c r="AY34" t="s">
        <v>1978</v>
      </c>
      <c r="AZ34" t="s">
        <v>1978</v>
      </c>
      <c r="BA34" t="s">
        <v>1978</v>
      </c>
      <c r="BB34" t="s">
        <v>1978</v>
      </c>
      <c r="BC34" t="s">
        <v>2158</v>
      </c>
      <c r="BD34" s="4">
        <v>3.05</v>
      </c>
      <c r="BE34" s="4">
        <v>4</v>
      </c>
      <c r="BF34" s="4">
        <v>3.7</v>
      </c>
      <c r="BG34" s="4">
        <v>3.32</v>
      </c>
      <c r="BH34" s="4">
        <v>3.45</v>
      </c>
      <c r="BI34" t="s">
        <v>2310</v>
      </c>
      <c r="BJ34">
        <v>47.52</v>
      </c>
      <c r="BK34">
        <v>55.37</v>
      </c>
      <c r="BL34">
        <v>32.04</v>
      </c>
      <c r="BM34">
        <v>38.18</v>
      </c>
      <c r="BN34">
        <v>30.1</v>
      </c>
      <c r="BO34" t="s">
        <v>679</v>
      </c>
      <c r="BP34" t="s">
        <v>1554</v>
      </c>
      <c r="BU34" s="4" t="s">
        <v>679</v>
      </c>
      <c r="BV34" s="4" t="s">
        <v>1554</v>
      </c>
      <c r="CA34" t="s">
        <v>679</v>
      </c>
      <c r="CB34" t="s">
        <v>1554</v>
      </c>
    </row>
    <row r="35" spans="1:84" x14ac:dyDescent="0.3">
      <c r="A35" t="s">
        <v>137</v>
      </c>
      <c r="B35" t="s">
        <v>138</v>
      </c>
      <c r="D35" t="s">
        <v>139</v>
      </c>
      <c r="E35" t="s">
        <v>140</v>
      </c>
      <c r="F35" t="s">
        <v>16</v>
      </c>
      <c r="G35" s="1" t="s">
        <v>710</v>
      </c>
      <c r="H35" s="1">
        <v>197.66</v>
      </c>
      <c r="I35" s="1">
        <v>175.78</v>
      </c>
      <c r="J35" s="1">
        <v>171.05</v>
      </c>
      <c r="K35" s="1">
        <v>182.08</v>
      </c>
      <c r="L35" s="1">
        <v>189.27</v>
      </c>
      <c r="M35" s="2" t="s">
        <v>888</v>
      </c>
      <c r="N35" s="2">
        <v>1595432</v>
      </c>
      <c r="O35" s="2">
        <v>1664385</v>
      </c>
      <c r="P35" s="2">
        <v>1981361</v>
      </c>
      <c r="Q35" s="2">
        <v>1912818</v>
      </c>
      <c r="R35" s="2">
        <v>1878159</v>
      </c>
      <c r="S35" s="3" t="s">
        <v>1066</v>
      </c>
      <c r="T35" s="3">
        <v>2569810</v>
      </c>
      <c r="U35" s="3">
        <v>2769299</v>
      </c>
      <c r="V35" s="3">
        <v>3336189</v>
      </c>
      <c r="W35" s="3">
        <v>3141331</v>
      </c>
      <c r="X35" s="3">
        <v>3029135</v>
      </c>
      <c r="Y35" t="s">
        <v>1245</v>
      </c>
      <c r="Z35">
        <v>124783</v>
      </c>
      <c r="AA35">
        <v>119408</v>
      </c>
      <c r="AB35">
        <v>133234</v>
      </c>
      <c r="AC35">
        <v>102756</v>
      </c>
      <c r="AD35">
        <v>67840</v>
      </c>
      <c r="AE35" s="4" t="s">
        <v>1422</v>
      </c>
      <c r="AF35" s="4">
        <v>3233</v>
      </c>
      <c r="AG35" s="4">
        <v>3647</v>
      </c>
      <c r="AH35" s="4">
        <v>3041</v>
      </c>
      <c r="AI35" s="4">
        <v>3982</v>
      </c>
      <c r="AJ35" s="4">
        <v>3876</v>
      </c>
      <c r="AK35" t="s">
        <v>1699</v>
      </c>
      <c r="AL35" t="s">
        <v>684</v>
      </c>
      <c r="AM35" t="s">
        <v>1669</v>
      </c>
      <c r="AN35" t="s">
        <v>1669</v>
      </c>
      <c r="AO35" t="s">
        <v>1669</v>
      </c>
      <c r="AP35" t="s">
        <v>684</v>
      </c>
      <c r="AQ35" s="4" t="s">
        <v>1851</v>
      </c>
      <c r="AR35" s="4">
        <v>20.63</v>
      </c>
      <c r="AS35" s="4">
        <v>20.91</v>
      </c>
      <c r="AT35" s="4">
        <v>32.97</v>
      </c>
      <c r="AU35" s="4">
        <v>35.92</v>
      </c>
      <c r="AV35" s="4" t="s">
        <v>684</v>
      </c>
      <c r="AW35" t="s">
        <v>2005</v>
      </c>
      <c r="AX35" t="s">
        <v>1978</v>
      </c>
      <c r="AY35" t="s">
        <v>1978</v>
      </c>
      <c r="AZ35" t="s">
        <v>1978</v>
      </c>
      <c r="BA35" t="s">
        <v>1978</v>
      </c>
      <c r="BB35" t="s">
        <v>684</v>
      </c>
      <c r="BC35" t="s">
        <v>2159</v>
      </c>
      <c r="BD35" s="4">
        <v>11.69</v>
      </c>
      <c r="BE35" s="4">
        <v>14.27</v>
      </c>
      <c r="BF35" s="4">
        <v>20</v>
      </c>
      <c r="BG35" s="4">
        <v>18.8</v>
      </c>
      <c r="BH35" s="4" t="s">
        <v>684</v>
      </c>
      <c r="BI35" t="s">
        <v>2311</v>
      </c>
      <c r="BJ35">
        <v>8.41</v>
      </c>
      <c r="BK35">
        <v>15.14</v>
      </c>
      <c r="BL35">
        <v>22.15</v>
      </c>
      <c r="BM35">
        <v>21.72</v>
      </c>
      <c r="BN35" t="s">
        <v>684</v>
      </c>
      <c r="BO35" t="s">
        <v>679</v>
      </c>
      <c r="BP35" t="s">
        <v>1554</v>
      </c>
      <c r="BU35" s="4" t="s">
        <v>679</v>
      </c>
      <c r="BV35" s="4" t="s">
        <v>1554</v>
      </c>
      <c r="CA35" t="s">
        <v>1576</v>
      </c>
      <c r="CB35" t="s">
        <v>684</v>
      </c>
      <c r="CC35">
        <v>62889</v>
      </c>
      <c r="CD35">
        <v>63203</v>
      </c>
      <c r="CE35">
        <v>91587</v>
      </c>
      <c r="CF35" t="s">
        <v>684</v>
      </c>
    </row>
    <row r="36" spans="1:84" x14ac:dyDescent="0.3">
      <c r="A36" t="s">
        <v>141</v>
      </c>
      <c r="B36" t="s">
        <v>142</v>
      </c>
      <c r="D36" t="s">
        <v>143</v>
      </c>
      <c r="E36" t="s">
        <v>15</v>
      </c>
      <c r="F36" t="s">
        <v>16</v>
      </c>
      <c r="G36" s="1" t="s">
        <v>711</v>
      </c>
      <c r="H36" s="1">
        <v>98.53</v>
      </c>
      <c r="I36" s="1">
        <v>75.34</v>
      </c>
      <c r="J36" s="1">
        <v>173.62</v>
      </c>
      <c r="K36" s="1">
        <v>170.08</v>
      </c>
      <c r="L36" s="1">
        <v>145.16999999999999</v>
      </c>
      <c r="M36" s="2" t="s">
        <v>889</v>
      </c>
      <c r="N36" s="2">
        <v>1245404</v>
      </c>
      <c r="O36" s="2">
        <v>971584</v>
      </c>
      <c r="P36" s="2">
        <v>2380958</v>
      </c>
      <c r="Q36" s="2">
        <v>2297325</v>
      </c>
      <c r="R36" s="2">
        <v>2271199</v>
      </c>
      <c r="S36" s="3" t="s">
        <v>1067</v>
      </c>
      <c r="T36" s="3">
        <v>3167473</v>
      </c>
      <c r="U36" s="3">
        <v>2911697</v>
      </c>
      <c r="V36" s="3">
        <v>4773519</v>
      </c>
      <c r="W36" s="3">
        <v>4711961</v>
      </c>
      <c r="X36" s="3">
        <v>4846533</v>
      </c>
      <c r="Y36" t="s">
        <v>1246</v>
      </c>
      <c r="Z36">
        <v>207073</v>
      </c>
      <c r="AA36">
        <v>221992</v>
      </c>
      <c r="AB36">
        <v>189842</v>
      </c>
      <c r="AC36">
        <v>123289</v>
      </c>
      <c r="AD36">
        <v>223961</v>
      </c>
      <c r="AE36" s="4" t="s">
        <v>1423</v>
      </c>
      <c r="AF36" s="4">
        <v>1482</v>
      </c>
      <c r="AG36" s="4">
        <v>1491</v>
      </c>
      <c r="AH36" s="4">
        <v>1997</v>
      </c>
      <c r="AI36" s="4">
        <v>2009</v>
      </c>
      <c r="AJ36" s="4">
        <v>2022</v>
      </c>
      <c r="AK36" t="s">
        <v>1700</v>
      </c>
      <c r="AL36" t="s">
        <v>684</v>
      </c>
      <c r="AM36" t="s">
        <v>684</v>
      </c>
      <c r="AN36" t="s">
        <v>1669</v>
      </c>
      <c r="AO36" t="s">
        <v>1669</v>
      </c>
      <c r="AP36" t="s">
        <v>1669</v>
      </c>
      <c r="AQ36" s="4" t="s">
        <v>1852</v>
      </c>
      <c r="AR36" s="4" t="s">
        <v>684</v>
      </c>
      <c r="AS36" s="4" t="s">
        <v>684</v>
      </c>
      <c r="AT36" s="4">
        <v>36.65</v>
      </c>
      <c r="AU36" s="4">
        <v>35.9</v>
      </c>
      <c r="AV36" s="4">
        <v>43.11</v>
      </c>
      <c r="AW36" t="s">
        <v>2006</v>
      </c>
      <c r="AX36" t="s">
        <v>684</v>
      </c>
      <c r="AY36" t="s">
        <v>684</v>
      </c>
      <c r="AZ36" t="s">
        <v>1975</v>
      </c>
      <c r="BA36" t="s">
        <v>1975</v>
      </c>
      <c r="BB36" t="s">
        <v>1975</v>
      </c>
      <c r="BC36" t="s">
        <v>2160</v>
      </c>
      <c r="BD36" s="4" t="s">
        <v>684</v>
      </c>
      <c r="BE36" s="4" t="s">
        <v>684</v>
      </c>
      <c r="BF36" s="4">
        <v>36.86</v>
      </c>
      <c r="BG36" s="4">
        <v>45.1</v>
      </c>
      <c r="BH36" s="4">
        <v>45.49</v>
      </c>
      <c r="BI36" t="s">
        <v>2312</v>
      </c>
      <c r="BJ36" t="s">
        <v>684</v>
      </c>
      <c r="BK36" t="s">
        <v>684</v>
      </c>
      <c r="BL36">
        <v>68.63</v>
      </c>
      <c r="BM36">
        <v>58.6</v>
      </c>
      <c r="BN36">
        <v>68.650000000000006</v>
      </c>
      <c r="BO36" t="s">
        <v>679</v>
      </c>
      <c r="BP36" t="s">
        <v>1554</v>
      </c>
      <c r="BU36" s="4" t="s">
        <v>679</v>
      </c>
      <c r="BV36" s="4" t="s">
        <v>1554</v>
      </c>
      <c r="CA36" t="s">
        <v>1577</v>
      </c>
      <c r="CB36" t="s">
        <v>684</v>
      </c>
      <c r="CC36" t="s">
        <v>684</v>
      </c>
      <c r="CD36">
        <v>8476</v>
      </c>
      <c r="CE36">
        <v>13852</v>
      </c>
      <c r="CF36">
        <v>16171</v>
      </c>
    </row>
    <row r="37" spans="1:84" x14ac:dyDescent="0.3">
      <c r="A37" t="s">
        <v>144</v>
      </c>
      <c r="B37" t="s">
        <v>145</v>
      </c>
      <c r="C37" t="s">
        <v>146</v>
      </c>
      <c r="D37" t="s">
        <v>147</v>
      </c>
      <c r="E37" t="s">
        <v>10</v>
      </c>
      <c r="F37" t="s">
        <v>11</v>
      </c>
      <c r="G37" s="1" t="s">
        <v>712</v>
      </c>
      <c r="H37" s="1">
        <v>59.02</v>
      </c>
      <c r="I37" s="1">
        <v>54.68</v>
      </c>
      <c r="J37" s="1">
        <v>57.16</v>
      </c>
      <c r="K37" s="1">
        <v>50.21</v>
      </c>
      <c r="L37" s="1">
        <v>41.74</v>
      </c>
      <c r="M37" s="2" t="s">
        <v>890</v>
      </c>
      <c r="N37" s="2">
        <v>933879</v>
      </c>
      <c r="O37" s="2">
        <v>1012059</v>
      </c>
      <c r="P37" s="2">
        <v>1175728</v>
      </c>
      <c r="Q37" s="2">
        <v>1104046</v>
      </c>
      <c r="R37" s="2">
        <v>1123250</v>
      </c>
      <c r="S37" s="3" t="s">
        <v>1068</v>
      </c>
      <c r="T37" s="3">
        <v>3841107</v>
      </c>
      <c r="U37" s="3">
        <v>4484406</v>
      </c>
      <c r="V37" s="3">
        <v>4964140</v>
      </c>
      <c r="W37" s="3">
        <v>5013827</v>
      </c>
      <c r="X37" s="3">
        <v>5865034</v>
      </c>
      <c r="Y37" t="s">
        <v>1247</v>
      </c>
      <c r="Z37">
        <v>536585</v>
      </c>
      <c r="AA37">
        <v>599801</v>
      </c>
      <c r="AB37">
        <v>665858</v>
      </c>
      <c r="AC37">
        <v>603112</v>
      </c>
      <c r="AD37">
        <v>902525</v>
      </c>
      <c r="AE37" s="4" t="s">
        <v>1424</v>
      </c>
      <c r="AF37" s="4">
        <v>24681</v>
      </c>
      <c r="AG37" s="4">
        <v>27621</v>
      </c>
      <c r="AH37" s="4">
        <v>29056</v>
      </c>
      <c r="AI37" s="4">
        <v>30309</v>
      </c>
      <c r="AJ37" s="4">
        <v>33045</v>
      </c>
      <c r="AK37" t="s">
        <v>1701</v>
      </c>
      <c r="AL37" t="s">
        <v>1669</v>
      </c>
      <c r="AM37" t="s">
        <v>1669</v>
      </c>
      <c r="AN37" t="s">
        <v>1669</v>
      </c>
      <c r="AO37" t="s">
        <v>1669</v>
      </c>
      <c r="AP37" t="s">
        <v>1669</v>
      </c>
      <c r="AQ37" s="4" t="s">
        <v>1853</v>
      </c>
      <c r="AR37" s="4">
        <v>48.32</v>
      </c>
      <c r="AS37" s="4">
        <v>49.02</v>
      </c>
      <c r="AT37" s="4">
        <v>59.79</v>
      </c>
      <c r="AU37" s="4">
        <v>65.08</v>
      </c>
      <c r="AV37" s="4">
        <v>82.53</v>
      </c>
      <c r="AW37" t="s">
        <v>2007</v>
      </c>
      <c r="AX37" t="s">
        <v>1975</v>
      </c>
      <c r="AY37" t="s">
        <v>1975</v>
      </c>
      <c r="AZ37" t="s">
        <v>1975</v>
      </c>
      <c r="BA37" t="s">
        <v>1975</v>
      </c>
      <c r="BB37" t="s">
        <v>1975</v>
      </c>
      <c r="BC37" t="s">
        <v>2161</v>
      </c>
      <c r="BD37" s="4">
        <v>31.82</v>
      </c>
      <c r="BE37" s="4">
        <v>37.130000000000003</v>
      </c>
      <c r="BF37" s="4">
        <v>58.41</v>
      </c>
      <c r="BG37" s="4">
        <v>62.3</v>
      </c>
      <c r="BH37" s="4">
        <v>68.209999999999994</v>
      </c>
      <c r="BI37" t="s">
        <v>2313</v>
      </c>
      <c r="BJ37">
        <v>67.56</v>
      </c>
      <c r="BK37">
        <v>49.72</v>
      </c>
      <c r="BL37">
        <v>60.21</v>
      </c>
      <c r="BM37">
        <v>75.239999999999995</v>
      </c>
      <c r="BN37">
        <v>59.66</v>
      </c>
      <c r="BO37" t="s">
        <v>2445</v>
      </c>
      <c r="BP37">
        <v>209.28</v>
      </c>
      <c r="BQ37">
        <v>174.37</v>
      </c>
      <c r="BR37">
        <v>164.96</v>
      </c>
      <c r="BS37">
        <v>163.66999999999999</v>
      </c>
      <c r="BT37">
        <v>113.08</v>
      </c>
      <c r="BU37" s="4" t="s">
        <v>2510</v>
      </c>
      <c r="BV37" s="4" t="s">
        <v>684</v>
      </c>
      <c r="BW37" s="4" t="s">
        <v>684</v>
      </c>
      <c r="BX37" s="4">
        <v>0.36</v>
      </c>
      <c r="BY37" s="4">
        <v>0.16</v>
      </c>
      <c r="BZ37" s="4">
        <v>7.0000000000000007E-2</v>
      </c>
      <c r="CA37" t="s">
        <v>1578</v>
      </c>
      <c r="CB37">
        <v>1657751</v>
      </c>
      <c r="CC37">
        <v>1805227</v>
      </c>
      <c r="CD37">
        <v>1911564</v>
      </c>
      <c r="CE37">
        <v>1907524</v>
      </c>
      <c r="CF37">
        <v>1933511</v>
      </c>
    </row>
    <row r="38" spans="1:84" x14ac:dyDescent="0.3">
      <c r="A38" t="s">
        <v>148</v>
      </c>
      <c r="B38" t="s">
        <v>149</v>
      </c>
      <c r="D38" t="s">
        <v>150</v>
      </c>
      <c r="E38" t="s">
        <v>151</v>
      </c>
      <c r="F38" t="s">
        <v>16</v>
      </c>
      <c r="G38" s="1" t="s">
        <v>713</v>
      </c>
      <c r="H38" s="1">
        <v>423.5</v>
      </c>
      <c r="I38" s="1">
        <v>682.92</v>
      </c>
      <c r="J38" s="1">
        <v>-2972.34</v>
      </c>
      <c r="K38" s="1">
        <v>-1342.94</v>
      </c>
      <c r="L38" s="1">
        <v>-2069.1999999999998</v>
      </c>
      <c r="M38" s="2" t="s">
        <v>891</v>
      </c>
      <c r="N38" s="2">
        <v>2844693</v>
      </c>
      <c r="O38" s="2">
        <v>2803027</v>
      </c>
      <c r="P38" s="2">
        <v>3517323</v>
      </c>
      <c r="Q38" s="2">
        <v>3933331</v>
      </c>
      <c r="R38" s="2">
        <v>4298337</v>
      </c>
      <c r="S38" s="3" t="s">
        <v>1069</v>
      </c>
      <c r="T38" s="3">
        <v>4920018</v>
      </c>
      <c r="U38" s="3">
        <v>4605166</v>
      </c>
      <c r="V38" s="3">
        <v>5068736</v>
      </c>
      <c r="W38" s="3">
        <v>5231746</v>
      </c>
      <c r="X38" s="3">
        <v>5729468</v>
      </c>
      <c r="Y38" t="s">
        <v>1248</v>
      </c>
      <c r="Z38">
        <v>286228</v>
      </c>
      <c r="AA38">
        <v>141285</v>
      </c>
      <c r="AB38">
        <v>90103</v>
      </c>
      <c r="AC38">
        <v>160315</v>
      </c>
      <c r="AD38">
        <v>5615</v>
      </c>
      <c r="AE38" s="4" t="s">
        <v>1425</v>
      </c>
      <c r="AF38" s="4">
        <v>733</v>
      </c>
      <c r="AG38" s="4">
        <v>1360</v>
      </c>
      <c r="AH38" s="4">
        <v>1321</v>
      </c>
      <c r="AI38" s="4">
        <v>1234</v>
      </c>
      <c r="AJ38" s="4">
        <v>1197</v>
      </c>
      <c r="AK38" t="s">
        <v>1702</v>
      </c>
      <c r="AL38" t="s">
        <v>1669</v>
      </c>
      <c r="AM38" t="s">
        <v>1669</v>
      </c>
      <c r="AN38" t="s">
        <v>1669</v>
      </c>
      <c r="AO38" t="s">
        <v>1669</v>
      </c>
      <c r="AP38" t="s">
        <v>1669</v>
      </c>
      <c r="AQ38" s="4" t="s">
        <v>1854</v>
      </c>
      <c r="AR38" s="4">
        <v>63</v>
      </c>
      <c r="AS38" s="4">
        <v>66.540000000000006</v>
      </c>
      <c r="AT38" s="4">
        <v>73.099999999999994</v>
      </c>
      <c r="AU38" s="4">
        <v>68.92</v>
      </c>
      <c r="AV38" s="4">
        <v>68.62</v>
      </c>
      <c r="AW38" t="s">
        <v>2008</v>
      </c>
      <c r="AX38" t="s">
        <v>1978</v>
      </c>
      <c r="AY38" t="s">
        <v>1978</v>
      </c>
      <c r="AZ38" t="s">
        <v>1978</v>
      </c>
      <c r="BA38" t="s">
        <v>1978</v>
      </c>
      <c r="BB38" t="s">
        <v>1978</v>
      </c>
      <c r="BC38" t="s">
        <v>2162</v>
      </c>
      <c r="BD38" s="4">
        <v>36.729999999999997</v>
      </c>
      <c r="BE38" s="4">
        <v>48.84</v>
      </c>
      <c r="BF38" s="4">
        <v>46.73</v>
      </c>
      <c r="BG38" s="4">
        <v>48.92</v>
      </c>
      <c r="BH38" s="4">
        <v>51.88</v>
      </c>
      <c r="BI38" t="s">
        <v>2314</v>
      </c>
      <c r="BJ38">
        <v>78.84</v>
      </c>
      <c r="BK38">
        <v>72.03</v>
      </c>
      <c r="BL38">
        <v>76.64</v>
      </c>
      <c r="BM38">
        <v>63.37</v>
      </c>
      <c r="BN38">
        <v>73.23</v>
      </c>
      <c r="BO38" t="s">
        <v>679</v>
      </c>
      <c r="BP38" t="s">
        <v>1554</v>
      </c>
      <c r="BU38" s="4" t="s">
        <v>679</v>
      </c>
      <c r="BV38" s="4" t="s">
        <v>1554</v>
      </c>
      <c r="CA38" t="s">
        <v>679</v>
      </c>
      <c r="CB38" t="s">
        <v>1554</v>
      </c>
    </row>
    <row r="39" spans="1:84" x14ac:dyDescent="0.3">
      <c r="A39" t="s">
        <v>152</v>
      </c>
      <c r="B39" t="s">
        <v>153</v>
      </c>
      <c r="D39" t="s">
        <v>154</v>
      </c>
      <c r="E39" t="s">
        <v>17</v>
      </c>
      <c r="F39" t="s">
        <v>11</v>
      </c>
      <c r="G39" s="1" t="s">
        <v>714</v>
      </c>
      <c r="H39" s="1">
        <v>7.77</v>
      </c>
      <c r="I39" s="1">
        <v>6.36</v>
      </c>
      <c r="J39" s="1">
        <v>6.05</v>
      </c>
      <c r="K39" s="1">
        <v>5.23</v>
      </c>
      <c r="L39" s="1">
        <v>11.67</v>
      </c>
      <c r="M39" s="2" t="s">
        <v>892</v>
      </c>
      <c r="N39" s="2">
        <v>220720</v>
      </c>
      <c r="O39" s="2">
        <v>196595</v>
      </c>
      <c r="P39" s="2">
        <v>210931</v>
      </c>
      <c r="Q39" s="2">
        <v>177532</v>
      </c>
      <c r="R39" s="2">
        <v>374120</v>
      </c>
      <c r="S39" s="3" t="s">
        <v>1070</v>
      </c>
      <c r="T39" s="3">
        <v>4421360</v>
      </c>
      <c r="U39" s="3">
        <v>4798859</v>
      </c>
      <c r="V39" s="3">
        <v>5333191</v>
      </c>
      <c r="W39" s="3">
        <v>5138826</v>
      </c>
      <c r="X39" s="3">
        <v>5031815</v>
      </c>
      <c r="Y39" t="s">
        <v>1249</v>
      </c>
      <c r="Z39">
        <v>205192</v>
      </c>
      <c r="AA39">
        <v>215926</v>
      </c>
      <c r="AB39">
        <v>259457</v>
      </c>
      <c r="AC39">
        <v>236187</v>
      </c>
      <c r="AD39">
        <v>187725</v>
      </c>
      <c r="AE39" s="4" t="s">
        <v>1426</v>
      </c>
      <c r="AF39" s="4">
        <v>27627</v>
      </c>
      <c r="AG39" s="4">
        <v>28006</v>
      </c>
      <c r="AH39" s="4">
        <v>28539</v>
      </c>
      <c r="AI39" s="4">
        <v>29306</v>
      </c>
      <c r="AJ39" s="4">
        <v>29411</v>
      </c>
      <c r="AK39" t="s">
        <v>1703</v>
      </c>
      <c r="AL39" t="s">
        <v>1669</v>
      </c>
      <c r="AM39" t="s">
        <v>1669</v>
      </c>
      <c r="AN39" t="s">
        <v>1669</v>
      </c>
      <c r="AO39" t="s">
        <v>1669</v>
      </c>
      <c r="AP39" t="s">
        <v>684</v>
      </c>
      <c r="AQ39" s="4" t="s">
        <v>1855</v>
      </c>
      <c r="AR39" s="4">
        <v>11.55</v>
      </c>
      <c r="AS39" s="4">
        <v>11.55</v>
      </c>
      <c r="AT39" s="4">
        <v>11.47</v>
      </c>
      <c r="AU39" s="4">
        <v>12.43</v>
      </c>
      <c r="AV39" s="4" t="s">
        <v>684</v>
      </c>
      <c r="AW39" t="s">
        <v>2009</v>
      </c>
      <c r="AX39" t="s">
        <v>1975</v>
      </c>
      <c r="AY39" t="s">
        <v>1975</v>
      </c>
      <c r="AZ39" t="s">
        <v>1975</v>
      </c>
      <c r="BA39" t="s">
        <v>1975</v>
      </c>
      <c r="BB39" t="s">
        <v>684</v>
      </c>
      <c r="BC39" t="s">
        <v>2163</v>
      </c>
      <c r="BD39" s="4">
        <v>0</v>
      </c>
      <c r="BE39" s="4">
        <v>0</v>
      </c>
      <c r="BF39" s="4">
        <v>0</v>
      </c>
      <c r="BG39" s="4">
        <v>0</v>
      </c>
      <c r="BH39" s="4" t="s">
        <v>684</v>
      </c>
      <c r="BI39" t="s">
        <v>2315</v>
      </c>
      <c r="BJ39">
        <v>14.73</v>
      </c>
      <c r="BK39">
        <v>33.700000000000003</v>
      </c>
      <c r="BL39">
        <v>31.89</v>
      </c>
      <c r="BM39">
        <v>21.94</v>
      </c>
      <c r="BN39" t="s">
        <v>684</v>
      </c>
      <c r="BO39" t="s">
        <v>679</v>
      </c>
      <c r="BP39" t="s">
        <v>1554</v>
      </c>
      <c r="BU39" s="4" t="s">
        <v>679</v>
      </c>
      <c r="BV39" s="4" t="s">
        <v>1554</v>
      </c>
      <c r="CA39" t="s">
        <v>679</v>
      </c>
      <c r="CB39" t="s">
        <v>1554</v>
      </c>
    </row>
    <row r="40" spans="1:84" x14ac:dyDescent="0.3">
      <c r="A40" t="s">
        <v>155</v>
      </c>
      <c r="B40" t="s">
        <v>156</v>
      </c>
      <c r="C40" t="s">
        <v>157</v>
      </c>
      <c r="D40" t="s">
        <v>158</v>
      </c>
      <c r="E40" t="s">
        <v>17</v>
      </c>
      <c r="F40" t="s">
        <v>11</v>
      </c>
      <c r="G40" s="1" t="s">
        <v>715</v>
      </c>
      <c r="H40" s="1">
        <v>114.23</v>
      </c>
      <c r="I40" s="1">
        <v>103.47</v>
      </c>
      <c r="J40" s="1">
        <v>99.12</v>
      </c>
      <c r="K40" s="1">
        <v>99.76</v>
      </c>
      <c r="L40" s="1">
        <v>122.59</v>
      </c>
      <c r="M40" s="2" t="s">
        <v>893</v>
      </c>
      <c r="N40" s="2">
        <v>6806861</v>
      </c>
      <c r="O40" s="2">
        <v>6713137</v>
      </c>
      <c r="P40" s="2">
        <v>7291407</v>
      </c>
      <c r="Q40" s="2">
        <v>7248537</v>
      </c>
      <c r="R40" s="2">
        <v>8125436</v>
      </c>
      <c r="S40" s="3" t="s">
        <v>1071</v>
      </c>
      <c r="T40" s="3">
        <v>17750283</v>
      </c>
      <c r="U40" s="3">
        <v>18634208</v>
      </c>
      <c r="V40" s="3">
        <v>20445095</v>
      </c>
      <c r="W40" s="3">
        <v>19913927</v>
      </c>
      <c r="X40" s="3">
        <v>19982002</v>
      </c>
      <c r="Y40" t="s">
        <v>1250</v>
      </c>
      <c r="Z40">
        <v>787428</v>
      </c>
      <c r="AA40">
        <v>814873</v>
      </c>
      <c r="AB40">
        <v>955531</v>
      </c>
      <c r="AC40">
        <v>763543</v>
      </c>
      <c r="AD40">
        <v>15792</v>
      </c>
      <c r="AE40" s="4" t="s">
        <v>1427</v>
      </c>
      <c r="AF40" s="4">
        <v>21860</v>
      </c>
      <c r="AG40" s="4">
        <v>22152</v>
      </c>
      <c r="AH40" s="4">
        <v>22654</v>
      </c>
      <c r="AI40" s="4">
        <v>22800</v>
      </c>
      <c r="AJ40" s="4">
        <v>23192</v>
      </c>
      <c r="AK40" t="s">
        <v>1704</v>
      </c>
      <c r="AL40" t="s">
        <v>684</v>
      </c>
      <c r="AM40" t="s">
        <v>1669</v>
      </c>
      <c r="AN40" t="s">
        <v>1669</v>
      </c>
      <c r="AO40" t="s">
        <v>1672</v>
      </c>
      <c r="AP40" t="s">
        <v>1672</v>
      </c>
      <c r="AQ40" s="4" t="s">
        <v>1856</v>
      </c>
      <c r="AR40" s="4">
        <v>24.96</v>
      </c>
      <c r="AS40" s="4">
        <v>31.9</v>
      </c>
      <c r="AT40" s="4">
        <v>34.32</v>
      </c>
      <c r="AU40" s="4">
        <v>36.97</v>
      </c>
      <c r="AV40" s="4">
        <v>62.8</v>
      </c>
      <c r="AW40" t="s">
        <v>2010</v>
      </c>
      <c r="AX40" t="s">
        <v>1978</v>
      </c>
      <c r="AY40" t="s">
        <v>1978</v>
      </c>
      <c r="AZ40" t="s">
        <v>1978</v>
      </c>
      <c r="BA40" t="s">
        <v>1978</v>
      </c>
      <c r="BB40" t="s">
        <v>1978</v>
      </c>
      <c r="BC40" t="s">
        <v>2164</v>
      </c>
      <c r="BD40" s="4">
        <v>24.63</v>
      </c>
      <c r="BE40" s="4">
        <v>25.99</v>
      </c>
      <c r="BF40" s="4">
        <v>23.25</v>
      </c>
      <c r="BG40" s="4">
        <v>50.23</v>
      </c>
      <c r="BH40" s="4">
        <v>57.77</v>
      </c>
      <c r="BI40" t="s">
        <v>2316</v>
      </c>
      <c r="BJ40">
        <v>50.29</v>
      </c>
      <c r="BK40">
        <v>31.81</v>
      </c>
      <c r="BL40">
        <v>24.81</v>
      </c>
      <c r="BM40">
        <v>30.32</v>
      </c>
      <c r="BN40">
        <v>36.840000000000003</v>
      </c>
      <c r="BO40" t="s">
        <v>679</v>
      </c>
      <c r="BP40" t="s">
        <v>1554</v>
      </c>
      <c r="BU40" s="4" t="s">
        <v>679</v>
      </c>
      <c r="BV40" s="4" t="s">
        <v>1554</v>
      </c>
      <c r="CA40" t="s">
        <v>1579</v>
      </c>
      <c r="CB40">
        <v>613617</v>
      </c>
      <c r="CC40">
        <v>597100</v>
      </c>
      <c r="CD40">
        <v>516372</v>
      </c>
      <c r="CE40">
        <v>435511</v>
      </c>
      <c r="CF40">
        <v>370652</v>
      </c>
    </row>
    <row r="41" spans="1:84" x14ac:dyDescent="0.3">
      <c r="A41" t="s">
        <v>159</v>
      </c>
      <c r="B41" t="s">
        <v>160</v>
      </c>
      <c r="D41" t="s">
        <v>161</v>
      </c>
      <c r="E41" t="s">
        <v>75</v>
      </c>
      <c r="F41" t="s">
        <v>11</v>
      </c>
      <c r="G41" s="1" t="s">
        <v>716</v>
      </c>
      <c r="H41" s="1">
        <v>8</v>
      </c>
      <c r="I41" s="1">
        <v>12</v>
      </c>
      <c r="J41" s="1">
        <v>8.75</v>
      </c>
      <c r="K41" s="1">
        <v>34.83</v>
      </c>
      <c r="L41" s="1">
        <v>41.6</v>
      </c>
      <c r="M41" s="2" t="s">
        <v>894</v>
      </c>
      <c r="N41" s="2">
        <v>1029819</v>
      </c>
      <c r="O41" s="2">
        <v>1621347</v>
      </c>
      <c r="P41" s="2">
        <v>1293164</v>
      </c>
      <c r="Q41" s="2">
        <v>5270831</v>
      </c>
      <c r="R41" s="2">
        <v>6795752</v>
      </c>
      <c r="S41" s="3" t="s">
        <v>1072</v>
      </c>
      <c r="T41" s="3">
        <v>16368423</v>
      </c>
      <c r="U41" s="3">
        <v>18318589</v>
      </c>
      <c r="V41" s="3">
        <v>19024009</v>
      </c>
      <c r="W41" s="3">
        <v>23260443</v>
      </c>
      <c r="X41" s="3">
        <v>26595966</v>
      </c>
      <c r="Y41" t="s">
        <v>1251</v>
      </c>
      <c r="Z41">
        <v>1876762</v>
      </c>
      <c r="AA41">
        <v>2331789</v>
      </c>
      <c r="AB41">
        <v>2211059</v>
      </c>
      <c r="AC41">
        <v>1675966</v>
      </c>
      <c r="AD41">
        <v>2094853</v>
      </c>
      <c r="AE41" s="4" t="s">
        <v>1428</v>
      </c>
      <c r="AF41" s="4">
        <v>97902</v>
      </c>
      <c r="AG41" s="4">
        <v>99173</v>
      </c>
      <c r="AH41" s="4">
        <v>96995</v>
      </c>
      <c r="AI41" s="4">
        <v>96108</v>
      </c>
      <c r="AJ41" s="4">
        <v>94426</v>
      </c>
      <c r="AK41" t="s">
        <v>1705</v>
      </c>
      <c r="AL41" t="s">
        <v>1669</v>
      </c>
      <c r="AM41" t="s">
        <v>1669</v>
      </c>
      <c r="AN41" t="s">
        <v>1669</v>
      </c>
      <c r="AO41" t="s">
        <v>1669</v>
      </c>
      <c r="AP41" t="s">
        <v>1669</v>
      </c>
      <c r="AQ41" s="4" t="s">
        <v>1857</v>
      </c>
      <c r="AR41" s="4">
        <v>11.08</v>
      </c>
      <c r="AS41" s="4">
        <v>11.09</v>
      </c>
      <c r="AT41" s="4">
        <v>7.76</v>
      </c>
      <c r="AU41" s="4">
        <v>7.48</v>
      </c>
      <c r="AV41" s="4">
        <v>8.33</v>
      </c>
      <c r="AW41" t="s">
        <v>2011</v>
      </c>
      <c r="AX41" t="s">
        <v>1975</v>
      </c>
      <c r="AY41" t="s">
        <v>1975</v>
      </c>
      <c r="AZ41" t="s">
        <v>1975</v>
      </c>
      <c r="BA41" t="s">
        <v>1975</v>
      </c>
      <c r="BB41" t="s">
        <v>1975</v>
      </c>
      <c r="BC41" t="s">
        <v>2165</v>
      </c>
      <c r="BD41" s="4">
        <v>26.08</v>
      </c>
      <c r="BE41" s="4">
        <v>27.3</v>
      </c>
      <c r="BF41" s="4">
        <v>26.93</v>
      </c>
      <c r="BG41" s="4">
        <v>27.53</v>
      </c>
      <c r="BH41" s="4">
        <v>27.73</v>
      </c>
      <c r="BI41" t="s">
        <v>2317</v>
      </c>
      <c r="BJ41">
        <v>31.84</v>
      </c>
      <c r="BK41">
        <v>16.46</v>
      </c>
      <c r="BL41">
        <v>20.59</v>
      </c>
      <c r="BM41">
        <v>36.6</v>
      </c>
      <c r="BN41">
        <v>36.58</v>
      </c>
      <c r="BO41" t="s">
        <v>679</v>
      </c>
      <c r="BP41" t="s">
        <v>1554</v>
      </c>
      <c r="BU41" s="4" t="s">
        <v>679</v>
      </c>
      <c r="BV41" s="4" t="s">
        <v>1554</v>
      </c>
      <c r="CA41" t="s">
        <v>679</v>
      </c>
      <c r="CB41" t="s">
        <v>1554</v>
      </c>
    </row>
    <row r="42" spans="1:84" x14ac:dyDescent="0.3">
      <c r="A42" t="s">
        <v>162</v>
      </c>
      <c r="B42" t="s">
        <v>163</v>
      </c>
      <c r="D42" t="s">
        <v>164</v>
      </c>
      <c r="E42" t="s">
        <v>36</v>
      </c>
      <c r="F42" t="s">
        <v>11</v>
      </c>
      <c r="G42" s="1" t="s">
        <v>717</v>
      </c>
      <c r="H42" s="1">
        <v>49.66</v>
      </c>
      <c r="I42" s="1">
        <v>33.07</v>
      </c>
      <c r="J42" s="1">
        <v>37.92</v>
      </c>
      <c r="K42" s="1">
        <v>40.72</v>
      </c>
      <c r="L42" s="1">
        <v>29.18</v>
      </c>
      <c r="M42" s="2" t="s">
        <v>895</v>
      </c>
      <c r="N42" s="2">
        <v>58864</v>
      </c>
      <c r="O42" s="2">
        <v>37554</v>
      </c>
      <c r="P42" s="2">
        <v>47835</v>
      </c>
      <c r="Q42" s="2">
        <v>40261</v>
      </c>
      <c r="R42" s="2">
        <v>31233</v>
      </c>
      <c r="S42" s="3" t="s">
        <v>1073</v>
      </c>
      <c r="T42" s="3">
        <v>211632</v>
      </c>
      <c r="U42" s="3">
        <v>185967</v>
      </c>
      <c r="V42" s="3">
        <v>212441</v>
      </c>
      <c r="W42" s="3">
        <v>160229</v>
      </c>
      <c r="X42" s="3">
        <v>162840</v>
      </c>
      <c r="Y42" t="s">
        <v>1252</v>
      </c>
      <c r="Z42">
        <v>28151</v>
      </c>
      <c r="AA42">
        <v>34688</v>
      </c>
      <c r="AB42">
        <v>40013</v>
      </c>
      <c r="AC42">
        <v>15780</v>
      </c>
      <c r="AD42">
        <v>16444</v>
      </c>
      <c r="AE42" s="4" t="s">
        <v>679</v>
      </c>
      <c r="AF42" s="4" t="s">
        <v>1415</v>
      </c>
      <c r="AK42" t="s">
        <v>679</v>
      </c>
      <c r="AL42" t="s">
        <v>1213</v>
      </c>
      <c r="AQ42" s="4" t="s">
        <v>679</v>
      </c>
      <c r="AR42" s="4" t="s">
        <v>1213</v>
      </c>
      <c r="AW42" t="s">
        <v>679</v>
      </c>
      <c r="AX42" t="s">
        <v>1213</v>
      </c>
      <c r="BC42" t="s">
        <v>679</v>
      </c>
      <c r="BD42" s="4" t="s">
        <v>1213</v>
      </c>
      <c r="BI42" t="s">
        <v>679</v>
      </c>
      <c r="BJ42" t="s">
        <v>1213</v>
      </c>
      <c r="BO42" t="s">
        <v>679</v>
      </c>
      <c r="BP42" t="s">
        <v>1213</v>
      </c>
      <c r="BU42" s="4" t="s">
        <v>679</v>
      </c>
      <c r="BV42" s="4" t="s">
        <v>1213</v>
      </c>
      <c r="CA42" t="s">
        <v>679</v>
      </c>
      <c r="CB42" t="s">
        <v>1213</v>
      </c>
    </row>
    <row r="43" spans="1:84" x14ac:dyDescent="0.3">
      <c r="A43" t="s">
        <v>165</v>
      </c>
      <c r="B43" t="s">
        <v>166</v>
      </c>
      <c r="C43" t="s">
        <v>167</v>
      </c>
      <c r="D43" t="s">
        <v>168</v>
      </c>
      <c r="E43" t="s">
        <v>140</v>
      </c>
      <c r="F43" t="s">
        <v>11</v>
      </c>
      <c r="G43" s="1" t="s">
        <v>718</v>
      </c>
      <c r="H43" s="1">
        <v>91.08</v>
      </c>
      <c r="I43" s="1">
        <v>116.17</v>
      </c>
      <c r="J43" s="1">
        <v>187.05</v>
      </c>
      <c r="K43" s="1">
        <v>161.24</v>
      </c>
      <c r="L43" s="1">
        <v>190.41</v>
      </c>
      <c r="M43" s="2" t="s">
        <v>896</v>
      </c>
      <c r="N43" s="2">
        <v>997336</v>
      </c>
      <c r="O43" s="2">
        <v>1258222</v>
      </c>
      <c r="P43" s="2">
        <v>2164834</v>
      </c>
      <c r="Q43" s="2">
        <v>2448834</v>
      </c>
      <c r="R43" s="2">
        <v>3015516</v>
      </c>
      <c r="S43" s="3" t="s">
        <v>1074</v>
      </c>
      <c r="T43" s="3">
        <v>2431771</v>
      </c>
      <c r="U43" s="3">
        <v>2827785</v>
      </c>
      <c r="V43" s="3">
        <v>4303428</v>
      </c>
      <c r="W43" s="3">
        <v>4754989</v>
      </c>
      <c r="X43" s="3">
        <v>5579179</v>
      </c>
      <c r="Y43" t="s">
        <v>1253</v>
      </c>
      <c r="Z43">
        <v>29361</v>
      </c>
      <c r="AA43">
        <v>46463</v>
      </c>
      <c r="AB43">
        <v>75778</v>
      </c>
      <c r="AC43">
        <v>74078</v>
      </c>
      <c r="AD43">
        <v>110802</v>
      </c>
      <c r="AE43" s="4" t="s">
        <v>1429</v>
      </c>
      <c r="AF43" s="4">
        <v>4248</v>
      </c>
      <c r="AG43" s="4">
        <v>4518</v>
      </c>
      <c r="AH43" s="4">
        <v>4208</v>
      </c>
      <c r="AI43" s="4">
        <v>4208</v>
      </c>
      <c r="AJ43" s="4">
        <v>4651</v>
      </c>
      <c r="AK43" t="s">
        <v>1706</v>
      </c>
      <c r="AL43" t="s">
        <v>1669</v>
      </c>
      <c r="AM43" t="s">
        <v>1669</v>
      </c>
      <c r="AN43" t="s">
        <v>1669</v>
      </c>
      <c r="AO43" t="s">
        <v>1669</v>
      </c>
      <c r="AP43" t="s">
        <v>1672</v>
      </c>
      <c r="AQ43" s="4" t="s">
        <v>1858</v>
      </c>
      <c r="AR43" s="4">
        <v>81.27</v>
      </c>
      <c r="AS43" s="4">
        <v>84.78</v>
      </c>
      <c r="AT43" s="4">
        <v>94.04</v>
      </c>
      <c r="AU43" s="4">
        <v>96.45</v>
      </c>
      <c r="AV43" s="4">
        <v>96.49</v>
      </c>
      <c r="AW43" t="s">
        <v>2012</v>
      </c>
      <c r="AX43" t="s">
        <v>1978</v>
      </c>
      <c r="AY43" t="s">
        <v>1978</v>
      </c>
      <c r="AZ43" t="s">
        <v>1978</v>
      </c>
      <c r="BA43" t="s">
        <v>1978</v>
      </c>
      <c r="BB43" t="s">
        <v>1978</v>
      </c>
      <c r="BC43" t="s">
        <v>2166</v>
      </c>
      <c r="BD43" s="4">
        <v>23.56</v>
      </c>
      <c r="BE43" s="4">
        <v>22.64</v>
      </c>
      <c r="BF43" s="4">
        <v>56.73</v>
      </c>
      <c r="BG43" s="4">
        <v>52.42</v>
      </c>
      <c r="BH43" s="4">
        <v>59.17</v>
      </c>
      <c r="BI43" t="s">
        <v>2318</v>
      </c>
      <c r="BJ43">
        <v>64.66</v>
      </c>
      <c r="BK43">
        <v>71.16</v>
      </c>
      <c r="BL43">
        <v>73.540000000000006</v>
      </c>
      <c r="BM43">
        <v>57.13</v>
      </c>
      <c r="BN43">
        <v>55.23</v>
      </c>
      <c r="BO43" t="s">
        <v>2446</v>
      </c>
      <c r="BP43" t="s">
        <v>684</v>
      </c>
      <c r="BQ43" t="s">
        <v>684</v>
      </c>
      <c r="BR43" t="s">
        <v>684</v>
      </c>
      <c r="BS43" t="s">
        <v>684</v>
      </c>
      <c r="BT43">
        <v>3.74</v>
      </c>
      <c r="BU43" s="4" t="s">
        <v>2511</v>
      </c>
      <c r="BV43" s="4">
        <v>0.08</v>
      </c>
      <c r="BW43" s="4">
        <v>-0.9</v>
      </c>
      <c r="BX43" s="4">
        <v>-0.67</v>
      </c>
      <c r="BY43" s="4">
        <v>-0.81</v>
      </c>
      <c r="BZ43" s="4">
        <v>8.6999999999999993</v>
      </c>
      <c r="CA43" t="s">
        <v>1580</v>
      </c>
      <c r="CB43">
        <v>58922</v>
      </c>
      <c r="CC43">
        <v>56813</v>
      </c>
      <c r="CD43">
        <v>63979</v>
      </c>
      <c r="CE43">
        <v>75463</v>
      </c>
      <c r="CF43">
        <v>70390</v>
      </c>
    </row>
    <row r="44" spans="1:84" x14ac:dyDescent="0.3">
      <c r="A44" t="s">
        <v>169</v>
      </c>
      <c r="B44" t="s">
        <v>170</v>
      </c>
      <c r="D44" t="s">
        <v>171</v>
      </c>
      <c r="E44" t="s">
        <v>106</v>
      </c>
      <c r="F44" t="s">
        <v>11</v>
      </c>
      <c r="G44" s="1" t="s">
        <v>719</v>
      </c>
      <c r="H44" s="1">
        <v>94.49</v>
      </c>
      <c r="I44" s="1">
        <v>126.69</v>
      </c>
      <c r="J44" s="1">
        <v>149.78</v>
      </c>
      <c r="K44" s="1">
        <v>135.87</v>
      </c>
      <c r="L44" s="1">
        <v>111.42</v>
      </c>
      <c r="M44" s="2" t="s">
        <v>897</v>
      </c>
      <c r="N44" s="2">
        <v>1728069</v>
      </c>
      <c r="O44" s="2">
        <v>2435637</v>
      </c>
      <c r="P44" s="2">
        <v>2869473</v>
      </c>
      <c r="Q44" s="2">
        <v>2879434</v>
      </c>
      <c r="R44" s="2">
        <v>2465351</v>
      </c>
      <c r="S44" s="3" t="s">
        <v>1075</v>
      </c>
      <c r="T44" s="3">
        <v>4844688</v>
      </c>
      <c r="U44" s="3">
        <v>6141683</v>
      </c>
      <c r="V44" s="3">
        <v>7098728</v>
      </c>
      <c r="W44" s="3">
        <v>7316628</v>
      </c>
      <c r="X44" s="3">
        <v>6582880</v>
      </c>
      <c r="Y44" t="s">
        <v>1254</v>
      </c>
      <c r="Z44">
        <v>174607</v>
      </c>
      <c r="AA44">
        <v>186109</v>
      </c>
      <c r="AB44">
        <v>231091</v>
      </c>
      <c r="AC44">
        <v>242533</v>
      </c>
      <c r="AD44">
        <v>249533</v>
      </c>
      <c r="AE44" s="4" t="s">
        <v>679</v>
      </c>
      <c r="AF44" s="4" t="s">
        <v>1415</v>
      </c>
      <c r="AK44" t="s">
        <v>1707</v>
      </c>
      <c r="AL44" t="s">
        <v>1669</v>
      </c>
      <c r="AM44" t="s">
        <v>1669</v>
      </c>
      <c r="AN44" t="s">
        <v>1669</v>
      </c>
      <c r="AO44" t="s">
        <v>1669</v>
      </c>
      <c r="AP44" t="s">
        <v>684</v>
      </c>
      <c r="AQ44" s="4" t="s">
        <v>1859</v>
      </c>
      <c r="AR44" s="4">
        <v>57.23</v>
      </c>
      <c r="AS44" s="4">
        <v>57.22</v>
      </c>
      <c r="AT44" s="4">
        <v>59.69</v>
      </c>
      <c r="AU44" s="4">
        <v>62.43</v>
      </c>
      <c r="AV44" s="4" t="s">
        <v>684</v>
      </c>
      <c r="AW44" t="s">
        <v>2013</v>
      </c>
      <c r="AX44" t="s">
        <v>1978</v>
      </c>
      <c r="AY44" t="s">
        <v>1978</v>
      </c>
      <c r="AZ44" t="s">
        <v>1978</v>
      </c>
      <c r="BA44" t="s">
        <v>1978</v>
      </c>
      <c r="BB44" t="s">
        <v>684</v>
      </c>
      <c r="BC44" t="s">
        <v>2167</v>
      </c>
      <c r="BD44" s="4">
        <v>62.99</v>
      </c>
      <c r="BE44" s="4">
        <v>64.89</v>
      </c>
      <c r="BF44" s="4">
        <v>70.66</v>
      </c>
      <c r="BG44" s="4">
        <v>69.97</v>
      </c>
      <c r="BH44" s="4" t="s">
        <v>684</v>
      </c>
      <c r="BI44" t="s">
        <v>2319</v>
      </c>
      <c r="BJ44">
        <v>39.94</v>
      </c>
      <c r="BK44">
        <v>44.66</v>
      </c>
      <c r="BL44">
        <v>65.599999999999994</v>
      </c>
      <c r="BM44">
        <v>49.94</v>
      </c>
      <c r="BN44" t="s">
        <v>684</v>
      </c>
      <c r="BO44" t="s">
        <v>679</v>
      </c>
      <c r="BP44" t="s">
        <v>1554</v>
      </c>
      <c r="BU44" s="4" t="s">
        <v>2512</v>
      </c>
      <c r="BV44" s="4" t="s">
        <v>684</v>
      </c>
      <c r="BW44" s="4">
        <v>-0.11</v>
      </c>
      <c r="BX44" s="4">
        <v>-0.09</v>
      </c>
      <c r="BY44" s="4">
        <v>-0.11</v>
      </c>
      <c r="BZ44" s="4" t="s">
        <v>684</v>
      </c>
      <c r="CA44" t="s">
        <v>1581</v>
      </c>
      <c r="CB44">
        <v>202671</v>
      </c>
      <c r="CC44">
        <v>216658</v>
      </c>
      <c r="CD44">
        <v>214808</v>
      </c>
      <c r="CE44">
        <v>227176</v>
      </c>
      <c r="CF44" t="s">
        <v>684</v>
      </c>
    </row>
    <row r="45" spans="1:84" x14ac:dyDescent="0.3">
      <c r="A45" t="s">
        <v>172</v>
      </c>
      <c r="B45" t="s">
        <v>173</v>
      </c>
      <c r="C45" t="s">
        <v>174</v>
      </c>
      <c r="D45" t="s">
        <v>175</v>
      </c>
      <c r="E45" t="s">
        <v>10</v>
      </c>
      <c r="F45" t="s">
        <v>11</v>
      </c>
      <c r="G45" s="1" t="s">
        <v>720</v>
      </c>
      <c r="H45" s="1">
        <v>57.66</v>
      </c>
      <c r="I45" s="1">
        <v>55.94</v>
      </c>
      <c r="J45" s="1">
        <v>73.489999999999995</v>
      </c>
      <c r="K45" s="1">
        <v>93.06</v>
      </c>
      <c r="L45" s="1">
        <v>85.77</v>
      </c>
      <c r="M45" s="2" t="s">
        <v>898</v>
      </c>
      <c r="N45" s="2">
        <v>2253216</v>
      </c>
      <c r="O45" s="2">
        <v>2368656</v>
      </c>
      <c r="P45" s="2">
        <v>2945353</v>
      </c>
      <c r="Q45" s="2">
        <v>3189107</v>
      </c>
      <c r="R45" s="2">
        <v>3260909</v>
      </c>
      <c r="S45" s="3" t="s">
        <v>1076</v>
      </c>
      <c r="T45" s="3">
        <v>7912750</v>
      </c>
      <c r="U45" s="3">
        <v>8340412</v>
      </c>
      <c r="V45" s="3">
        <v>8880339</v>
      </c>
      <c r="W45" s="3">
        <v>8426929</v>
      </c>
      <c r="X45" s="3">
        <v>9001770</v>
      </c>
      <c r="Y45" t="s">
        <v>1255</v>
      </c>
      <c r="Z45">
        <v>754828</v>
      </c>
      <c r="AA45">
        <v>819703</v>
      </c>
      <c r="AB45">
        <v>957376</v>
      </c>
      <c r="AC45">
        <v>874154</v>
      </c>
      <c r="AD45">
        <v>990807</v>
      </c>
      <c r="AE45" s="4" t="s">
        <v>1430</v>
      </c>
      <c r="AF45" s="4">
        <v>7130</v>
      </c>
      <c r="AG45" s="4">
        <v>7200</v>
      </c>
      <c r="AH45" s="4">
        <v>7040</v>
      </c>
      <c r="AI45" s="4">
        <v>6522</v>
      </c>
      <c r="AJ45" s="4">
        <v>7082</v>
      </c>
      <c r="AK45" t="s">
        <v>1708</v>
      </c>
      <c r="AL45" t="s">
        <v>1669</v>
      </c>
      <c r="AM45" t="s">
        <v>1669</v>
      </c>
      <c r="AN45" t="s">
        <v>1669</v>
      </c>
      <c r="AO45" t="s">
        <v>1669</v>
      </c>
      <c r="AP45" t="s">
        <v>684</v>
      </c>
      <c r="AQ45" s="4" t="s">
        <v>1860</v>
      </c>
      <c r="AR45" s="4">
        <v>53.87</v>
      </c>
      <c r="AS45" s="4">
        <v>46.7</v>
      </c>
      <c r="AT45" s="4">
        <v>44</v>
      </c>
      <c r="AU45" s="4">
        <v>49.71</v>
      </c>
      <c r="AV45" s="4" t="s">
        <v>684</v>
      </c>
      <c r="AW45" t="s">
        <v>2014</v>
      </c>
      <c r="AX45" t="s">
        <v>1975</v>
      </c>
      <c r="AY45" t="s">
        <v>1975</v>
      </c>
      <c r="AZ45" t="s">
        <v>1978</v>
      </c>
      <c r="BA45" t="s">
        <v>1978</v>
      </c>
      <c r="BB45" t="s">
        <v>684</v>
      </c>
      <c r="BC45" t="s">
        <v>2168</v>
      </c>
      <c r="BD45" s="4">
        <v>47.21</v>
      </c>
      <c r="BE45" s="4">
        <v>47.92</v>
      </c>
      <c r="BF45" s="4">
        <v>67.38</v>
      </c>
      <c r="BG45" s="4">
        <v>65.16</v>
      </c>
      <c r="BH45" s="4" t="s">
        <v>684</v>
      </c>
      <c r="BI45" t="s">
        <v>2320</v>
      </c>
      <c r="BJ45">
        <v>59.02</v>
      </c>
      <c r="BK45">
        <v>60.68</v>
      </c>
      <c r="BL45">
        <v>87.12</v>
      </c>
      <c r="BM45">
        <v>82</v>
      </c>
      <c r="BN45" t="s">
        <v>684</v>
      </c>
      <c r="BO45" t="s">
        <v>679</v>
      </c>
      <c r="BP45" t="s">
        <v>1554</v>
      </c>
      <c r="BU45" s="4" t="s">
        <v>2513</v>
      </c>
      <c r="BV45" s="4">
        <v>7.0000000000000007E-2</v>
      </c>
      <c r="BW45" s="4">
        <v>0.04</v>
      </c>
      <c r="BX45" s="4">
        <v>0.02</v>
      </c>
      <c r="BY45" s="4">
        <v>-0.2</v>
      </c>
      <c r="BZ45" s="4" t="s">
        <v>684</v>
      </c>
      <c r="CA45" t="s">
        <v>1582</v>
      </c>
      <c r="CB45">
        <v>1530000</v>
      </c>
      <c r="CC45">
        <v>1430000</v>
      </c>
      <c r="CD45">
        <v>1440000</v>
      </c>
      <c r="CE45">
        <v>1230000</v>
      </c>
      <c r="CF45" t="s">
        <v>684</v>
      </c>
    </row>
    <row r="46" spans="1:84" x14ac:dyDescent="0.3">
      <c r="A46" t="s">
        <v>176</v>
      </c>
      <c r="B46" t="s">
        <v>177</v>
      </c>
      <c r="C46" t="s">
        <v>178</v>
      </c>
      <c r="D46" t="s">
        <v>179</v>
      </c>
      <c r="E46" t="s">
        <v>10</v>
      </c>
      <c r="F46" t="s">
        <v>11</v>
      </c>
      <c r="G46" s="1" t="s">
        <v>721</v>
      </c>
      <c r="H46" s="1">
        <v>68.17</v>
      </c>
      <c r="I46" s="1">
        <v>109.64</v>
      </c>
      <c r="J46" s="1">
        <v>139.01</v>
      </c>
      <c r="K46" s="1">
        <v>157.62</v>
      </c>
      <c r="L46" s="1">
        <v>209.94</v>
      </c>
      <c r="M46" s="2" t="s">
        <v>899</v>
      </c>
      <c r="N46" s="2">
        <v>14575280</v>
      </c>
      <c r="O46" s="2">
        <v>19720602</v>
      </c>
      <c r="P46" s="2">
        <v>22865958</v>
      </c>
      <c r="Q46" s="2">
        <v>22605720</v>
      </c>
      <c r="R46" s="2">
        <v>25662740</v>
      </c>
      <c r="S46" s="3" t="s">
        <v>1077</v>
      </c>
      <c r="T46" s="3">
        <v>49724896</v>
      </c>
      <c r="U46" s="3">
        <v>52093004</v>
      </c>
      <c r="V46" s="3">
        <v>55960802</v>
      </c>
      <c r="W46" s="3">
        <v>52772334</v>
      </c>
      <c r="X46" s="3">
        <v>54836205</v>
      </c>
      <c r="Y46" t="s">
        <v>1256</v>
      </c>
      <c r="Z46">
        <v>6751734</v>
      </c>
      <c r="AA46">
        <v>7501245</v>
      </c>
      <c r="AB46">
        <v>7761722</v>
      </c>
      <c r="AC46">
        <v>6625508</v>
      </c>
      <c r="AD46">
        <v>8060771</v>
      </c>
      <c r="AE46" s="4" t="s">
        <v>1431</v>
      </c>
      <c r="AF46" s="4">
        <v>41992</v>
      </c>
      <c r="AG46" s="4">
        <v>41967</v>
      </c>
      <c r="AH46" s="4">
        <v>37483</v>
      </c>
      <c r="AI46" s="4">
        <v>30960</v>
      </c>
      <c r="AJ46" s="4">
        <v>29905</v>
      </c>
      <c r="AK46" t="s">
        <v>1709</v>
      </c>
      <c r="AL46" t="s">
        <v>1669</v>
      </c>
      <c r="AM46" t="s">
        <v>1669</v>
      </c>
      <c r="AN46" t="s">
        <v>1669</v>
      </c>
      <c r="AO46" t="s">
        <v>1669</v>
      </c>
      <c r="AP46" t="s">
        <v>1672</v>
      </c>
      <c r="AQ46" s="4" t="s">
        <v>1861</v>
      </c>
      <c r="AR46" s="4">
        <v>70.959999999999994</v>
      </c>
      <c r="AS46" s="4">
        <v>72.88</v>
      </c>
      <c r="AT46" s="4">
        <v>75.25</v>
      </c>
      <c r="AU46" s="4">
        <v>93.97</v>
      </c>
      <c r="AV46" s="4">
        <v>94.03</v>
      </c>
      <c r="AW46" t="s">
        <v>2015</v>
      </c>
      <c r="AX46" t="s">
        <v>1978</v>
      </c>
      <c r="AY46" t="s">
        <v>1978</v>
      </c>
      <c r="AZ46" t="s">
        <v>1978</v>
      </c>
      <c r="BA46" t="s">
        <v>1978</v>
      </c>
      <c r="BB46" t="s">
        <v>1978</v>
      </c>
      <c r="BC46" t="s">
        <v>2169</v>
      </c>
      <c r="BD46" s="4">
        <v>48.49</v>
      </c>
      <c r="BE46" s="4">
        <v>47.6</v>
      </c>
      <c r="BF46" s="4">
        <v>48.23</v>
      </c>
      <c r="BG46" s="4">
        <v>53.97</v>
      </c>
      <c r="BH46" s="4">
        <v>44.03</v>
      </c>
      <c r="BI46" t="s">
        <v>2321</v>
      </c>
      <c r="BJ46">
        <v>90.95</v>
      </c>
      <c r="BK46">
        <v>87.42</v>
      </c>
      <c r="BL46">
        <v>64.66</v>
      </c>
      <c r="BM46">
        <v>79.36</v>
      </c>
      <c r="BN46">
        <v>77.34</v>
      </c>
      <c r="BO46" t="s">
        <v>2447</v>
      </c>
      <c r="BP46">
        <v>0.87</v>
      </c>
      <c r="BQ46">
        <v>0.75</v>
      </c>
      <c r="BR46">
        <v>0.71</v>
      </c>
      <c r="BS46">
        <v>0.42</v>
      </c>
      <c r="BT46" t="s">
        <v>684</v>
      </c>
      <c r="BU46" s="4" t="s">
        <v>2514</v>
      </c>
      <c r="BV46" s="4">
        <v>-0.14000000000000001</v>
      </c>
      <c r="BW46" s="4">
        <v>0</v>
      </c>
      <c r="BX46" s="4">
        <v>-0.02</v>
      </c>
      <c r="BY46" s="4">
        <v>-0.16</v>
      </c>
      <c r="BZ46" s="4" t="s">
        <v>684</v>
      </c>
      <c r="CA46" t="s">
        <v>1583</v>
      </c>
      <c r="CB46">
        <v>10989985</v>
      </c>
      <c r="CC46">
        <v>11760366</v>
      </c>
      <c r="CD46">
        <v>10415469</v>
      </c>
      <c r="CE46">
        <v>9157473</v>
      </c>
      <c r="CF46" t="s">
        <v>684</v>
      </c>
    </row>
    <row r="47" spans="1:84" x14ac:dyDescent="0.3">
      <c r="A47" t="s">
        <v>180</v>
      </c>
      <c r="B47" t="s">
        <v>181</v>
      </c>
      <c r="C47" t="s">
        <v>182</v>
      </c>
      <c r="D47" t="s">
        <v>183</v>
      </c>
      <c r="E47" t="s">
        <v>15</v>
      </c>
      <c r="F47" t="s">
        <v>16</v>
      </c>
      <c r="G47" s="1" t="s">
        <v>722</v>
      </c>
      <c r="H47" s="1">
        <v>38.89</v>
      </c>
      <c r="I47" s="1">
        <v>51.59</v>
      </c>
      <c r="J47" s="1">
        <v>49.4</v>
      </c>
      <c r="K47" s="1">
        <v>52.78</v>
      </c>
      <c r="L47" s="1">
        <v>44.73</v>
      </c>
      <c r="M47" s="2" t="s">
        <v>900</v>
      </c>
      <c r="N47" s="2">
        <v>3149892</v>
      </c>
      <c r="O47" s="2">
        <v>4369850</v>
      </c>
      <c r="P47" s="2">
        <v>4570209</v>
      </c>
      <c r="Q47" s="2">
        <v>5060868</v>
      </c>
      <c r="R47" s="2">
        <v>4869676</v>
      </c>
      <c r="S47" s="3" t="s">
        <v>1078</v>
      </c>
      <c r="T47" s="3">
        <v>14547296</v>
      </c>
      <c r="U47" s="3">
        <v>15730941</v>
      </c>
      <c r="V47" s="3">
        <v>17255622</v>
      </c>
      <c r="W47" s="3">
        <v>18506733</v>
      </c>
      <c r="X47" s="3">
        <v>19755710</v>
      </c>
      <c r="Y47" t="s">
        <v>1257</v>
      </c>
      <c r="Z47">
        <v>250469</v>
      </c>
      <c r="AA47">
        <v>294990</v>
      </c>
      <c r="AB47">
        <v>266101</v>
      </c>
      <c r="AC47">
        <v>203238</v>
      </c>
      <c r="AD47">
        <v>389472</v>
      </c>
      <c r="AE47" s="4" t="s">
        <v>1432</v>
      </c>
      <c r="AF47" s="4">
        <v>8040</v>
      </c>
      <c r="AG47" s="4">
        <v>9149</v>
      </c>
      <c r="AH47" s="4">
        <v>7947</v>
      </c>
      <c r="AI47" s="4">
        <v>8592</v>
      </c>
      <c r="AJ47" s="4">
        <v>8495</v>
      </c>
      <c r="AK47" t="s">
        <v>1710</v>
      </c>
      <c r="AL47" t="s">
        <v>1669</v>
      </c>
      <c r="AM47" t="s">
        <v>1669</v>
      </c>
      <c r="AN47" t="s">
        <v>1669</v>
      </c>
      <c r="AO47" t="s">
        <v>1669</v>
      </c>
      <c r="AP47" t="s">
        <v>1672</v>
      </c>
      <c r="AQ47" s="4" t="s">
        <v>1862</v>
      </c>
      <c r="AR47" s="4">
        <v>29.58</v>
      </c>
      <c r="AS47" s="4">
        <v>25.71</v>
      </c>
      <c r="AT47" s="4">
        <v>31.1</v>
      </c>
      <c r="AU47" s="4">
        <v>44.42</v>
      </c>
      <c r="AV47" s="4">
        <v>42.51</v>
      </c>
      <c r="AW47" t="s">
        <v>2016</v>
      </c>
      <c r="AX47" t="s">
        <v>1978</v>
      </c>
      <c r="AY47" t="s">
        <v>1978</v>
      </c>
      <c r="AZ47" t="s">
        <v>1978</v>
      </c>
      <c r="BA47" t="s">
        <v>1978</v>
      </c>
      <c r="BB47" t="s">
        <v>1978</v>
      </c>
      <c r="BC47" t="s">
        <v>2170</v>
      </c>
      <c r="BD47" s="4">
        <v>35.020000000000003</v>
      </c>
      <c r="BE47" s="4">
        <v>36.229999999999997</v>
      </c>
      <c r="BF47" s="4">
        <v>58.35</v>
      </c>
      <c r="BG47" s="4">
        <v>66.92</v>
      </c>
      <c r="BH47" s="4">
        <v>71.02</v>
      </c>
      <c r="BI47" t="s">
        <v>2322</v>
      </c>
      <c r="BJ47">
        <v>33.619999999999997</v>
      </c>
      <c r="BK47">
        <v>34.979999999999997</v>
      </c>
      <c r="BL47">
        <v>46.85</v>
      </c>
      <c r="BM47">
        <v>64.62</v>
      </c>
      <c r="BN47">
        <v>46.65</v>
      </c>
      <c r="BO47" t="s">
        <v>679</v>
      </c>
      <c r="BP47" t="s">
        <v>1554</v>
      </c>
      <c r="BU47" s="4" t="s">
        <v>2515</v>
      </c>
      <c r="BV47" s="4" t="s">
        <v>684</v>
      </c>
      <c r="BW47" s="4" t="s">
        <v>684</v>
      </c>
      <c r="BX47" s="4" t="s">
        <v>684</v>
      </c>
      <c r="BY47" s="4">
        <v>1.03</v>
      </c>
      <c r="BZ47" s="4">
        <v>1.76</v>
      </c>
      <c r="CA47" t="s">
        <v>1584</v>
      </c>
      <c r="CB47">
        <v>107000</v>
      </c>
      <c r="CC47">
        <v>108000</v>
      </c>
      <c r="CD47">
        <v>118068.9</v>
      </c>
      <c r="CE47">
        <v>172666.65</v>
      </c>
      <c r="CF47">
        <v>217973.65</v>
      </c>
    </row>
    <row r="48" spans="1:84" x14ac:dyDescent="0.3">
      <c r="A48" t="s">
        <v>184</v>
      </c>
      <c r="B48" t="s">
        <v>185</v>
      </c>
      <c r="D48" t="s">
        <v>186</v>
      </c>
      <c r="E48" t="s">
        <v>15</v>
      </c>
      <c r="F48" t="s">
        <v>16</v>
      </c>
      <c r="G48" s="1" t="s">
        <v>723</v>
      </c>
      <c r="H48" s="1">
        <v>118.01</v>
      </c>
      <c r="I48" s="1">
        <v>105.95</v>
      </c>
      <c r="J48" s="1">
        <v>99.59</v>
      </c>
      <c r="K48" s="1">
        <v>103.89</v>
      </c>
      <c r="L48" s="1">
        <v>118.02</v>
      </c>
      <c r="M48" s="2" t="s">
        <v>901</v>
      </c>
      <c r="N48" s="2">
        <v>3112849</v>
      </c>
      <c r="O48" s="2">
        <v>3335943</v>
      </c>
      <c r="P48" s="2">
        <v>3497001</v>
      </c>
      <c r="Q48" s="2">
        <v>3897099</v>
      </c>
      <c r="R48" s="2">
        <v>4952633</v>
      </c>
      <c r="S48" s="3" t="s">
        <v>1079</v>
      </c>
      <c r="T48" s="3">
        <v>7800728</v>
      </c>
      <c r="U48" s="3">
        <v>9399271</v>
      </c>
      <c r="V48" s="3">
        <v>10453991</v>
      </c>
      <c r="W48" s="3">
        <v>12163577</v>
      </c>
      <c r="X48" s="3">
        <v>13611905</v>
      </c>
      <c r="Y48" t="s">
        <v>1258</v>
      </c>
      <c r="Z48">
        <v>292001</v>
      </c>
      <c r="AA48">
        <v>436600</v>
      </c>
      <c r="AB48">
        <v>654312</v>
      </c>
      <c r="AC48">
        <v>563208</v>
      </c>
      <c r="AD48">
        <v>432519</v>
      </c>
      <c r="AE48" s="4" t="s">
        <v>1433</v>
      </c>
      <c r="AF48" s="4">
        <v>6638</v>
      </c>
      <c r="AG48" s="4">
        <v>6958</v>
      </c>
      <c r="AH48" s="4">
        <v>6918</v>
      </c>
      <c r="AI48" s="4">
        <v>8379</v>
      </c>
      <c r="AJ48" s="4">
        <v>8790</v>
      </c>
      <c r="AK48" t="s">
        <v>1711</v>
      </c>
      <c r="AL48" t="s">
        <v>1669</v>
      </c>
      <c r="AM48" t="s">
        <v>1669</v>
      </c>
      <c r="AN48" t="s">
        <v>1669</v>
      </c>
      <c r="AO48" t="s">
        <v>1669</v>
      </c>
      <c r="AP48" t="s">
        <v>1669</v>
      </c>
      <c r="AQ48" s="4" t="s">
        <v>1863</v>
      </c>
      <c r="AR48" s="4">
        <v>25.87</v>
      </c>
      <c r="AS48" s="4">
        <v>20.75</v>
      </c>
      <c r="AT48" s="4">
        <v>19.7</v>
      </c>
      <c r="AU48" s="4">
        <v>22</v>
      </c>
      <c r="AV48" s="4">
        <v>31.48</v>
      </c>
      <c r="AW48" t="s">
        <v>2017</v>
      </c>
      <c r="AX48" t="s">
        <v>1975</v>
      </c>
      <c r="AY48" t="s">
        <v>1975</v>
      </c>
      <c r="AZ48" t="s">
        <v>1975</v>
      </c>
      <c r="BA48" t="s">
        <v>1975</v>
      </c>
      <c r="BB48" t="s">
        <v>1975</v>
      </c>
      <c r="BC48" t="s">
        <v>2171</v>
      </c>
      <c r="BD48" s="4">
        <v>32.619999999999997</v>
      </c>
      <c r="BE48" s="4">
        <v>31.69</v>
      </c>
      <c r="BF48" s="4">
        <v>31.99</v>
      </c>
      <c r="BG48" s="4">
        <v>14.25</v>
      </c>
      <c r="BH48" s="4">
        <v>47.56</v>
      </c>
      <c r="BI48" t="s">
        <v>2323</v>
      </c>
      <c r="BJ48">
        <v>25.37</v>
      </c>
      <c r="BK48">
        <v>46.39</v>
      </c>
      <c r="BL48">
        <v>27.09</v>
      </c>
      <c r="BM48">
        <v>25.05</v>
      </c>
      <c r="BN48">
        <v>33.81</v>
      </c>
      <c r="BO48" t="s">
        <v>2448</v>
      </c>
      <c r="BP48" t="s">
        <v>684</v>
      </c>
      <c r="BQ48">
        <v>0</v>
      </c>
      <c r="BR48">
        <v>0.01</v>
      </c>
      <c r="BS48" t="s">
        <v>684</v>
      </c>
      <c r="BT48" t="s">
        <v>684</v>
      </c>
      <c r="BU48" s="4" t="s">
        <v>679</v>
      </c>
      <c r="BV48" s="4" t="s">
        <v>1554</v>
      </c>
      <c r="CA48" t="s">
        <v>1585</v>
      </c>
      <c r="CB48">
        <v>1044</v>
      </c>
      <c r="CC48">
        <v>26209.7</v>
      </c>
      <c r="CD48">
        <v>25438</v>
      </c>
      <c r="CE48" t="s">
        <v>684</v>
      </c>
      <c r="CF48" t="s">
        <v>684</v>
      </c>
    </row>
    <row r="49" spans="1:84" x14ac:dyDescent="0.3">
      <c r="A49" t="s">
        <v>187</v>
      </c>
      <c r="B49" t="s">
        <v>188</v>
      </c>
      <c r="C49" t="s">
        <v>189</v>
      </c>
      <c r="D49" t="s">
        <v>190</v>
      </c>
      <c r="E49" t="s">
        <v>75</v>
      </c>
      <c r="F49" t="s">
        <v>16</v>
      </c>
      <c r="G49" s="1" t="s">
        <v>724</v>
      </c>
      <c r="H49" s="1">
        <v>60.84</v>
      </c>
      <c r="I49" s="1">
        <v>60.62</v>
      </c>
      <c r="J49" s="1">
        <v>67.84</v>
      </c>
      <c r="K49" s="1">
        <v>86.21</v>
      </c>
      <c r="L49" s="1">
        <v>93.64</v>
      </c>
      <c r="M49" s="2" t="s">
        <v>902</v>
      </c>
      <c r="N49" s="2">
        <v>1854293</v>
      </c>
      <c r="O49" s="2">
        <v>2009393</v>
      </c>
      <c r="P49" s="2">
        <v>2514608</v>
      </c>
      <c r="Q49" s="2">
        <v>3130166</v>
      </c>
      <c r="R49" s="2">
        <v>3820873</v>
      </c>
      <c r="S49" s="3" t="s">
        <v>1080</v>
      </c>
      <c r="T49" s="3">
        <v>5477824</v>
      </c>
      <c r="U49" s="3">
        <v>6083400</v>
      </c>
      <c r="V49" s="3">
        <v>7200126</v>
      </c>
      <c r="W49" s="3">
        <v>7833841</v>
      </c>
      <c r="X49" s="3">
        <v>9109509</v>
      </c>
      <c r="Y49" t="s">
        <v>1259</v>
      </c>
      <c r="Z49">
        <v>626358</v>
      </c>
      <c r="AA49">
        <v>631114</v>
      </c>
      <c r="AB49">
        <v>663725</v>
      </c>
      <c r="AC49">
        <v>385851</v>
      </c>
      <c r="AD49">
        <v>606487</v>
      </c>
      <c r="AE49" s="4" t="s">
        <v>1434</v>
      </c>
      <c r="AF49" s="4">
        <v>5490</v>
      </c>
      <c r="AG49" s="4">
        <v>5288</v>
      </c>
      <c r="AH49" s="4">
        <v>5562</v>
      </c>
      <c r="AI49" s="4">
        <v>5456</v>
      </c>
      <c r="AJ49" s="4">
        <v>4822</v>
      </c>
      <c r="AK49" t="s">
        <v>1712</v>
      </c>
      <c r="AL49" t="s">
        <v>1669</v>
      </c>
      <c r="AM49" t="s">
        <v>1669</v>
      </c>
      <c r="AN49" t="s">
        <v>1669</v>
      </c>
      <c r="AO49" t="s">
        <v>1669</v>
      </c>
      <c r="AP49" t="s">
        <v>684</v>
      </c>
      <c r="AQ49" s="4" t="s">
        <v>1864</v>
      </c>
      <c r="AR49" s="4">
        <v>36.57</v>
      </c>
      <c r="AS49" s="4">
        <v>38.03</v>
      </c>
      <c r="AT49" s="4">
        <v>50.1</v>
      </c>
      <c r="AU49" s="4">
        <v>48.29</v>
      </c>
      <c r="AV49" s="4" t="s">
        <v>684</v>
      </c>
      <c r="AW49" t="s">
        <v>2018</v>
      </c>
      <c r="AX49" t="s">
        <v>1978</v>
      </c>
      <c r="AY49" t="s">
        <v>1978</v>
      </c>
      <c r="AZ49" t="s">
        <v>1978</v>
      </c>
      <c r="BA49" t="s">
        <v>1978</v>
      </c>
      <c r="BB49" t="s">
        <v>684</v>
      </c>
      <c r="BC49" t="s">
        <v>2172</v>
      </c>
      <c r="BD49" s="4">
        <v>52.33</v>
      </c>
      <c r="BE49" s="4">
        <v>60.69</v>
      </c>
      <c r="BF49" s="4">
        <v>63.63</v>
      </c>
      <c r="BG49" s="4">
        <v>71.42</v>
      </c>
      <c r="BH49" s="4" t="s">
        <v>684</v>
      </c>
      <c r="BI49" t="s">
        <v>2324</v>
      </c>
      <c r="BJ49">
        <v>39.33</v>
      </c>
      <c r="BK49">
        <v>36.869999999999997</v>
      </c>
      <c r="BL49">
        <v>80.92</v>
      </c>
      <c r="BM49">
        <v>63.4</v>
      </c>
      <c r="BN49" t="s">
        <v>684</v>
      </c>
      <c r="BO49" t="s">
        <v>679</v>
      </c>
      <c r="BP49" t="s">
        <v>1554</v>
      </c>
      <c r="BU49" s="4" t="s">
        <v>679</v>
      </c>
      <c r="BV49" s="4" t="s">
        <v>1554</v>
      </c>
      <c r="CA49" t="s">
        <v>1586</v>
      </c>
      <c r="CB49">
        <v>17439</v>
      </c>
      <c r="CC49">
        <v>15747</v>
      </c>
      <c r="CD49">
        <v>26382</v>
      </c>
      <c r="CE49">
        <v>35115.57</v>
      </c>
      <c r="CF49" t="s">
        <v>684</v>
      </c>
    </row>
    <row r="50" spans="1:84" x14ac:dyDescent="0.3">
      <c r="A50" t="s">
        <v>191</v>
      </c>
      <c r="B50" t="s">
        <v>192</v>
      </c>
      <c r="C50" t="s">
        <v>193</v>
      </c>
      <c r="D50" t="s">
        <v>194</v>
      </c>
      <c r="E50" t="s">
        <v>15</v>
      </c>
      <c r="F50" t="s">
        <v>11</v>
      </c>
      <c r="G50" s="1" t="s">
        <v>725</v>
      </c>
      <c r="H50" s="1">
        <v>31.66</v>
      </c>
      <c r="I50" s="1">
        <v>28.13</v>
      </c>
      <c r="J50" s="1">
        <v>26.77</v>
      </c>
      <c r="K50" s="1">
        <v>34.39</v>
      </c>
      <c r="L50" s="1">
        <v>30.12</v>
      </c>
      <c r="M50" s="2" t="s">
        <v>903</v>
      </c>
      <c r="N50" s="2">
        <v>5807779</v>
      </c>
      <c r="O50" s="2">
        <v>5708605</v>
      </c>
      <c r="P50" s="2">
        <v>5791605</v>
      </c>
      <c r="Q50" s="2">
        <v>6632005</v>
      </c>
      <c r="R50" s="2">
        <v>5997649</v>
      </c>
      <c r="S50" s="3" t="s">
        <v>1081</v>
      </c>
      <c r="T50" s="3">
        <v>29083453</v>
      </c>
      <c r="U50" s="3">
        <v>30878426</v>
      </c>
      <c r="V50" s="3">
        <v>33518264</v>
      </c>
      <c r="W50" s="3">
        <v>31647905</v>
      </c>
      <c r="X50" s="3">
        <v>32297156</v>
      </c>
      <c r="Y50" t="s">
        <v>1260</v>
      </c>
      <c r="Z50">
        <v>1456163</v>
      </c>
      <c r="AA50">
        <v>1302093</v>
      </c>
      <c r="AB50">
        <v>870306</v>
      </c>
      <c r="AC50">
        <v>-46037</v>
      </c>
      <c r="AD50">
        <v>272353</v>
      </c>
      <c r="AE50" s="4" t="s">
        <v>1435</v>
      </c>
      <c r="AF50" s="4">
        <v>28305</v>
      </c>
      <c r="AG50" s="4">
        <v>31896</v>
      </c>
      <c r="AH50" s="4">
        <v>34263</v>
      </c>
      <c r="AI50" s="4">
        <v>34209</v>
      </c>
      <c r="AJ50" s="4">
        <v>31968</v>
      </c>
      <c r="AK50" t="s">
        <v>1713</v>
      </c>
      <c r="AL50" t="s">
        <v>1669</v>
      </c>
      <c r="AM50" t="s">
        <v>1669</v>
      </c>
      <c r="AN50" t="s">
        <v>1669</v>
      </c>
      <c r="AO50" t="s">
        <v>1672</v>
      </c>
      <c r="AP50" t="s">
        <v>1672</v>
      </c>
      <c r="AQ50" s="4" t="s">
        <v>1865</v>
      </c>
      <c r="AR50" s="4">
        <v>92.5</v>
      </c>
      <c r="AS50" s="4">
        <v>85.05</v>
      </c>
      <c r="AT50" s="4">
        <v>79.42</v>
      </c>
      <c r="AU50" s="4">
        <v>82.81</v>
      </c>
      <c r="AV50" s="4">
        <v>80.2</v>
      </c>
      <c r="AW50" t="s">
        <v>2019</v>
      </c>
      <c r="AX50" t="s">
        <v>1978</v>
      </c>
      <c r="AY50" t="s">
        <v>1978</v>
      </c>
      <c r="AZ50" t="s">
        <v>1978</v>
      </c>
      <c r="BA50" t="s">
        <v>1978</v>
      </c>
      <c r="BB50" t="s">
        <v>1978</v>
      </c>
      <c r="BC50" t="s">
        <v>2173</v>
      </c>
      <c r="BD50" s="4">
        <v>79.12</v>
      </c>
      <c r="BE50" s="4">
        <v>71.540000000000006</v>
      </c>
      <c r="BF50" s="4">
        <v>71.680000000000007</v>
      </c>
      <c r="BG50" s="4">
        <v>73.959999999999994</v>
      </c>
      <c r="BH50" s="4">
        <v>75.83</v>
      </c>
      <c r="BI50" t="s">
        <v>2325</v>
      </c>
      <c r="BJ50">
        <v>62.49</v>
      </c>
      <c r="BK50">
        <v>45.85</v>
      </c>
      <c r="BL50">
        <v>50.34</v>
      </c>
      <c r="BM50">
        <v>42.71</v>
      </c>
      <c r="BN50">
        <v>44.99</v>
      </c>
      <c r="BO50" t="s">
        <v>2449</v>
      </c>
      <c r="BP50">
        <v>3.92</v>
      </c>
      <c r="BQ50">
        <v>2.27</v>
      </c>
      <c r="BR50">
        <v>1.45</v>
      </c>
      <c r="BS50">
        <v>1.33</v>
      </c>
      <c r="BT50">
        <v>0.52</v>
      </c>
      <c r="BU50" s="4" t="s">
        <v>2516</v>
      </c>
      <c r="BV50" s="4">
        <v>-7.0000000000000007E-2</v>
      </c>
      <c r="BW50" s="4">
        <v>-0.04</v>
      </c>
      <c r="BX50" s="4">
        <v>-0.02</v>
      </c>
      <c r="BY50" s="4">
        <v>-0.14000000000000001</v>
      </c>
      <c r="BZ50" s="4">
        <v>-0.05</v>
      </c>
      <c r="CA50" t="s">
        <v>1587</v>
      </c>
      <c r="CB50">
        <v>1926010</v>
      </c>
      <c r="CC50">
        <v>1917132</v>
      </c>
      <c r="CD50">
        <v>1987594</v>
      </c>
      <c r="CE50">
        <v>1592962.73</v>
      </c>
      <c r="CF50">
        <v>1756955</v>
      </c>
    </row>
    <row r="51" spans="1:84" x14ac:dyDescent="0.3">
      <c r="A51" t="s">
        <v>195</v>
      </c>
      <c r="B51" t="s">
        <v>196</v>
      </c>
      <c r="C51" t="s">
        <v>197</v>
      </c>
      <c r="D51" t="s">
        <v>198</v>
      </c>
      <c r="E51" t="s">
        <v>75</v>
      </c>
      <c r="F51" t="s">
        <v>16</v>
      </c>
      <c r="G51" s="1" t="s">
        <v>726</v>
      </c>
      <c r="H51" s="1">
        <v>23.33</v>
      </c>
      <c r="I51" s="1">
        <v>20.95</v>
      </c>
      <c r="J51" s="1">
        <v>13.68</v>
      </c>
      <c r="K51" s="1">
        <v>29.9</v>
      </c>
      <c r="L51" s="1">
        <v>39.71</v>
      </c>
      <c r="M51" s="2" t="s">
        <v>904</v>
      </c>
      <c r="N51" s="2">
        <v>647744</v>
      </c>
      <c r="O51" s="2">
        <v>622231</v>
      </c>
      <c r="P51" s="2">
        <v>443256</v>
      </c>
      <c r="Q51" s="2">
        <v>855749</v>
      </c>
      <c r="R51" s="2">
        <v>1081310</v>
      </c>
      <c r="S51" s="3" t="s">
        <v>1082</v>
      </c>
      <c r="T51" s="3">
        <v>3946122</v>
      </c>
      <c r="U51" s="3">
        <v>4376613</v>
      </c>
      <c r="V51" s="3">
        <v>4486205</v>
      </c>
      <c r="W51" s="3">
        <v>4448462</v>
      </c>
      <c r="X51" s="3">
        <v>4532870</v>
      </c>
      <c r="Y51" t="s">
        <v>1261</v>
      </c>
      <c r="Z51">
        <v>459842</v>
      </c>
      <c r="AA51">
        <v>512278</v>
      </c>
      <c r="AB51">
        <v>449386</v>
      </c>
      <c r="AC51">
        <v>-294576</v>
      </c>
      <c r="AD51">
        <v>-352973</v>
      </c>
      <c r="AE51" s="4" t="s">
        <v>1436</v>
      </c>
      <c r="AF51" s="4">
        <v>1606</v>
      </c>
      <c r="AG51" s="4">
        <v>1613</v>
      </c>
      <c r="AH51" s="4">
        <v>1583</v>
      </c>
      <c r="AI51" s="4">
        <v>1556</v>
      </c>
      <c r="AJ51" s="4">
        <v>1567</v>
      </c>
      <c r="AK51" t="s">
        <v>1714</v>
      </c>
      <c r="AL51" t="s">
        <v>1669</v>
      </c>
      <c r="AM51" t="s">
        <v>1669</v>
      </c>
      <c r="AN51" t="s">
        <v>1669</v>
      </c>
      <c r="AO51" t="s">
        <v>1669</v>
      </c>
      <c r="AP51" t="s">
        <v>1669</v>
      </c>
      <c r="AQ51" s="4" t="s">
        <v>1866</v>
      </c>
      <c r="AR51" s="4">
        <v>54.25</v>
      </c>
      <c r="AS51" s="4">
        <v>51.87</v>
      </c>
      <c r="AT51" s="4">
        <v>53.84</v>
      </c>
      <c r="AU51" s="4">
        <v>53.64</v>
      </c>
      <c r="AV51" s="4">
        <v>59.01</v>
      </c>
      <c r="AW51" t="s">
        <v>2020</v>
      </c>
      <c r="AX51" t="s">
        <v>1978</v>
      </c>
      <c r="AY51" t="s">
        <v>1978</v>
      </c>
      <c r="AZ51" t="s">
        <v>1978</v>
      </c>
      <c r="BA51" t="s">
        <v>1978</v>
      </c>
      <c r="BB51" t="s">
        <v>1978</v>
      </c>
      <c r="BC51" t="s">
        <v>2174</v>
      </c>
      <c r="BD51" s="4">
        <v>63.82</v>
      </c>
      <c r="BE51" s="4">
        <v>52.24</v>
      </c>
      <c r="BF51" s="4">
        <v>49.93</v>
      </c>
      <c r="BG51" s="4">
        <v>57.25</v>
      </c>
      <c r="BH51" s="4">
        <v>60.34</v>
      </c>
      <c r="BI51" t="s">
        <v>2326</v>
      </c>
      <c r="BJ51">
        <v>43.9</v>
      </c>
      <c r="BK51">
        <v>36.950000000000003</v>
      </c>
      <c r="BL51">
        <v>54.44</v>
      </c>
      <c r="BM51">
        <v>43.95</v>
      </c>
      <c r="BN51">
        <v>30.81</v>
      </c>
      <c r="BO51" t="s">
        <v>679</v>
      </c>
      <c r="BP51" t="s">
        <v>1554</v>
      </c>
      <c r="BU51" s="4" t="s">
        <v>2517</v>
      </c>
      <c r="BV51" s="4" t="s">
        <v>684</v>
      </c>
      <c r="BW51" s="4" t="s">
        <v>684</v>
      </c>
      <c r="BX51" s="4" t="s">
        <v>684</v>
      </c>
      <c r="BY51" s="4" t="s">
        <v>684</v>
      </c>
      <c r="BZ51" s="4">
        <v>-0.36</v>
      </c>
      <c r="CA51" t="s">
        <v>1588</v>
      </c>
      <c r="CB51">
        <v>277968.68</v>
      </c>
      <c r="CC51">
        <v>132479.87</v>
      </c>
      <c r="CD51">
        <v>353024.06</v>
      </c>
      <c r="CE51">
        <v>354676.96</v>
      </c>
      <c r="CF51">
        <v>357685.02</v>
      </c>
    </row>
    <row r="52" spans="1:84" x14ac:dyDescent="0.3">
      <c r="A52" t="s">
        <v>199</v>
      </c>
      <c r="B52" t="s">
        <v>200</v>
      </c>
      <c r="C52" t="s">
        <v>201</v>
      </c>
      <c r="D52" t="s">
        <v>202</v>
      </c>
      <c r="E52" t="s">
        <v>10</v>
      </c>
      <c r="F52" t="s">
        <v>11</v>
      </c>
      <c r="G52" s="1" t="s">
        <v>727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2" t="s">
        <v>905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3" t="s">
        <v>1083</v>
      </c>
      <c r="T52" s="3">
        <v>677315</v>
      </c>
      <c r="U52" s="3">
        <v>706068</v>
      </c>
      <c r="V52" s="3">
        <v>810222</v>
      </c>
      <c r="W52" s="3">
        <v>797541</v>
      </c>
      <c r="X52" s="3">
        <v>801538</v>
      </c>
      <c r="Y52" t="s">
        <v>1262</v>
      </c>
      <c r="Z52">
        <v>31716</v>
      </c>
      <c r="AA52">
        <v>57093</v>
      </c>
      <c r="AB52">
        <v>57105</v>
      </c>
      <c r="AC52">
        <v>66466</v>
      </c>
      <c r="AD52">
        <v>58672</v>
      </c>
      <c r="AE52" s="4" t="s">
        <v>1437</v>
      </c>
      <c r="AF52" s="4">
        <v>3800</v>
      </c>
      <c r="AG52" s="4">
        <v>3450</v>
      </c>
      <c r="AH52" s="4">
        <v>4050</v>
      </c>
      <c r="AI52" s="4">
        <v>3780</v>
      </c>
      <c r="AJ52" s="4">
        <v>3180</v>
      </c>
      <c r="AK52" t="s">
        <v>1715</v>
      </c>
      <c r="AL52" t="s">
        <v>684</v>
      </c>
      <c r="AM52" t="s">
        <v>1669</v>
      </c>
      <c r="AN52" t="s">
        <v>1669</v>
      </c>
      <c r="AO52" t="s">
        <v>1669</v>
      </c>
      <c r="AP52" t="s">
        <v>1669</v>
      </c>
      <c r="AQ52" s="4" t="s">
        <v>1867</v>
      </c>
      <c r="AR52" s="4">
        <v>40.29</v>
      </c>
      <c r="AS52" s="4">
        <v>36.78</v>
      </c>
      <c r="AT52" s="4">
        <v>37.479999999999997</v>
      </c>
      <c r="AU52" s="4">
        <v>34.42</v>
      </c>
      <c r="AV52" s="4">
        <v>36.31</v>
      </c>
      <c r="AW52" t="s">
        <v>2021</v>
      </c>
      <c r="AX52" t="s">
        <v>1975</v>
      </c>
      <c r="AY52" t="s">
        <v>1975</v>
      </c>
      <c r="AZ52" t="s">
        <v>1975</v>
      </c>
      <c r="BA52" t="s">
        <v>1975</v>
      </c>
      <c r="BB52" t="s">
        <v>1975</v>
      </c>
      <c r="BC52" t="s">
        <v>2175</v>
      </c>
      <c r="BD52" s="4">
        <v>0</v>
      </c>
      <c r="BE52" s="4">
        <v>0</v>
      </c>
      <c r="BF52" s="4">
        <v>0</v>
      </c>
      <c r="BG52" s="4">
        <v>1.0900000000000001</v>
      </c>
      <c r="BH52" s="4">
        <v>4.78</v>
      </c>
      <c r="BI52" t="s">
        <v>2327</v>
      </c>
      <c r="BJ52">
        <v>55.86</v>
      </c>
      <c r="BK52">
        <v>50.92</v>
      </c>
      <c r="BL52">
        <v>62.7</v>
      </c>
      <c r="BM52">
        <v>58.81</v>
      </c>
      <c r="BN52">
        <v>56.27</v>
      </c>
      <c r="BO52" t="s">
        <v>679</v>
      </c>
      <c r="BP52" t="s">
        <v>1554</v>
      </c>
      <c r="BU52" s="4" t="s">
        <v>679</v>
      </c>
      <c r="BV52" s="4" t="s">
        <v>1554</v>
      </c>
      <c r="CA52" t="s">
        <v>679</v>
      </c>
      <c r="CB52" t="s">
        <v>1554</v>
      </c>
    </row>
    <row r="53" spans="1:84" x14ac:dyDescent="0.3">
      <c r="A53" t="s">
        <v>203</v>
      </c>
      <c r="B53" t="s">
        <v>204</v>
      </c>
      <c r="C53" t="s">
        <v>205</v>
      </c>
      <c r="D53" t="s">
        <v>206</v>
      </c>
      <c r="E53" t="s">
        <v>75</v>
      </c>
      <c r="F53" t="s">
        <v>25</v>
      </c>
      <c r="G53" s="1" t="s">
        <v>728</v>
      </c>
      <c r="H53" s="1">
        <v>306.69</v>
      </c>
      <c r="I53" s="1">
        <v>599.47</v>
      </c>
      <c r="J53" s="1">
        <v>431.84</v>
      </c>
      <c r="K53" s="1">
        <v>319.76</v>
      </c>
      <c r="L53" s="1">
        <v>93.74</v>
      </c>
      <c r="M53" s="2" t="s">
        <v>906</v>
      </c>
      <c r="N53" s="2">
        <v>8213891</v>
      </c>
      <c r="O53" s="2">
        <v>17400418</v>
      </c>
      <c r="P53" s="2">
        <v>19827778</v>
      </c>
      <c r="Q53" s="2">
        <v>18074235</v>
      </c>
      <c r="R53" s="2">
        <v>16840726</v>
      </c>
      <c r="S53" s="3" t="s">
        <v>1084</v>
      </c>
      <c r="T53" s="3">
        <v>17108292</v>
      </c>
      <c r="U53" s="3">
        <v>28800805</v>
      </c>
      <c r="V53" s="3">
        <v>33926862</v>
      </c>
      <c r="W53" s="3">
        <v>34892453</v>
      </c>
      <c r="X53" s="3">
        <v>55737803</v>
      </c>
      <c r="Y53" t="s">
        <v>1263</v>
      </c>
      <c r="Z53">
        <v>346324</v>
      </c>
      <c r="AA53">
        <v>342386</v>
      </c>
      <c r="AB53">
        <v>675968</v>
      </c>
      <c r="AC53">
        <v>1806784</v>
      </c>
      <c r="AD53">
        <v>17164611</v>
      </c>
      <c r="AE53" s="4" t="s">
        <v>1438</v>
      </c>
      <c r="AF53" s="4">
        <v>21609</v>
      </c>
      <c r="AG53" s="4">
        <v>31801</v>
      </c>
      <c r="AH53" s="4">
        <v>33114</v>
      </c>
      <c r="AI53" s="4">
        <v>29379</v>
      </c>
      <c r="AJ53" s="4">
        <v>30980</v>
      </c>
      <c r="AK53" t="s">
        <v>1716</v>
      </c>
      <c r="AL53" t="s">
        <v>1669</v>
      </c>
      <c r="AM53" t="s">
        <v>1669</v>
      </c>
      <c r="AN53" t="s">
        <v>1669</v>
      </c>
      <c r="AO53" t="s">
        <v>1669</v>
      </c>
      <c r="AP53" t="s">
        <v>1669</v>
      </c>
      <c r="AQ53" s="4" t="s">
        <v>1868</v>
      </c>
      <c r="AR53" s="4">
        <v>69.13</v>
      </c>
      <c r="AS53" s="4">
        <v>84.04</v>
      </c>
      <c r="AT53" s="4">
        <v>88.46</v>
      </c>
      <c r="AU53" s="4">
        <v>87.93</v>
      </c>
      <c r="AV53" s="4">
        <v>84.4</v>
      </c>
      <c r="AW53" t="s">
        <v>2022</v>
      </c>
      <c r="AX53" t="s">
        <v>2023</v>
      </c>
      <c r="AY53" t="s">
        <v>2023</v>
      </c>
      <c r="AZ53" t="s">
        <v>2023</v>
      </c>
      <c r="BA53" t="s">
        <v>2023</v>
      </c>
      <c r="BB53" t="s">
        <v>2023</v>
      </c>
      <c r="BC53" t="s">
        <v>2176</v>
      </c>
      <c r="BD53" s="4">
        <v>31.33</v>
      </c>
      <c r="BE53" s="4">
        <v>76.12</v>
      </c>
      <c r="BF53" s="4">
        <v>75.23</v>
      </c>
      <c r="BG53" s="4">
        <v>74.53</v>
      </c>
      <c r="BH53" s="4">
        <v>75.510000000000005</v>
      </c>
      <c r="BI53" t="s">
        <v>2328</v>
      </c>
      <c r="BJ53">
        <v>56.24</v>
      </c>
      <c r="BK53">
        <v>55.38</v>
      </c>
      <c r="BL53">
        <v>74.69</v>
      </c>
      <c r="BM53">
        <v>87.96</v>
      </c>
      <c r="BN53">
        <v>78.59</v>
      </c>
      <c r="BO53" t="s">
        <v>2450</v>
      </c>
      <c r="BP53" t="s">
        <v>684</v>
      </c>
      <c r="BQ53">
        <v>0.2</v>
      </c>
      <c r="BR53">
        <v>0.18</v>
      </c>
      <c r="BS53">
        <v>0.02</v>
      </c>
      <c r="BT53" t="s">
        <v>684</v>
      </c>
      <c r="BU53" s="4" t="s">
        <v>2518</v>
      </c>
      <c r="BV53" s="4" t="s">
        <v>684</v>
      </c>
      <c r="BW53" s="4" t="s">
        <v>684</v>
      </c>
      <c r="BX53" s="4" t="s">
        <v>684</v>
      </c>
      <c r="BY53" s="4" t="s">
        <v>684</v>
      </c>
      <c r="BZ53" s="4">
        <v>0.39</v>
      </c>
      <c r="CA53" t="s">
        <v>1589</v>
      </c>
      <c r="CB53">
        <v>15316736.800000001</v>
      </c>
      <c r="CC53">
        <v>16540463</v>
      </c>
      <c r="CD53">
        <v>22061007</v>
      </c>
      <c r="CE53">
        <v>21562019</v>
      </c>
      <c r="CF53">
        <v>22850844</v>
      </c>
    </row>
    <row r="54" spans="1:84" x14ac:dyDescent="0.3">
      <c r="A54" t="s">
        <v>207</v>
      </c>
      <c r="B54" t="s">
        <v>208</v>
      </c>
      <c r="C54" t="s">
        <v>209</v>
      </c>
      <c r="D54" t="s">
        <v>210</v>
      </c>
      <c r="E54" t="s">
        <v>10</v>
      </c>
      <c r="F54" t="s">
        <v>11</v>
      </c>
      <c r="G54" s="1" t="s">
        <v>729</v>
      </c>
      <c r="H54" s="1">
        <v>2237.35</v>
      </c>
      <c r="I54" s="1">
        <v>3329.23</v>
      </c>
      <c r="J54" s="1">
        <v>2210.8200000000002</v>
      </c>
      <c r="K54" s="1">
        <v>-7140</v>
      </c>
      <c r="L54" s="1">
        <v>-6999.55</v>
      </c>
      <c r="M54" s="2" t="s">
        <v>907</v>
      </c>
      <c r="N54" s="2">
        <v>11027803</v>
      </c>
      <c r="O54" s="2">
        <v>12139210</v>
      </c>
      <c r="P54" s="2">
        <v>13159722</v>
      </c>
      <c r="Q54" s="2">
        <v>9359778</v>
      </c>
      <c r="R54" s="2">
        <v>13292762</v>
      </c>
      <c r="S54" s="3" t="s">
        <v>1085</v>
      </c>
      <c r="T54" s="3">
        <v>14423884</v>
      </c>
      <c r="U54" s="3">
        <v>15719410</v>
      </c>
      <c r="V54" s="3">
        <v>19475989</v>
      </c>
      <c r="W54" s="3">
        <v>13819352</v>
      </c>
      <c r="X54" s="3">
        <v>18114723</v>
      </c>
      <c r="Y54" t="s">
        <v>1264</v>
      </c>
      <c r="Z54">
        <v>695904</v>
      </c>
      <c r="AA54">
        <v>699306</v>
      </c>
      <c r="AB54">
        <v>755847</v>
      </c>
      <c r="AC54">
        <v>-263870</v>
      </c>
      <c r="AD54">
        <v>1798956</v>
      </c>
      <c r="AE54" s="4" t="s">
        <v>1439</v>
      </c>
      <c r="AF54" s="4">
        <v>40400</v>
      </c>
      <c r="AG54" s="4">
        <v>38800</v>
      </c>
      <c r="AH54" s="4">
        <v>38800</v>
      </c>
      <c r="AI54" s="4">
        <v>25000</v>
      </c>
      <c r="AJ54" s="4">
        <v>26000</v>
      </c>
      <c r="AK54" t="s">
        <v>1717</v>
      </c>
      <c r="AL54" t="s">
        <v>1669</v>
      </c>
      <c r="AM54" t="s">
        <v>1669</v>
      </c>
      <c r="AN54" t="s">
        <v>1672</v>
      </c>
      <c r="AO54" t="s">
        <v>1672</v>
      </c>
      <c r="AP54" t="s">
        <v>684</v>
      </c>
      <c r="AQ54" s="4" t="s">
        <v>1869</v>
      </c>
      <c r="AR54" s="4">
        <v>50.88</v>
      </c>
      <c r="AS54" s="4">
        <v>55.31</v>
      </c>
      <c r="AT54" s="4">
        <v>55.41</v>
      </c>
      <c r="AU54" s="4">
        <v>54.92</v>
      </c>
      <c r="AV54" s="4" t="s">
        <v>684</v>
      </c>
      <c r="AW54" t="s">
        <v>2024</v>
      </c>
      <c r="AX54" t="s">
        <v>1975</v>
      </c>
      <c r="AY54" t="s">
        <v>1978</v>
      </c>
      <c r="AZ54" t="s">
        <v>1978</v>
      </c>
      <c r="BA54" t="s">
        <v>1978</v>
      </c>
      <c r="BB54" t="s">
        <v>684</v>
      </c>
      <c r="BC54" t="s">
        <v>2177</v>
      </c>
      <c r="BD54" s="4">
        <v>31.4</v>
      </c>
      <c r="BE54" s="4">
        <v>36.11</v>
      </c>
      <c r="BF54" s="4">
        <v>40.51</v>
      </c>
      <c r="BG54" s="4">
        <v>50.07</v>
      </c>
      <c r="BH54" s="4" t="s">
        <v>684</v>
      </c>
      <c r="BI54" t="s">
        <v>2329</v>
      </c>
      <c r="BJ54">
        <v>25.65</v>
      </c>
      <c r="BK54">
        <v>15.51</v>
      </c>
      <c r="BL54">
        <v>31.02</v>
      </c>
      <c r="BM54">
        <v>42.64</v>
      </c>
      <c r="BN54" t="s">
        <v>684</v>
      </c>
      <c r="BO54" t="s">
        <v>2451</v>
      </c>
      <c r="BP54" t="s">
        <v>684</v>
      </c>
      <c r="BQ54" t="s">
        <v>684</v>
      </c>
      <c r="BR54" t="s">
        <v>684</v>
      </c>
      <c r="BS54">
        <v>2.68</v>
      </c>
      <c r="BT54" t="s">
        <v>684</v>
      </c>
      <c r="BU54" s="4" t="s">
        <v>679</v>
      </c>
      <c r="BV54" s="4" t="s">
        <v>1554</v>
      </c>
      <c r="CA54" t="s">
        <v>1590</v>
      </c>
      <c r="CB54" t="s">
        <v>684</v>
      </c>
      <c r="CC54">
        <v>6872414</v>
      </c>
      <c r="CD54">
        <v>6996387</v>
      </c>
      <c r="CE54">
        <v>4958119</v>
      </c>
      <c r="CF54" t="s">
        <v>684</v>
      </c>
    </row>
    <row r="55" spans="1:84" x14ac:dyDescent="0.3">
      <c r="A55" t="s">
        <v>211</v>
      </c>
      <c r="B55" t="s">
        <v>212</v>
      </c>
      <c r="D55" t="s">
        <v>213</v>
      </c>
      <c r="E55" t="s">
        <v>17</v>
      </c>
      <c r="F55" t="s">
        <v>11</v>
      </c>
      <c r="G55" s="1" t="s">
        <v>730</v>
      </c>
      <c r="H55" s="1">
        <v>330.43</v>
      </c>
      <c r="I55" s="1">
        <v>299.52</v>
      </c>
      <c r="J55" s="1">
        <v>281.60000000000002</v>
      </c>
      <c r="K55" s="1">
        <v>287.45999999999998</v>
      </c>
      <c r="L55" s="1">
        <v>380.02</v>
      </c>
      <c r="M55" s="2" t="s">
        <v>908</v>
      </c>
      <c r="N55" s="2">
        <v>8464791</v>
      </c>
      <c r="O55" s="2">
        <v>8500078</v>
      </c>
      <c r="P55" s="2">
        <v>8949074</v>
      </c>
      <c r="Q55" s="2">
        <v>8694166</v>
      </c>
      <c r="R55" s="2">
        <v>9312194</v>
      </c>
      <c r="S55" s="3" t="s">
        <v>1086</v>
      </c>
      <c r="T55" s="3">
        <v>14430512</v>
      </c>
      <c r="U55" s="3">
        <v>14834881</v>
      </c>
      <c r="V55" s="3">
        <v>16000279</v>
      </c>
      <c r="W55" s="3">
        <v>15102084</v>
      </c>
      <c r="X55" s="3">
        <v>14786974</v>
      </c>
      <c r="Y55" t="s">
        <v>1265</v>
      </c>
      <c r="Z55">
        <v>490476</v>
      </c>
      <c r="AA55">
        <v>500668</v>
      </c>
      <c r="AB55">
        <v>562717</v>
      </c>
      <c r="AC55">
        <v>396173</v>
      </c>
      <c r="AD55">
        <v>-475359</v>
      </c>
      <c r="AE55" s="4" t="s">
        <v>1440</v>
      </c>
      <c r="AF55" s="4">
        <v>30719</v>
      </c>
      <c r="AG55" s="4">
        <v>30597</v>
      </c>
      <c r="AH55" s="4">
        <v>30506</v>
      </c>
      <c r="AI55" s="4">
        <v>30491</v>
      </c>
      <c r="AJ55" s="4">
        <v>30343</v>
      </c>
      <c r="AK55" t="s">
        <v>1718</v>
      </c>
      <c r="AL55" t="s">
        <v>684</v>
      </c>
      <c r="AM55" t="s">
        <v>1669</v>
      </c>
      <c r="AN55" t="s">
        <v>1669</v>
      </c>
      <c r="AO55" t="s">
        <v>1669</v>
      </c>
      <c r="AP55" t="s">
        <v>1672</v>
      </c>
      <c r="AQ55" s="4" t="s">
        <v>1870</v>
      </c>
      <c r="AR55" s="4">
        <v>15.42</v>
      </c>
      <c r="AS55" s="4">
        <v>13.63</v>
      </c>
      <c r="AT55" s="4">
        <v>13.25</v>
      </c>
      <c r="AU55" s="4">
        <v>14.21</v>
      </c>
      <c r="AV55" s="4">
        <v>21.82</v>
      </c>
      <c r="AW55" t="s">
        <v>2025</v>
      </c>
      <c r="AX55" t="s">
        <v>1975</v>
      </c>
      <c r="AY55" t="s">
        <v>1975</v>
      </c>
      <c r="AZ55" t="s">
        <v>1975</v>
      </c>
      <c r="BA55" t="s">
        <v>1975</v>
      </c>
      <c r="BB55" t="s">
        <v>1975</v>
      </c>
      <c r="BC55" t="s">
        <v>2178</v>
      </c>
      <c r="BD55" s="4">
        <v>6.38</v>
      </c>
      <c r="BE55" s="4">
        <v>7</v>
      </c>
      <c r="BF55" s="4">
        <v>5.39</v>
      </c>
      <c r="BG55" s="4">
        <v>5.66</v>
      </c>
      <c r="BH55" s="4">
        <v>30.08</v>
      </c>
      <c r="BI55" t="s">
        <v>2330</v>
      </c>
      <c r="BJ55">
        <v>0.41</v>
      </c>
      <c r="BK55">
        <v>4.8899999999999997</v>
      </c>
      <c r="BL55">
        <v>3.83</v>
      </c>
      <c r="BM55">
        <v>7.18</v>
      </c>
      <c r="BN55">
        <v>17.13</v>
      </c>
      <c r="BO55" t="s">
        <v>2452</v>
      </c>
      <c r="BP55">
        <v>5.98</v>
      </c>
      <c r="BQ55">
        <v>5.65</v>
      </c>
      <c r="BR55">
        <v>11.91</v>
      </c>
      <c r="BS55">
        <v>14.09</v>
      </c>
      <c r="BT55">
        <v>17.3</v>
      </c>
      <c r="BU55" s="4" t="s">
        <v>2519</v>
      </c>
      <c r="BV55" s="4" t="s">
        <v>684</v>
      </c>
      <c r="BW55" s="4">
        <v>0.63</v>
      </c>
      <c r="BX55" s="4">
        <v>0.57999999999999996</v>
      </c>
      <c r="BY55" s="4">
        <v>-0.08</v>
      </c>
      <c r="BZ55" s="4">
        <v>-0.22</v>
      </c>
      <c r="CA55" t="s">
        <v>1591</v>
      </c>
      <c r="CB55">
        <v>607372</v>
      </c>
      <c r="CC55">
        <v>622029</v>
      </c>
      <c r="CD55">
        <v>609340</v>
      </c>
      <c r="CE55">
        <v>580871</v>
      </c>
      <c r="CF55">
        <v>524333</v>
      </c>
    </row>
    <row r="56" spans="1:84" x14ac:dyDescent="0.3">
      <c r="A56" t="s">
        <v>214</v>
      </c>
      <c r="B56" t="s">
        <v>215</v>
      </c>
      <c r="C56" t="s">
        <v>216</v>
      </c>
      <c r="D56" t="s">
        <v>217</v>
      </c>
      <c r="E56" t="s">
        <v>94</v>
      </c>
      <c r="F56" t="s">
        <v>16</v>
      </c>
      <c r="G56" s="1" t="s">
        <v>731</v>
      </c>
      <c r="H56" s="1">
        <v>196.78</v>
      </c>
      <c r="I56" s="1">
        <v>541.16</v>
      </c>
      <c r="J56" s="1">
        <v>612.51</v>
      </c>
      <c r="K56" s="1">
        <v>824.36</v>
      </c>
      <c r="L56" s="1">
        <v>436.07</v>
      </c>
      <c r="M56" s="2" t="s">
        <v>909</v>
      </c>
      <c r="N56" s="2">
        <v>17262705</v>
      </c>
      <c r="O56" s="2">
        <v>45684283</v>
      </c>
      <c r="P56" s="2">
        <v>45375000</v>
      </c>
      <c r="Q56" s="2">
        <v>51028000</v>
      </c>
      <c r="R56" s="2">
        <v>35496000</v>
      </c>
      <c r="S56" s="3" t="s">
        <v>1087</v>
      </c>
      <c r="T56" s="3">
        <v>38799097</v>
      </c>
      <c r="U56" s="3">
        <v>78066455</v>
      </c>
      <c r="V56" s="3">
        <v>79505000</v>
      </c>
      <c r="W56" s="3">
        <v>84091000</v>
      </c>
      <c r="X56" s="3">
        <v>79027000</v>
      </c>
      <c r="Y56" t="s">
        <v>1266</v>
      </c>
      <c r="Z56">
        <v>2492230</v>
      </c>
      <c r="AA56">
        <v>2250487</v>
      </c>
      <c r="AB56">
        <v>1757000</v>
      </c>
      <c r="AC56">
        <v>62000</v>
      </c>
      <c r="AD56">
        <v>1020000</v>
      </c>
      <c r="AE56" s="4" t="s">
        <v>1441</v>
      </c>
      <c r="AF56" s="4">
        <v>16745</v>
      </c>
      <c r="AG56" s="4">
        <v>30903</v>
      </c>
      <c r="AH56" s="4">
        <v>30633</v>
      </c>
      <c r="AI56" s="4">
        <v>30659</v>
      </c>
      <c r="AJ56" s="4">
        <v>20326</v>
      </c>
      <c r="AK56" t="s">
        <v>1719</v>
      </c>
      <c r="AL56" t="s">
        <v>684</v>
      </c>
      <c r="AM56" t="s">
        <v>1669</v>
      </c>
      <c r="AN56" t="s">
        <v>1672</v>
      </c>
      <c r="AO56" t="s">
        <v>1672</v>
      </c>
      <c r="AP56" t="s">
        <v>1672</v>
      </c>
      <c r="AQ56" s="4" t="s">
        <v>1871</v>
      </c>
      <c r="AR56" s="4">
        <v>74.260000000000005</v>
      </c>
      <c r="AS56" s="4">
        <v>77.97</v>
      </c>
      <c r="AT56" s="4">
        <v>84.33</v>
      </c>
      <c r="AU56" s="4">
        <v>92.44</v>
      </c>
      <c r="AV56" s="4">
        <v>93.55</v>
      </c>
      <c r="AW56" t="s">
        <v>2026</v>
      </c>
      <c r="AX56" t="s">
        <v>1978</v>
      </c>
      <c r="AY56" t="s">
        <v>1978</v>
      </c>
      <c r="AZ56" t="s">
        <v>1978</v>
      </c>
      <c r="BA56" t="s">
        <v>1978</v>
      </c>
      <c r="BB56" t="s">
        <v>1978</v>
      </c>
      <c r="BC56" t="s">
        <v>2179</v>
      </c>
      <c r="BD56" s="4">
        <v>80.84</v>
      </c>
      <c r="BE56" s="4">
        <v>81.63</v>
      </c>
      <c r="BF56" s="4">
        <v>88.98</v>
      </c>
      <c r="BG56" s="4">
        <v>88.76</v>
      </c>
      <c r="BH56" s="4">
        <v>87.4</v>
      </c>
      <c r="BI56" t="s">
        <v>2331</v>
      </c>
      <c r="BJ56">
        <v>76.11</v>
      </c>
      <c r="BK56">
        <v>78.260000000000005</v>
      </c>
      <c r="BL56">
        <v>87.36</v>
      </c>
      <c r="BM56">
        <v>87.21</v>
      </c>
      <c r="BN56">
        <v>64.56</v>
      </c>
      <c r="BO56" t="s">
        <v>2453</v>
      </c>
      <c r="BP56">
        <v>86.61</v>
      </c>
      <c r="BQ56">
        <v>98.14</v>
      </c>
      <c r="BR56">
        <v>128.35</v>
      </c>
      <c r="BS56">
        <v>187.93</v>
      </c>
      <c r="BT56">
        <v>124.13</v>
      </c>
      <c r="BU56" s="4" t="s">
        <v>2520</v>
      </c>
      <c r="BV56" s="4">
        <v>-0.14000000000000001</v>
      </c>
      <c r="BW56" s="4">
        <v>-0.09</v>
      </c>
      <c r="BX56" s="4">
        <v>0.33</v>
      </c>
      <c r="BY56" s="4">
        <v>0.3</v>
      </c>
      <c r="BZ56" s="4">
        <v>-0.15</v>
      </c>
      <c r="CA56" t="s">
        <v>1592</v>
      </c>
      <c r="CB56">
        <v>220148</v>
      </c>
      <c r="CC56">
        <v>230051</v>
      </c>
      <c r="CD56">
        <v>333029</v>
      </c>
      <c r="CE56">
        <v>296200</v>
      </c>
      <c r="CF56">
        <v>189687</v>
      </c>
    </row>
    <row r="57" spans="1:84" x14ac:dyDescent="0.3">
      <c r="A57" t="s">
        <v>218</v>
      </c>
      <c r="B57" t="s">
        <v>219</v>
      </c>
      <c r="C57" t="s">
        <v>220</v>
      </c>
      <c r="D57" t="s">
        <v>221</v>
      </c>
      <c r="E57" t="s">
        <v>140</v>
      </c>
      <c r="F57" t="s">
        <v>16</v>
      </c>
      <c r="G57" s="1" t="s">
        <v>732</v>
      </c>
      <c r="H57" s="1">
        <v>18.190000000000001</v>
      </c>
      <c r="I57" s="1">
        <v>12.5</v>
      </c>
      <c r="J57" s="1">
        <v>8.94</v>
      </c>
      <c r="K57" s="1">
        <v>7.82</v>
      </c>
      <c r="L57" s="1">
        <v>57</v>
      </c>
      <c r="M57" s="2" t="s">
        <v>910</v>
      </c>
      <c r="N57" s="2">
        <v>620695</v>
      </c>
      <c r="O57" s="2">
        <v>479859</v>
      </c>
      <c r="P57" s="2">
        <v>410779</v>
      </c>
      <c r="Q57" s="2">
        <v>307569</v>
      </c>
      <c r="R57" s="2">
        <v>1685616</v>
      </c>
      <c r="S57" s="3" t="s">
        <v>1088</v>
      </c>
      <c r="T57" s="3">
        <v>4619009</v>
      </c>
      <c r="U57" s="3">
        <v>4981766</v>
      </c>
      <c r="V57" s="3">
        <v>5888879</v>
      </c>
      <c r="W57" s="3">
        <v>4755427</v>
      </c>
      <c r="X57" s="3">
        <v>4913933</v>
      </c>
      <c r="Y57" t="s">
        <v>1267</v>
      </c>
      <c r="Z57">
        <v>668698</v>
      </c>
      <c r="AA57">
        <v>816913</v>
      </c>
      <c r="AB57">
        <v>906718</v>
      </c>
      <c r="AC57">
        <v>148414</v>
      </c>
      <c r="AD57">
        <v>-446154</v>
      </c>
      <c r="AE57" s="4" t="s">
        <v>1442</v>
      </c>
      <c r="AF57" s="4">
        <v>7230</v>
      </c>
      <c r="AG57" s="4">
        <v>7718</v>
      </c>
      <c r="AH57" s="4">
        <v>8117</v>
      </c>
      <c r="AI57" s="4">
        <v>8769</v>
      </c>
      <c r="AJ57" s="4" t="s">
        <v>684</v>
      </c>
      <c r="AK57" t="s">
        <v>1720</v>
      </c>
      <c r="AL57" t="s">
        <v>1669</v>
      </c>
      <c r="AM57" t="s">
        <v>1669</v>
      </c>
      <c r="AN57" t="s">
        <v>1669</v>
      </c>
      <c r="AO57" t="s">
        <v>1672</v>
      </c>
      <c r="AP57" t="s">
        <v>684</v>
      </c>
      <c r="AQ57" s="4" t="s">
        <v>1872</v>
      </c>
      <c r="AR57" s="4">
        <v>82.38</v>
      </c>
      <c r="AS57" s="4">
        <v>83.37</v>
      </c>
      <c r="AT57" s="4">
        <v>81.87</v>
      </c>
      <c r="AU57" s="4">
        <v>76.87</v>
      </c>
      <c r="AV57" s="4" t="s">
        <v>684</v>
      </c>
      <c r="AW57" t="s">
        <v>2027</v>
      </c>
      <c r="AX57" t="s">
        <v>1978</v>
      </c>
      <c r="AY57" t="s">
        <v>1978</v>
      </c>
      <c r="AZ57" t="s">
        <v>1978</v>
      </c>
      <c r="BA57" t="s">
        <v>1978</v>
      </c>
      <c r="BB57" t="s">
        <v>684</v>
      </c>
      <c r="BC57" t="s">
        <v>2180</v>
      </c>
      <c r="BD57" s="4">
        <v>57.79</v>
      </c>
      <c r="BE57" s="4">
        <v>61.11</v>
      </c>
      <c r="BF57" s="4">
        <v>52.66</v>
      </c>
      <c r="BG57" s="4">
        <v>47.43</v>
      </c>
      <c r="BH57" s="4" t="s">
        <v>684</v>
      </c>
      <c r="BI57" t="s">
        <v>2332</v>
      </c>
      <c r="BJ57">
        <v>29.06</v>
      </c>
      <c r="BK57">
        <v>51.23</v>
      </c>
      <c r="BL57">
        <v>49.76</v>
      </c>
      <c r="BM57">
        <v>34.619999999999997</v>
      </c>
      <c r="BN57" t="s">
        <v>684</v>
      </c>
      <c r="BO57" t="s">
        <v>679</v>
      </c>
      <c r="BP57" t="s">
        <v>1554</v>
      </c>
      <c r="BU57" s="4" t="s">
        <v>2521</v>
      </c>
      <c r="BV57" s="4">
        <v>-0.17</v>
      </c>
      <c r="BW57" s="4">
        <v>-7.0000000000000007E-2</v>
      </c>
      <c r="BX57" s="4">
        <v>-0.21</v>
      </c>
      <c r="BY57" s="4">
        <v>0.47</v>
      </c>
      <c r="BZ57" s="4" t="s">
        <v>684</v>
      </c>
      <c r="CA57" t="s">
        <v>1593</v>
      </c>
      <c r="CB57">
        <v>216070</v>
      </c>
      <c r="CC57">
        <v>231961</v>
      </c>
      <c r="CD57">
        <v>218751</v>
      </c>
      <c r="CE57">
        <v>218750.6</v>
      </c>
      <c r="CF57" t="s">
        <v>684</v>
      </c>
    </row>
    <row r="58" spans="1:84" x14ac:dyDescent="0.3">
      <c r="A58" t="s">
        <v>222</v>
      </c>
      <c r="B58" t="s">
        <v>223</v>
      </c>
      <c r="D58" t="s">
        <v>224</v>
      </c>
      <c r="E58" t="s">
        <v>225</v>
      </c>
      <c r="F58" t="s">
        <v>11</v>
      </c>
      <c r="G58" s="1" t="s">
        <v>733</v>
      </c>
      <c r="H58" s="1">
        <v>94.07</v>
      </c>
      <c r="I58" s="1">
        <v>94.15</v>
      </c>
      <c r="J58" s="1">
        <v>84.2</v>
      </c>
      <c r="K58" s="1">
        <v>56.14</v>
      </c>
      <c r="L58" s="1">
        <v>50.74</v>
      </c>
      <c r="M58" s="2" t="s">
        <v>911</v>
      </c>
      <c r="N58" s="2">
        <v>108935</v>
      </c>
      <c r="O58" s="2">
        <v>140063</v>
      </c>
      <c r="P58" s="2">
        <v>134099</v>
      </c>
      <c r="Q58" s="2">
        <v>105239</v>
      </c>
      <c r="R58" s="2">
        <v>98431</v>
      </c>
      <c r="S58" s="3" t="s">
        <v>1089</v>
      </c>
      <c r="T58" s="3">
        <v>280657</v>
      </c>
      <c r="U58" s="3">
        <v>343937</v>
      </c>
      <c r="V58" s="3">
        <v>346372</v>
      </c>
      <c r="W58" s="3">
        <v>375894</v>
      </c>
      <c r="X58" s="3">
        <v>330322</v>
      </c>
      <c r="Y58" t="s">
        <v>1268</v>
      </c>
      <c r="Z58">
        <v>27801</v>
      </c>
      <c r="AA58">
        <v>36838</v>
      </c>
      <c r="AB58">
        <v>35646</v>
      </c>
      <c r="AC58">
        <v>26254</v>
      </c>
      <c r="AD58">
        <v>-10211</v>
      </c>
      <c r="AE58" s="4" t="s">
        <v>1443</v>
      </c>
      <c r="AF58" s="4">
        <v>1269</v>
      </c>
      <c r="AG58" s="4" t="s">
        <v>684</v>
      </c>
      <c r="AH58" s="4" t="s">
        <v>684</v>
      </c>
      <c r="AI58" s="4">
        <v>600</v>
      </c>
      <c r="AJ58" s="4">
        <v>680</v>
      </c>
      <c r="AK58" t="s">
        <v>1721</v>
      </c>
      <c r="AL58" t="s">
        <v>1669</v>
      </c>
      <c r="AM58" t="s">
        <v>1669</v>
      </c>
      <c r="AN58" t="s">
        <v>1669</v>
      </c>
      <c r="AO58" t="s">
        <v>1669</v>
      </c>
      <c r="AP58" t="s">
        <v>1669</v>
      </c>
      <c r="AQ58" s="4" t="s">
        <v>1873</v>
      </c>
      <c r="AR58" s="4">
        <v>34.799999999999997</v>
      </c>
      <c r="AS58" s="4">
        <v>40.619999999999997</v>
      </c>
      <c r="AT58" s="4">
        <v>36.6</v>
      </c>
      <c r="AU58" s="4">
        <v>34.57</v>
      </c>
      <c r="AV58" s="4">
        <v>29.5</v>
      </c>
      <c r="AW58" t="s">
        <v>2028</v>
      </c>
      <c r="AX58" t="s">
        <v>1975</v>
      </c>
      <c r="AY58" t="s">
        <v>1975</v>
      </c>
      <c r="AZ58" t="s">
        <v>1975</v>
      </c>
      <c r="BA58" t="s">
        <v>1975</v>
      </c>
      <c r="BB58" t="s">
        <v>1975</v>
      </c>
      <c r="BC58" t="s">
        <v>2181</v>
      </c>
      <c r="BD58" s="4">
        <v>33.159999999999997</v>
      </c>
      <c r="BE58" s="4">
        <v>45.2</v>
      </c>
      <c r="BF58" s="4">
        <v>43.64</v>
      </c>
      <c r="BG58" s="4">
        <v>46</v>
      </c>
      <c r="BH58" s="4">
        <v>51.56</v>
      </c>
      <c r="BI58" t="s">
        <v>2333</v>
      </c>
      <c r="BJ58">
        <v>67.760000000000005</v>
      </c>
      <c r="BK58">
        <v>59.88</v>
      </c>
      <c r="BL58">
        <v>71.45</v>
      </c>
      <c r="BM58">
        <v>58.77</v>
      </c>
      <c r="BN58">
        <v>56.23</v>
      </c>
      <c r="BO58" t="s">
        <v>2454</v>
      </c>
      <c r="BP58">
        <v>15.55</v>
      </c>
      <c r="BQ58">
        <v>18.239999999999998</v>
      </c>
      <c r="BR58">
        <v>16.7</v>
      </c>
      <c r="BS58">
        <v>14.51</v>
      </c>
      <c r="BT58">
        <v>9.9700000000000006</v>
      </c>
      <c r="BU58" s="4" t="s">
        <v>2522</v>
      </c>
      <c r="BV58" s="4" t="s">
        <v>684</v>
      </c>
      <c r="BW58" s="4" t="s">
        <v>684</v>
      </c>
      <c r="BX58" s="4" t="s">
        <v>684</v>
      </c>
      <c r="BY58" s="4">
        <v>0.59</v>
      </c>
      <c r="BZ58" s="4">
        <v>0.02</v>
      </c>
      <c r="CA58" t="s">
        <v>1594</v>
      </c>
      <c r="CB58">
        <v>1711</v>
      </c>
      <c r="CC58">
        <v>3059</v>
      </c>
      <c r="CD58">
        <v>3282</v>
      </c>
      <c r="CE58">
        <v>2682.44</v>
      </c>
      <c r="CF58">
        <v>2195</v>
      </c>
    </row>
    <row r="59" spans="1:84" x14ac:dyDescent="0.3">
      <c r="A59" t="s">
        <v>226</v>
      </c>
      <c r="B59" t="s">
        <v>227</v>
      </c>
      <c r="C59" t="s">
        <v>228</v>
      </c>
      <c r="D59" t="s">
        <v>229</v>
      </c>
      <c r="E59" t="s">
        <v>15</v>
      </c>
      <c r="F59" t="s">
        <v>16</v>
      </c>
      <c r="G59" s="1" t="s">
        <v>728</v>
      </c>
      <c r="H59" s="1">
        <v>48.9</v>
      </c>
      <c r="I59" s="1">
        <v>51</v>
      </c>
      <c r="J59" s="1">
        <v>75.66</v>
      </c>
      <c r="K59" s="1">
        <v>71.13</v>
      </c>
      <c r="L59" s="1">
        <v>71.33</v>
      </c>
      <c r="M59" s="2" t="s">
        <v>906</v>
      </c>
      <c r="N59" s="2">
        <v>2186433</v>
      </c>
      <c r="O59" s="2">
        <v>2320260</v>
      </c>
      <c r="P59" s="2">
        <v>3414008</v>
      </c>
      <c r="Q59" s="2">
        <v>3338382</v>
      </c>
      <c r="R59" s="2">
        <v>3584983</v>
      </c>
      <c r="S59" s="3" t="s">
        <v>1084</v>
      </c>
      <c r="T59" s="3">
        <v>7622522</v>
      </c>
      <c r="U59" s="3">
        <v>7884017</v>
      </c>
      <c r="V59" s="3">
        <v>9376629</v>
      </c>
      <c r="W59" s="3">
        <v>9398787</v>
      </c>
      <c r="X59" s="3">
        <v>10312560</v>
      </c>
      <c r="Y59" t="s">
        <v>1263</v>
      </c>
      <c r="Z59">
        <v>77427</v>
      </c>
      <c r="AA59">
        <v>154986</v>
      </c>
      <c r="AB59">
        <v>107809</v>
      </c>
      <c r="AC59">
        <v>85403</v>
      </c>
      <c r="AD59">
        <v>152159</v>
      </c>
      <c r="AE59" s="4" t="s">
        <v>1438</v>
      </c>
      <c r="AF59" s="4">
        <v>3314</v>
      </c>
      <c r="AG59" s="4">
        <v>3314</v>
      </c>
      <c r="AH59" s="4">
        <v>3314</v>
      </c>
      <c r="AI59" s="4" t="s">
        <v>684</v>
      </c>
      <c r="AJ59" s="4" t="s">
        <v>684</v>
      </c>
      <c r="AK59" t="s">
        <v>1722</v>
      </c>
      <c r="AL59" t="s">
        <v>1669</v>
      </c>
      <c r="AM59" t="s">
        <v>1669</v>
      </c>
      <c r="AN59" t="s">
        <v>1669</v>
      </c>
      <c r="AO59" t="s">
        <v>1669</v>
      </c>
      <c r="AP59" t="s">
        <v>1669</v>
      </c>
      <c r="AQ59" s="4" t="s">
        <v>1874</v>
      </c>
      <c r="AR59" s="4">
        <v>43.09</v>
      </c>
      <c r="AS59" s="4">
        <v>46.3</v>
      </c>
      <c r="AT59" s="4">
        <v>54.05</v>
      </c>
      <c r="AU59" s="4">
        <v>48.6</v>
      </c>
      <c r="AV59" s="4">
        <v>49.35</v>
      </c>
      <c r="AW59" t="s">
        <v>2029</v>
      </c>
      <c r="AX59" t="s">
        <v>1978</v>
      </c>
      <c r="AY59" t="s">
        <v>1978</v>
      </c>
      <c r="AZ59" t="s">
        <v>1978</v>
      </c>
      <c r="BA59" t="s">
        <v>1978</v>
      </c>
      <c r="BB59" t="s">
        <v>1978</v>
      </c>
      <c r="BC59" t="s">
        <v>2182</v>
      </c>
      <c r="BD59" s="4">
        <v>55.24</v>
      </c>
      <c r="BE59" s="4">
        <v>50.7</v>
      </c>
      <c r="BF59" s="4">
        <v>57.07</v>
      </c>
      <c r="BG59" s="4">
        <v>61.93</v>
      </c>
      <c r="BH59" s="4">
        <v>74.33</v>
      </c>
      <c r="BI59" t="s">
        <v>2334</v>
      </c>
      <c r="BJ59">
        <v>40.85</v>
      </c>
      <c r="BK59">
        <v>51.6</v>
      </c>
      <c r="BL59">
        <v>43.18</v>
      </c>
      <c r="BM59">
        <v>42.3</v>
      </c>
      <c r="BN59">
        <v>46.61</v>
      </c>
      <c r="BO59" t="s">
        <v>679</v>
      </c>
      <c r="BP59" t="s">
        <v>1554</v>
      </c>
      <c r="BU59" s="4" t="s">
        <v>2523</v>
      </c>
      <c r="BV59" s="4">
        <v>-0.11</v>
      </c>
      <c r="BW59" s="4">
        <v>-0.24</v>
      </c>
      <c r="BX59" s="4">
        <v>-0.8</v>
      </c>
      <c r="BY59" s="4">
        <v>0.56999999999999995</v>
      </c>
      <c r="BZ59" s="4">
        <v>0.88</v>
      </c>
      <c r="CA59" t="s">
        <v>1595</v>
      </c>
      <c r="CB59">
        <v>164266</v>
      </c>
      <c r="CC59">
        <v>165428</v>
      </c>
      <c r="CD59">
        <v>268440</v>
      </c>
      <c r="CE59">
        <v>209712</v>
      </c>
      <c r="CF59">
        <v>214435</v>
      </c>
    </row>
    <row r="60" spans="1:84" x14ac:dyDescent="0.3">
      <c r="A60" t="s">
        <v>230</v>
      </c>
      <c r="B60" t="s">
        <v>231</v>
      </c>
      <c r="C60" t="s">
        <v>232</v>
      </c>
      <c r="D60" t="s">
        <v>233</v>
      </c>
      <c r="E60" t="s">
        <v>10</v>
      </c>
      <c r="F60" t="s">
        <v>11</v>
      </c>
      <c r="G60" s="1" t="s">
        <v>734</v>
      </c>
      <c r="H60" s="1">
        <v>41.28</v>
      </c>
      <c r="I60" s="1">
        <v>40.64</v>
      </c>
      <c r="J60" s="1">
        <v>42.4</v>
      </c>
      <c r="K60" s="1">
        <v>34.299999999999997</v>
      </c>
      <c r="L60" s="1">
        <v>24.28</v>
      </c>
      <c r="M60" s="2" t="s">
        <v>912</v>
      </c>
      <c r="N60" s="2">
        <v>231325</v>
      </c>
      <c r="O60" s="2">
        <v>256889</v>
      </c>
      <c r="P60" s="2">
        <v>293554</v>
      </c>
      <c r="Q60" s="2">
        <v>240379</v>
      </c>
      <c r="R60" s="2">
        <v>194684</v>
      </c>
      <c r="S60" s="3" t="s">
        <v>1090</v>
      </c>
      <c r="T60" s="3">
        <v>1169597</v>
      </c>
      <c r="U60" s="3">
        <v>1349082</v>
      </c>
      <c r="V60" s="3">
        <v>1491262</v>
      </c>
      <c r="W60" s="3">
        <v>1499366</v>
      </c>
      <c r="X60" s="3">
        <v>1818987</v>
      </c>
      <c r="Y60" t="s">
        <v>1269</v>
      </c>
      <c r="Z60">
        <v>38392</v>
      </c>
      <c r="AA60">
        <v>96746</v>
      </c>
      <c r="AB60">
        <v>727</v>
      </c>
      <c r="AC60">
        <v>-23219</v>
      </c>
      <c r="AD60">
        <v>127438</v>
      </c>
      <c r="AE60" s="4" t="s">
        <v>1444</v>
      </c>
      <c r="AF60" s="4">
        <v>13000</v>
      </c>
      <c r="AG60" s="4">
        <v>13000</v>
      </c>
      <c r="AH60" s="4">
        <v>13000</v>
      </c>
      <c r="AI60" s="4">
        <v>13000</v>
      </c>
      <c r="AJ60" s="4">
        <v>14000</v>
      </c>
      <c r="AK60" t="s">
        <v>1723</v>
      </c>
      <c r="AL60" t="s">
        <v>684</v>
      </c>
      <c r="AM60" t="s">
        <v>1669</v>
      </c>
      <c r="AN60" t="s">
        <v>1669</v>
      </c>
      <c r="AO60" t="s">
        <v>1669</v>
      </c>
      <c r="AP60" t="s">
        <v>1669</v>
      </c>
      <c r="AQ60" s="4" t="s">
        <v>1875</v>
      </c>
      <c r="AR60" s="4">
        <v>38.44</v>
      </c>
      <c r="AS60" s="4">
        <v>37.880000000000003</v>
      </c>
      <c r="AT60" s="4">
        <v>55.72</v>
      </c>
      <c r="AU60" s="4">
        <v>54.4</v>
      </c>
      <c r="AV60" s="4">
        <v>65.52</v>
      </c>
      <c r="AW60" t="s">
        <v>2030</v>
      </c>
      <c r="AX60" t="s">
        <v>1975</v>
      </c>
      <c r="AY60" t="s">
        <v>1975</v>
      </c>
      <c r="AZ60" t="s">
        <v>1975</v>
      </c>
      <c r="BA60" t="s">
        <v>1975</v>
      </c>
      <c r="BB60" t="s">
        <v>1975</v>
      </c>
      <c r="BC60" t="s">
        <v>2183</v>
      </c>
      <c r="BD60" s="4">
        <v>10.050000000000001</v>
      </c>
      <c r="BE60" s="4">
        <v>8.67</v>
      </c>
      <c r="BF60" s="4">
        <v>21.17</v>
      </c>
      <c r="BG60" s="4">
        <v>20.399999999999999</v>
      </c>
      <c r="BH60" s="4">
        <v>36.42</v>
      </c>
      <c r="BI60" t="s">
        <v>2335</v>
      </c>
      <c r="BJ60">
        <v>65.25</v>
      </c>
      <c r="BK60">
        <v>65.56</v>
      </c>
      <c r="BL60">
        <v>68.27</v>
      </c>
      <c r="BM60">
        <v>76.290000000000006</v>
      </c>
      <c r="BN60">
        <v>71.88</v>
      </c>
      <c r="BO60" t="s">
        <v>679</v>
      </c>
      <c r="BP60" t="s">
        <v>1554</v>
      </c>
      <c r="BU60" s="4" t="s">
        <v>679</v>
      </c>
      <c r="BV60" s="4" t="s">
        <v>1554</v>
      </c>
      <c r="CA60" t="s">
        <v>1596</v>
      </c>
      <c r="CB60" t="s">
        <v>684</v>
      </c>
      <c r="CC60" t="s">
        <v>684</v>
      </c>
      <c r="CD60" t="s">
        <v>684</v>
      </c>
      <c r="CE60" t="s">
        <v>684</v>
      </c>
      <c r="CF60">
        <v>502018</v>
      </c>
    </row>
    <row r="61" spans="1:84" x14ac:dyDescent="0.3">
      <c r="A61" t="s">
        <v>234</v>
      </c>
      <c r="B61" t="s">
        <v>235</v>
      </c>
      <c r="D61" t="s">
        <v>236</v>
      </c>
      <c r="E61" t="s">
        <v>75</v>
      </c>
      <c r="F61" t="s">
        <v>16</v>
      </c>
      <c r="G61" s="1" t="s">
        <v>735</v>
      </c>
      <c r="H61" s="1">
        <v>15.86</v>
      </c>
      <c r="I61" s="1">
        <v>7.52</v>
      </c>
      <c r="J61" s="1">
        <v>3.68</v>
      </c>
      <c r="K61" s="1">
        <v>0.1</v>
      </c>
      <c r="L61" s="1">
        <v>14.21</v>
      </c>
      <c r="M61" s="2" t="s">
        <v>913</v>
      </c>
      <c r="N61" s="2">
        <v>308343</v>
      </c>
      <c r="O61" s="2">
        <v>149024</v>
      </c>
      <c r="P61" s="2">
        <v>77909</v>
      </c>
      <c r="Q61" s="2">
        <v>2574</v>
      </c>
      <c r="R61" s="2">
        <v>351311</v>
      </c>
      <c r="S61" s="3" t="s">
        <v>1091</v>
      </c>
      <c r="T61" s="3">
        <v>2882113</v>
      </c>
      <c r="U61" s="3">
        <v>3393819</v>
      </c>
      <c r="V61" s="3">
        <v>3200704</v>
      </c>
      <c r="W61" s="3">
        <v>3346921</v>
      </c>
      <c r="X61" s="3">
        <v>3632046</v>
      </c>
      <c r="Y61" t="s">
        <v>1270</v>
      </c>
      <c r="Z61">
        <v>275215</v>
      </c>
      <c r="AA61">
        <v>202625</v>
      </c>
      <c r="AB61">
        <v>162506</v>
      </c>
      <c r="AC61">
        <v>-81387</v>
      </c>
      <c r="AD61">
        <v>-84291</v>
      </c>
      <c r="AE61" s="4" t="s">
        <v>1445</v>
      </c>
      <c r="AF61" s="4">
        <v>13670</v>
      </c>
      <c r="AG61" s="4">
        <v>12981</v>
      </c>
      <c r="AH61" s="4">
        <v>12888</v>
      </c>
      <c r="AI61" s="4">
        <v>11360</v>
      </c>
      <c r="AJ61" s="4">
        <v>10830</v>
      </c>
      <c r="AK61" t="s">
        <v>1724</v>
      </c>
      <c r="AL61" t="s">
        <v>684</v>
      </c>
      <c r="AM61" t="s">
        <v>684</v>
      </c>
      <c r="AN61" t="s">
        <v>1669</v>
      </c>
      <c r="AO61" t="s">
        <v>1669</v>
      </c>
      <c r="AP61" t="s">
        <v>1669</v>
      </c>
      <c r="AQ61" s="4" t="s">
        <v>1876</v>
      </c>
      <c r="AR61" s="4" t="s">
        <v>684</v>
      </c>
      <c r="AS61" s="4" t="s">
        <v>684</v>
      </c>
      <c r="AT61" s="4">
        <v>8.4600000000000009</v>
      </c>
      <c r="AU61" s="4">
        <v>13.34</v>
      </c>
      <c r="AV61" s="4">
        <v>18.670000000000002</v>
      </c>
      <c r="AW61" t="s">
        <v>2031</v>
      </c>
      <c r="AX61" t="s">
        <v>684</v>
      </c>
      <c r="AY61" t="s">
        <v>684</v>
      </c>
      <c r="AZ61" t="s">
        <v>1975</v>
      </c>
      <c r="BA61" t="s">
        <v>1975</v>
      </c>
      <c r="BB61" t="s">
        <v>1975</v>
      </c>
      <c r="BC61" t="s">
        <v>2184</v>
      </c>
      <c r="BD61" s="4" t="s">
        <v>684</v>
      </c>
      <c r="BE61" s="4" t="s">
        <v>684</v>
      </c>
      <c r="BF61" s="4">
        <v>3.33</v>
      </c>
      <c r="BG61" s="4">
        <v>6.46</v>
      </c>
      <c r="BH61" s="4">
        <v>14.92</v>
      </c>
      <c r="BI61" t="s">
        <v>2336</v>
      </c>
      <c r="BJ61" t="s">
        <v>684</v>
      </c>
      <c r="BK61" t="s">
        <v>684</v>
      </c>
      <c r="BL61">
        <v>27</v>
      </c>
      <c r="BM61">
        <v>46.19</v>
      </c>
      <c r="BN61">
        <v>41.82</v>
      </c>
      <c r="BO61" t="s">
        <v>679</v>
      </c>
      <c r="BP61" t="s">
        <v>1554</v>
      </c>
      <c r="BU61" s="4" t="s">
        <v>679</v>
      </c>
      <c r="BV61" s="4" t="s">
        <v>1554</v>
      </c>
      <c r="CA61" t="s">
        <v>679</v>
      </c>
      <c r="CB61" t="s">
        <v>1554</v>
      </c>
    </row>
    <row r="62" spans="1:84" x14ac:dyDescent="0.3">
      <c r="A62" t="s">
        <v>237</v>
      </c>
      <c r="B62" t="s">
        <v>238</v>
      </c>
      <c r="D62" t="s">
        <v>239</v>
      </c>
      <c r="E62" t="s">
        <v>17</v>
      </c>
      <c r="F62" t="s">
        <v>11</v>
      </c>
      <c r="G62" s="1" t="s">
        <v>736</v>
      </c>
      <c r="H62" s="1">
        <v>98.03</v>
      </c>
      <c r="I62" s="1">
        <v>85.53</v>
      </c>
      <c r="J62" s="1">
        <v>82.32</v>
      </c>
      <c r="K62" s="1">
        <v>83.37</v>
      </c>
      <c r="L62" s="1">
        <v>98.62</v>
      </c>
      <c r="M62" s="2" t="s">
        <v>914</v>
      </c>
      <c r="N62" s="2">
        <v>2389020</v>
      </c>
      <c r="O62" s="2">
        <v>2348749</v>
      </c>
      <c r="P62" s="2">
        <v>2665257</v>
      </c>
      <c r="Q62" s="2">
        <v>2749163</v>
      </c>
      <c r="R62" s="2">
        <v>2854103</v>
      </c>
      <c r="S62" s="3" t="s">
        <v>1092</v>
      </c>
      <c r="T62" s="3">
        <v>5935021</v>
      </c>
      <c r="U62" s="3">
        <v>6065536</v>
      </c>
      <c r="V62" s="3">
        <v>6977223</v>
      </c>
      <c r="W62" s="3">
        <v>7157918</v>
      </c>
      <c r="X62" s="3">
        <v>6755524</v>
      </c>
      <c r="Y62" t="s">
        <v>1271</v>
      </c>
      <c r="Z62">
        <v>227379</v>
      </c>
      <c r="AA62">
        <v>233012</v>
      </c>
      <c r="AB62">
        <v>262774</v>
      </c>
      <c r="AC62">
        <v>227210</v>
      </c>
      <c r="AD62">
        <v>-138012</v>
      </c>
      <c r="AE62" s="4" t="s">
        <v>1446</v>
      </c>
      <c r="AF62" s="4">
        <v>8840</v>
      </c>
      <c r="AG62" s="4">
        <v>8903</v>
      </c>
      <c r="AH62" s="4">
        <v>9240</v>
      </c>
      <c r="AI62" s="4">
        <v>10851</v>
      </c>
      <c r="AJ62" s="4">
        <v>11150</v>
      </c>
      <c r="AK62" t="s">
        <v>1725</v>
      </c>
      <c r="AL62" t="s">
        <v>684</v>
      </c>
      <c r="AM62" t="s">
        <v>1669</v>
      </c>
      <c r="AN62" t="s">
        <v>1669</v>
      </c>
      <c r="AO62" t="s">
        <v>1669</v>
      </c>
      <c r="AP62" t="s">
        <v>1669</v>
      </c>
      <c r="AQ62" s="4" t="s">
        <v>1877</v>
      </c>
      <c r="AR62" s="4">
        <v>3.03</v>
      </c>
      <c r="AS62" s="4">
        <v>1.79</v>
      </c>
      <c r="AT62" s="4">
        <v>2.0299999999999998</v>
      </c>
      <c r="AU62" s="4">
        <v>2.37</v>
      </c>
      <c r="AV62" s="4">
        <v>4.17</v>
      </c>
      <c r="AW62" t="s">
        <v>2032</v>
      </c>
      <c r="AX62" t="s">
        <v>1975</v>
      </c>
      <c r="AY62" t="s">
        <v>1975</v>
      </c>
      <c r="AZ62" t="s">
        <v>1975</v>
      </c>
      <c r="BA62" t="s">
        <v>1975</v>
      </c>
      <c r="BB62" t="s">
        <v>1975</v>
      </c>
      <c r="BC62" t="s">
        <v>2185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t="s">
        <v>2337</v>
      </c>
      <c r="BJ62">
        <v>8.41</v>
      </c>
      <c r="BK62">
        <v>13.03</v>
      </c>
      <c r="BL62">
        <v>20.58</v>
      </c>
      <c r="BM62">
        <v>34.93</v>
      </c>
      <c r="BN62">
        <v>32.630000000000003</v>
      </c>
      <c r="BO62" t="s">
        <v>679</v>
      </c>
      <c r="BP62" t="s">
        <v>1554</v>
      </c>
      <c r="BU62" s="4" t="s">
        <v>679</v>
      </c>
      <c r="BV62" s="4" t="s">
        <v>1554</v>
      </c>
      <c r="CA62" t="s">
        <v>679</v>
      </c>
      <c r="CB62" t="s">
        <v>1554</v>
      </c>
    </row>
    <row r="63" spans="1:84" x14ac:dyDescent="0.3">
      <c r="A63" t="s">
        <v>240</v>
      </c>
      <c r="B63" t="s">
        <v>241</v>
      </c>
      <c r="D63" t="s">
        <v>242</v>
      </c>
      <c r="E63" t="s">
        <v>17</v>
      </c>
      <c r="F63" t="s">
        <v>11</v>
      </c>
      <c r="G63" s="1" t="s">
        <v>737</v>
      </c>
      <c r="H63" s="1">
        <v>103.75</v>
      </c>
      <c r="I63" s="1">
        <v>104.73</v>
      </c>
      <c r="J63" s="1">
        <v>97.03</v>
      </c>
      <c r="K63" s="1">
        <v>93.36</v>
      </c>
      <c r="L63" s="1">
        <v>121.86</v>
      </c>
      <c r="M63" s="2" t="s">
        <v>915</v>
      </c>
      <c r="N63" s="2">
        <v>2604716</v>
      </c>
      <c r="O63" s="2">
        <v>2854738</v>
      </c>
      <c r="P63" s="2">
        <v>2966090</v>
      </c>
      <c r="Q63" s="2">
        <v>2795038</v>
      </c>
      <c r="R63" s="2">
        <v>3207510</v>
      </c>
      <c r="S63" s="3" t="s">
        <v>1093</v>
      </c>
      <c r="T63" s="3">
        <v>6252329</v>
      </c>
      <c r="U63" s="3">
        <v>6827332</v>
      </c>
      <c r="V63" s="3">
        <v>7290368</v>
      </c>
      <c r="W63" s="3">
        <v>6907322</v>
      </c>
      <c r="X63" s="3">
        <v>6883018</v>
      </c>
      <c r="Y63" t="s">
        <v>1272</v>
      </c>
      <c r="Z63">
        <v>287372</v>
      </c>
      <c r="AA63">
        <v>298474</v>
      </c>
      <c r="AB63">
        <v>333189</v>
      </c>
      <c r="AC63">
        <v>289018</v>
      </c>
      <c r="AD63">
        <v>-159490</v>
      </c>
      <c r="AE63" s="4" t="s">
        <v>1447</v>
      </c>
      <c r="AF63" s="4">
        <v>12925</v>
      </c>
      <c r="AG63" s="4">
        <v>13040</v>
      </c>
      <c r="AH63" s="4">
        <v>13342</v>
      </c>
      <c r="AI63" s="4">
        <v>13444</v>
      </c>
      <c r="AJ63" s="4">
        <v>13542</v>
      </c>
      <c r="AK63" t="s">
        <v>1726</v>
      </c>
      <c r="AL63" t="s">
        <v>1669</v>
      </c>
      <c r="AM63" t="s">
        <v>1669</v>
      </c>
      <c r="AN63" t="s">
        <v>1669</v>
      </c>
      <c r="AO63" t="s">
        <v>1669</v>
      </c>
      <c r="AP63" t="s">
        <v>1669</v>
      </c>
      <c r="AQ63" s="4" t="s">
        <v>1878</v>
      </c>
      <c r="AR63" s="4">
        <v>2.17</v>
      </c>
      <c r="AS63" s="4">
        <v>2.19</v>
      </c>
      <c r="AT63" s="4">
        <v>1.66</v>
      </c>
      <c r="AU63" s="4">
        <v>4.04</v>
      </c>
      <c r="AV63" s="4">
        <v>3.01</v>
      </c>
      <c r="AW63" t="s">
        <v>2033</v>
      </c>
      <c r="AX63" t="s">
        <v>1975</v>
      </c>
      <c r="AY63" t="s">
        <v>1975</v>
      </c>
      <c r="AZ63" t="s">
        <v>1975</v>
      </c>
      <c r="BA63" t="s">
        <v>1975</v>
      </c>
      <c r="BB63" t="s">
        <v>1975</v>
      </c>
      <c r="BC63" t="s">
        <v>2186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t="s">
        <v>2338</v>
      </c>
      <c r="BJ63">
        <v>12.42</v>
      </c>
      <c r="BK63">
        <v>12.78</v>
      </c>
      <c r="BL63">
        <v>12.64</v>
      </c>
      <c r="BM63">
        <v>21.65</v>
      </c>
      <c r="BN63">
        <v>19.079999999999998</v>
      </c>
      <c r="BO63" t="s">
        <v>679</v>
      </c>
      <c r="BP63" t="s">
        <v>1554</v>
      </c>
      <c r="BU63" s="4" t="s">
        <v>679</v>
      </c>
      <c r="BV63" s="4" t="s">
        <v>1554</v>
      </c>
      <c r="CA63" t="s">
        <v>679</v>
      </c>
      <c r="CB63" t="s">
        <v>1554</v>
      </c>
    </row>
    <row r="64" spans="1:84" x14ac:dyDescent="0.3">
      <c r="A64" t="s">
        <v>243</v>
      </c>
      <c r="B64" t="s">
        <v>244</v>
      </c>
      <c r="D64" t="s">
        <v>245</v>
      </c>
      <c r="E64" t="s">
        <v>17</v>
      </c>
      <c r="F64" t="s">
        <v>11</v>
      </c>
      <c r="G64" s="1" t="s">
        <v>738</v>
      </c>
      <c r="H64" s="1">
        <v>32.19</v>
      </c>
      <c r="I64" s="1">
        <v>28.27</v>
      </c>
      <c r="J64" s="1">
        <v>25.66</v>
      </c>
      <c r="K64" s="1">
        <v>27.67</v>
      </c>
      <c r="L64" s="1">
        <v>28.68</v>
      </c>
      <c r="M64" s="2" t="s">
        <v>916</v>
      </c>
      <c r="N64" s="2">
        <v>416976</v>
      </c>
      <c r="O64" s="2">
        <v>399478</v>
      </c>
      <c r="P64" s="2">
        <v>398251</v>
      </c>
      <c r="Q64" s="2">
        <v>428689</v>
      </c>
      <c r="R64" s="2">
        <v>456143</v>
      </c>
      <c r="S64" s="3" t="s">
        <v>1094</v>
      </c>
      <c r="T64" s="3">
        <v>2102442</v>
      </c>
      <c r="U64" s="3">
        <v>2203807</v>
      </c>
      <c r="V64" s="3">
        <v>2415635</v>
      </c>
      <c r="W64" s="3">
        <v>2358590</v>
      </c>
      <c r="X64" s="3">
        <v>2436224</v>
      </c>
      <c r="Y64" t="s">
        <v>1273</v>
      </c>
      <c r="Z64">
        <v>137193</v>
      </c>
      <c r="AA64">
        <v>147227</v>
      </c>
      <c r="AB64">
        <v>166503</v>
      </c>
      <c r="AC64">
        <v>167599</v>
      </c>
      <c r="AD64">
        <v>139044</v>
      </c>
      <c r="AE64" s="4" t="s">
        <v>1448</v>
      </c>
      <c r="AF64" s="4">
        <v>11226</v>
      </c>
      <c r="AG64" s="4">
        <v>12209</v>
      </c>
      <c r="AH64" s="4">
        <v>12361</v>
      </c>
      <c r="AI64" s="4">
        <v>12579</v>
      </c>
      <c r="AJ64" s="4">
        <v>12212</v>
      </c>
      <c r="AK64" t="s">
        <v>679</v>
      </c>
      <c r="AL64" t="s">
        <v>1213</v>
      </c>
      <c r="AQ64" s="4" t="s">
        <v>679</v>
      </c>
      <c r="AR64" s="4" t="s">
        <v>1213</v>
      </c>
      <c r="AW64" t="s">
        <v>679</v>
      </c>
      <c r="AX64" t="s">
        <v>1213</v>
      </c>
      <c r="BC64" t="s">
        <v>679</v>
      </c>
      <c r="BD64" s="4" t="s">
        <v>1213</v>
      </c>
      <c r="BI64" t="s">
        <v>679</v>
      </c>
      <c r="BJ64" t="s">
        <v>1213</v>
      </c>
      <c r="BO64" t="s">
        <v>679</v>
      </c>
      <c r="BP64" t="s">
        <v>1213</v>
      </c>
      <c r="BU64" s="4" t="s">
        <v>679</v>
      </c>
      <c r="BV64" s="4" t="s">
        <v>1213</v>
      </c>
      <c r="CA64" t="s">
        <v>679</v>
      </c>
      <c r="CB64" t="s">
        <v>1213</v>
      </c>
    </row>
    <row r="65" spans="1:84" x14ac:dyDescent="0.3">
      <c r="A65" t="s">
        <v>246</v>
      </c>
      <c r="B65" t="s">
        <v>247</v>
      </c>
      <c r="D65" t="s">
        <v>248</v>
      </c>
      <c r="E65" t="s">
        <v>17</v>
      </c>
      <c r="F65" t="s">
        <v>11</v>
      </c>
      <c r="G65" s="1" t="s">
        <v>739</v>
      </c>
      <c r="H65" s="1">
        <v>214.05</v>
      </c>
      <c r="I65" s="1">
        <v>203.1</v>
      </c>
      <c r="J65" s="1">
        <v>188.9</v>
      </c>
      <c r="K65" s="1">
        <v>192.14</v>
      </c>
      <c r="L65" s="1">
        <v>227.6</v>
      </c>
      <c r="M65" s="2" t="s">
        <v>917</v>
      </c>
      <c r="N65" s="2">
        <v>5414147</v>
      </c>
      <c r="O65" s="2">
        <v>5662642</v>
      </c>
      <c r="P65" s="2">
        <v>6005198</v>
      </c>
      <c r="Q65" s="2">
        <v>5967780</v>
      </c>
      <c r="R65" s="2">
        <v>6086699</v>
      </c>
      <c r="S65" s="3" t="s">
        <v>1095</v>
      </c>
      <c r="T65" s="3">
        <v>9566622</v>
      </c>
      <c r="U65" s="3">
        <v>10004260</v>
      </c>
      <c r="V65" s="3">
        <v>10833691</v>
      </c>
      <c r="W65" s="3">
        <v>10602108</v>
      </c>
      <c r="X65" s="3">
        <v>10097422</v>
      </c>
      <c r="Y65" t="s">
        <v>1274</v>
      </c>
      <c r="Z65">
        <v>377952</v>
      </c>
      <c r="AA65">
        <v>398595</v>
      </c>
      <c r="AB65">
        <v>433043</v>
      </c>
      <c r="AC65">
        <v>329767</v>
      </c>
      <c r="AD65">
        <v>-184897</v>
      </c>
      <c r="AE65" s="4" t="s">
        <v>1449</v>
      </c>
      <c r="AF65" s="4">
        <v>13560</v>
      </c>
      <c r="AG65" s="4">
        <v>13834</v>
      </c>
      <c r="AH65" s="4">
        <v>13938</v>
      </c>
      <c r="AI65" s="4">
        <v>14193</v>
      </c>
      <c r="AJ65" s="4">
        <v>13960</v>
      </c>
      <c r="AK65" t="s">
        <v>1727</v>
      </c>
      <c r="AL65" t="s">
        <v>1669</v>
      </c>
      <c r="AM65" t="s">
        <v>1669</v>
      </c>
      <c r="AN65" t="s">
        <v>1669</v>
      </c>
      <c r="AO65" t="s">
        <v>1669</v>
      </c>
      <c r="AP65" t="s">
        <v>1669</v>
      </c>
      <c r="AQ65" s="4" t="s">
        <v>1879</v>
      </c>
      <c r="AR65" s="4">
        <v>4.37</v>
      </c>
      <c r="AS65" s="4">
        <v>4.6100000000000003</v>
      </c>
      <c r="AT65" s="4">
        <v>3.76</v>
      </c>
      <c r="AU65" s="4">
        <v>4.4400000000000004</v>
      </c>
      <c r="AV65" s="4">
        <v>11.52</v>
      </c>
      <c r="AW65" t="s">
        <v>2034</v>
      </c>
      <c r="AX65" t="s">
        <v>1975</v>
      </c>
      <c r="AY65" t="s">
        <v>1975</v>
      </c>
      <c r="AZ65" t="s">
        <v>1975</v>
      </c>
      <c r="BA65" t="s">
        <v>1975</v>
      </c>
      <c r="BB65" t="s">
        <v>1975</v>
      </c>
      <c r="BC65" t="s">
        <v>2187</v>
      </c>
      <c r="BD65" s="4">
        <v>0</v>
      </c>
      <c r="BE65" s="4">
        <v>0</v>
      </c>
      <c r="BF65" s="4">
        <v>0</v>
      </c>
      <c r="BG65" s="4">
        <v>0</v>
      </c>
      <c r="BH65" s="4">
        <v>31.03</v>
      </c>
      <c r="BI65" t="s">
        <v>2339</v>
      </c>
      <c r="BJ65">
        <v>26.88</v>
      </c>
      <c r="BK65">
        <v>17.22</v>
      </c>
      <c r="BL65">
        <v>15.78</v>
      </c>
      <c r="BM65">
        <v>9.68</v>
      </c>
      <c r="BN65">
        <v>11.69</v>
      </c>
      <c r="BO65" t="s">
        <v>679</v>
      </c>
      <c r="BP65" t="s">
        <v>1554</v>
      </c>
      <c r="BU65" s="4" t="s">
        <v>679</v>
      </c>
      <c r="BV65" s="4" t="s">
        <v>1554</v>
      </c>
      <c r="CA65" t="s">
        <v>1597</v>
      </c>
      <c r="CB65" t="s">
        <v>684</v>
      </c>
      <c r="CC65" t="s">
        <v>684</v>
      </c>
      <c r="CD65" t="s">
        <v>684</v>
      </c>
      <c r="CE65" t="s">
        <v>684</v>
      </c>
      <c r="CF65">
        <v>271150</v>
      </c>
    </row>
    <row r="66" spans="1:84" x14ac:dyDescent="0.3">
      <c r="A66" t="s">
        <v>249</v>
      </c>
      <c r="B66" t="s">
        <v>250</v>
      </c>
      <c r="D66" t="s">
        <v>251</v>
      </c>
      <c r="E66" t="s">
        <v>252</v>
      </c>
      <c r="F66" t="s">
        <v>11</v>
      </c>
      <c r="G66" s="1" t="s">
        <v>740</v>
      </c>
      <c r="H66" s="1">
        <v>23.22</v>
      </c>
      <c r="I66" s="1">
        <v>9.36</v>
      </c>
      <c r="J66" s="1">
        <v>7.73</v>
      </c>
      <c r="K66" s="1">
        <v>2.16</v>
      </c>
      <c r="L66" s="1">
        <v>1.6</v>
      </c>
      <c r="M66" s="2" t="s">
        <v>918</v>
      </c>
      <c r="N66" s="2">
        <v>57011</v>
      </c>
      <c r="O66" s="2">
        <v>24760</v>
      </c>
      <c r="P66" s="2">
        <v>21677</v>
      </c>
      <c r="Q66" s="2">
        <v>6206</v>
      </c>
      <c r="R66" s="2">
        <v>5872</v>
      </c>
      <c r="S66" s="3" t="s">
        <v>1096</v>
      </c>
      <c r="T66" s="3">
        <v>344267</v>
      </c>
      <c r="U66" s="3">
        <v>337231</v>
      </c>
      <c r="V66" s="3">
        <v>351492</v>
      </c>
      <c r="W66" s="3">
        <v>334823</v>
      </c>
      <c r="X66" s="3">
        <v>433698</v>
      </c>
      <c r="Y66" t="s">
        <v>1275</v>
      </c>
      <c r="Z66">
        <v>40828</v>
      </c>
      <c r="AA66">
        <v>41975</v>
      </c>
      <c r="AB66">
        <v>45395</v>
      </c>
      <c r="AC66">
        <v>43867</v>
      </c>
      <c r="AD66">
        <v>48332</v>
      </c>
      <c r="AE66" s="4" t="s">
        <v>679</v>
      </c>
      <c r="AF66" s="4" t="s">
        <v>1415</v>
      </c>
      <c r="AK66" t="s">
        <v>679</v>
      </c>
      <c r="AL66" t="s">
        <v>1213</v>
      </c>
      <c r="AQ66" s="4" t="s">
        <v>679</v>
      </c>
      <c r="AR66" s="4" t="s">
        <v>1213</v>
      </c>
      <c r="AW66" t="s">
        <v>679</v>
      </c>
      <c r="AX66" t="s">
        <v>1213</v>
      </c>
      <c r="BC66" t="s">
        <v>679</v>
      </c>
      <c r="BD66" s="4" t="s">
        <v>1213</v>
      </c>
      <c r="BI66" t="s">
        <v>679</v>
      </c>
      <c r="BJ66" t="s">
        <v>1213</v>
      </c>
      <c r="BO66" t="s">
        <v>679</v>
      </c>
      <c r="BP66" t="s">
        <v>1213</v>
      </c>
      <c r="BU66" s="4" t="s">
        <v>679</v>
      </c>
      <c r="BV66" s="4" t="s">
        <v>1213</v>
      </c>
      <c r="CA66" t="s">
        <v>679</v>
      </c>
      <c r="CB66" t="s">
        <v>1213</v>
      </c>
    </row>
    <row r="67" spans="1:84" x14ac:dyDescent="0.3">
      <c r="A67" t="s">
        <v>253</v>
      </c>
      <c r="B67" t="s">
        <v>254</v>
      </c>
      <c r="C67" t="s">
        <v>255</v>
      </c>
      <c r="D67" t="s">
        <v>256</v>
      </c>
      <c r="E67" t="s">
        <v>10</v>
      </c>
      <c r="F67" t="s">
        <v>11</v>
      </c>
      <c r="G67" s="1" t="s">
        <v>741</v>
      </c>
      <c r="H67" s="1">
        <v>22.82</v>
      </c>
      <c r="I67" s="1">
        <v>17.66</v>
      </c>
      <c r="J67" s="1">
        <v>16.739999999999998</v>
      </c>
      <c r="K67" s="1">
        <v>7.38</v>
      </c>
      <c r="L67" s="1">
        <v>4.13</v>
      </c>
      <c r="M67" s="2" t="s">
        <v>919</v>
      </c>
      <c r="N67" s="2">
        <v>114335</v>
      </c>
      <c r="O67" s="2">
        <v>108207</v>
      </c>
      <c r="P67" s="2">
        <v>123794</v>
      </c>
      <c r="Q67" s="2">
        <v>60027</v>
      </c>
      <c r="R67" s="2">
        <v>43510</v>
      </c>
      <c r="S67" s="3" t="s">
        <v>1097</v>
      </c>
      <c r="T67" s="3">
        <v>832373</v>
      </c>
      <c r="U67" s="3">
        <v>998530</v>
      </c>
      <c r="V67" s="3">
        <v>1284570</v>
      </c>
      <c r="W67" s="3">
        <v>1309856</v>
      </c>
      <c r="X67" s="3">
        <v>1592861</v>
      </c>
      <c r="Y67" t="s">
        <v>1276</v>
      </c>
      <c r="Z67">
        <v>81336</v>
      </c>
      <c r="AA67">
        <v>124340</v>
      </c>
      <c r="AB67">
        <v>138088</v>
      </c>
      <c r="AC67">
        <v>150366</v>
      </c>
      <c r="AD67">
        <v>285940</v>
      </c>
      <c r="AE67" s="4" t="s">
        <v>1450</v>
      </c>
      <c r="AF67" s="4">
        <v>9800</v>
      </c>
      <c r="AG67" s="4">
        <v>10300</v>
      </c>
      <c r="AH67" s="4">
        <v>10400</v>
      </c>
      <c r="AI67" s="4">
        <v>10600</v>
      </c>
      <c r="AJ67" s="4">
        <v>11600</v>
      </c>
      <c r="AK67" t="s">
        <v>1728</v>
      </c>
      <c r="AL67" t="s">
        <v>684</v>
      </c>
      <c r="AM67" t="s">
        <v>1669</v>
      </c>
      <c r="AN67" t="s">
        <v>1669</v>
      </c>
      <c r="AO67" t="s">
        <v>1669</v>
      </c>
      <c r="AP67" t="s">
        <v>1669</v>
      </c>
      <c r="AQ67" s="4" t="s">
        <v>1880</v>
      </c>
      <c r="AR67" s="4">
        <v>27.04</v>
      </c>
      <c r="AS67" s="4">
        <v>32.22</v>
      </c>
      <c r="AT67" s="4">
        <v>46.76</v>
      </c>
      <c r="AU67" s="4">
        <v>39.01</v>
      </c>
      <c r="AV67" s="4">
        <v>39.049999999999997</v>
      </c>
      <c r="AW67" t="s">
        <v>2035</v>
      </c>
      <c r="AX67" t="s">
        <v>1975</v>
      </c>
      <c r="AY67" t="s">
        <v>1975</v>
      </c>
      <c r="AZ67" t="s">
        <v>1975</v>
      </c>
      <c r="BA67" t="s">
        <v>1975</v>
      </c>
      <c r="BB67" t="s">
        <v>1975</v>
      </c>
      <c r="BC67" t="s">
        <v>2188</v>
      </c>
      <c r="BD67" s="4">
        <v>0</v>
      </c>
      <c r="BE67" s="4">
        <v>0</v>
      </c>
      <c r="BF67" s="4">
        <v>10.69</v>
      </c>
      <c r="BG67" s="4">
        <v>11.92</v>
      </c>
      <c r="BH67" s="4">
        <v>11.2</v>
      </c>
      <c r="BI67" t="s">
        <v>2340</v>
      </c>
      <c r="BJ67">
        <v>69.290000000000006</v>
      </c>
      <c r="BK67">
        <v>65.78</v>
      </c>
      <c r="BL67">
        <v>57.7</v>
      </c>
      <c r="BM67">
        <v>69.069999999999993</v>
      </c>
      <c r="BN67">
        <v>56.33</v>
      </c>
      <c r="BO67" t="s">
        <v>679</v>
      </c>
      <c r="BP67" t="s">
        <v>1554</v>
      </c>
      <c r="BU67" s="4" t="s">
        <v>679</v>
      </c>
      <c r="BV67" s="4" t="s">
        <v>1554</v>
      </c>
      <c r="CA67" t="s">
        <v>679</v>
      </c>
      <c r="CB67" t="s">
        <v>1554</v>
      </c>
    </row>
    <row r="68" spans="1:84" x14ac:dyDescent="0.3">
      <c r="A68" t="s">
        <v>257</v>
      </c>
      <c r="B68" t="s">
        <v>258</v>
      </c>
      <c r="D68" t="s">
        <v>259</v>
      </c>
      <c r="E68" t="s">
        <v>36</v>
      </c>
      <c r="F68" t="s">
        <v>11</v>
      </c>
      <c r="G68" s="1" t="s">
        <v>742</v>
      </c>
      <c r="H68" s="1">
        <v>136.94</v>
      </c>
      <c r="I68" s="1">
        <v>138.86000000000001</v>
      </c>
      <c r="J68" s="1">
        <v>194.73</v>
      </c>
      <c r="K68" s="1">
        <v>152.33000000000001</v>
      </c>
      <c r="L68" s="1">
        <v>164.14</v>
      </c>
      <c r="M68" s="2" t="s">
        <v>920</v>
      </c>
      <c r="N68" s="2">
        <v>2803592</v>
      </c>
      <c r="O68" s="2">
        <v>2613259</v>
      </c>
      <c r="P68" s="2">
        <v>3564164</v>
      </c>
      <c r="Q68" s="2">
        <v>3612831</v>
      </c>
      <c r="R68" s="2">
        <v>3819035</v>
      </c>
      <c r="S68" s="3" t="s">
        <v>1098</v>
      </c>
      <c r="T68" s="3">
        <v>6622117</v>
      </c>
      <c r="U68" s="3">
        <v>6115549</v>
      </c>
      <c r="V68" s="3">
        <v>6944169</v>
      </c>
      <c r="W68" s="3">
        <v>7065638</v>
      </c>
      <c r="X68" s="3">
        <v>7314239</v>
      </c>
      <c r="Y68" t="s">
        <v>1277</v>
      </c>
      <c r="Z68">
        <v>373563</v>
      </c>
      <c r="AA68">
        <v>423332</v>
      </c>
      <c r="AB68">
        <v>446234</v>
      </c>
      <c r="AC68">
        <v>270586</v>
      </c>
      <c r="AD68">
        <v>245978</v>
      </c>
      <c r="AE68" s="4" t="s">
        <v>1451</v>
      </c>
      <c r="AF68" s="4">
        <v>9291</v>
      </c>
      <c r="AG68" s="4">
        <v>9102</v>
      </c>
      <c r="AH68" s="4" t="s">
        <v>684</v>
      </c>
      <c r="AI68" s="4">
        <v>8602</v>
      </c>
      <c r="AJ68" s="4" t="s">
        <v>684</v>
      </c>
      <c r="AK68" t="s">
        <v>1729</v>
      </c>
      <c r="AL68" t="s">
        <v>1669</v>
      </c>
      <c r="AM68" t="s">
        <v>1669</v>
      </c>
      <c r="AN68" t="s">
        <v>1672</v>
      </c>
      <c r="AO68" t="s">
        <v>1672</v>
      </c>
      <c r="AP68" t="s">
        <v>684</v>
      </c>
      <c r="AQ68" s="4" t="s">
        <v>1881</v>
      </c>
      <c r="AR68" s="4">
        <v>52.87</v>
      </c>
      <c r="AS68" s="4">
        <v>49.83</v>
      </c>
      <c r="AT68" s="4">
        <v>58.82</v>
      </c>
      <c r="AU68" s="4">
        <v>61.02</v>
      </c>
      <c r="AV68" s="4" t="s">
        <v>684</v>
      </c>
      <c r="AW68" t="s">
        <v>2036</v>
      </c>
      <c r="AX68" t="s">
        <v>1978</v>
      </c>
      <c r="AY68" t="s">
        <v>1978</v>
      </c>
      <c r="AZ68" t="s">
        <v>1978</v>
      </c>
      <c r="BA68" t="s">
        <v>1978</v>
      </c>
      <c r="BB68" t="s">
        <v>684</v>
      </c>
      <c r="BC68" t="s">
        <v>2189</v>
      </c>
      <c r="BD68" s="4">
        <v>65.83</v>
      </c>
      <c r="BE68" s="4">
        <v>58.9</v>
      </c>
      <c r="BF68" s="4">
        <v>67.55</v>
      </c>
      <c r="BG68" s="4">
        <v>66.17</v>
      </c>
      <c r="BH68" s="4" t="s">
        <v>684</v>
      </c>
      <c r="BI68" t="s">
        <v>2341</v>
      </c>
      <c r="BJ68">
        <v>12.57</v>
      </c>
      <c r="BK68">
        <v>35.159999999999997</v>
      </c>
      <c r="BL68">
        <v>31.74</v>
      </c>
      <c r="BM68">
        <v>31.3</v>
      </c>
      <c r="BN68" t="s">
        <v>684</v>
      </c>
      <c r="BO68" t="s">
        <v>679</v>
      </c>
      <c r="BP68" t="s">
        <v>1554</v>
      </c>
      <c r="BU68" s="4" t="s">
        <v>2524</v>
      </c>
      <c r="BV68" s="4">
        <v>-0.08</v>
      </c>
      <c r="BW68" s="4">
        <v>0.08</v>
      </c>
      <c r="BX68" s="4">
        <v>0.09</v>
      </c>
      <c r="BY68" s="4">
        <v>-0.09</v>
      </c>
      <c r="BZ68" s="4" t="s">
        <v>684</v>
      </c>
      <c r="CA68" t="s">
        <v>1598</v>
      </c>
      <c r="CB68">
        <v>990505</v>
      </c>
      <c r="CC68">
        <v>1054207</v>
      </c>
      <c r="CD68">
        <v>953174</v>
      </c>
      <c r="CE68">
        <v>897530</v>
      </c>
      <c r="CF68" t="s">
        <v>684</v>
      </c>
    </row>
    <row r="69" spans="1:84" x14ac:dyDescent="0.3">
      <c r="A69" t="s">
        <v>260</v>
      </c>
      <c r="B69" t="s">
        <v>261</v>
      </c>
      <c r="D69" t="s">
        <v>262</v>
      </c>
      <c r="E69" t="s">
        <v>75</v>
      </c>
      <c r="F69" t="s">
        <v>16</v>
      </c>
      <c r="G69" s="1" t="s">
        <v>743</v>
      </c>
      <c r="H69" s="1">
        <v>67.56</v>
      </c>
      <c r="I69" s="1">
        <v>65.84</v>
      </c>
      <c r="J69" s="1">
        <v>49.28</v>
      </c>
      <c r="K69" s="1">
        <v>51.74</v>
      </c>
      <c r="L69" s="1">
        <v>45.81</v>
      </c>
      <c r="M69" s="2" t="s">
        <v>921</v>
      </c>
      <c r="N69" s="2">
        <v>6082714</v>
      </c>
      <c r="O69" s="2">
        <v>6308232</v>
      </c>
      <c r="P69" s="2">
        <v>5251007</v>
      </c>
      <c r="Q69" s="2">
        <v>5828076</v>
      </c>
      <c r="R69" s="2">
        <v>6170686</v>
      </c>
      <c r="S69" s="3" t="s">
        <v>1099</v>
      </c>
      <c r="T69" s="3">
        <v>18171999</v>
      </c>
      <c r="U69" s="3">
        <v>18189938</v>
      </c>
      <c r="V69" s="3">
        <v>18337555</v>
      </c>
      <c r="W69" s="3">
        <v>19912659</v>
      </c>
      <c r="X69" s="3">
        <v>22881901</v>
      </c>
      <c r="Y69" t="s">
        <v>1278</v>
      </c>
      <c r="Z69">
        <v>1122064</v>
      </c>
      <c r="AA69">
        <v>1076950</v>
      </c>
      <c r="AB69">
        <v>973048</v>
      </c>
      <c r="AC69">
        <v>695479</v>
      </c>
      <c r="AD69">
        <v>1156212</v>
      </c>
      <c r="AE69" s="4" t="s">
        <v>1452</v>
      </c>
      <c r="AF69" s="4">
        <v>17213</v>
      </c>
      <c r="AG69" s="4">
        <v>16366</v>
      </c>
      <c r="AH69" s="4">
        <v>14650</v>
      </c>
      <c r="AI69" s="4">
        <v>14068</v>
      </c>
      <c r="AJ69" s="4">
        <v>13546</v>
      </c>
      <c r="AK69" t="s">
        <v>1730</v>
      </c>
      <c r="AL69" t="s">
        <v>1669</v>
      </c>
      <c r="AM69" t="s">
        <v>1669</v>
      </c>
      <c r="AN69" t="s">
        <v>1669</v>
      </c>
      <c r="AO69" t="s">
        <v>1669</v>
      </c>
      <c r="AP69" t="s">
        <v>1669</v>
      </c>
      <c r="AQ69" s="4" t="s">
        <v>1882</v>
      </c>
      <c r="AR69" s="4">
        <v>47.24</v>
      </c>
      <c r="AS69" s="4">
        <v>39.700000000000003</v>
      </c>
      <c r="AT69" s="4">
        <v>39.04</v>
      </c>
      <c r="AU69" s="4">
        <v>39.85</v>
      </c>
      <c r="AV69" s="4">
        <v>40.58</v>
      </c>
      <c r="AW69" t="s">
        <v>2037</v>
      </c>
      <c r="AX69" t="s">
        <v>1978</v>
      </c>
      <c r="AY69" t="s">
        <v>1978</v>
      </c>
      <c r="AZ69" t="s">
        <v>1978</v>
      </c>
      <c r="BA69" t="s">
        <v>1978</v>
      </c>
      <c r="BB69" t="s">
        <v>1975</v>
      </c>
      <c r="BC69" t="s">
        <v>2190</v>
      </c>
      <c r="BD69" s="4">
        <v>23.6</v>
      </c>
      <c r="BE69" s="4">
        <v>32.4</v>
      </c>
      <c r="BF69" s="4">
        <v>35.36</v>
      </c>
      <c r="BG69" s="4">
        <v>35.47</v>
      </c>
      <c r="BH69" s="4">
        <v>38.53</v>
      </c>
      <c r="BI69" t="s">
        <v>2342</v>
      </c>
      <c r="BJ69">
        <v>61.56</v>
      </c>
      <c r="BK69">
        <v>44.37</v>
      </c>
      <c r="BL69">
        <v>40.81</v>
      </c>
      <c r="BM69">
        <v>27.31</v>
      </c>
      <c r="BN69">
        <v>73.599999999999994</v>
      </c>
      <c r="BO69" t="s">
        <v>679</v>
      </c>
      <c r="BP69" t="s">
        <v>1554</v>
      </c>
      <c r="BU69" s="4" t="s">
        <v>679</v>
      </c>
      <c r="BV69" s="4" t="s">
        <v>1554</v>
      </c>
      <c r="CA69" t="s">
        <v>1599</v>
      </c>
      <c r="CB69" t="s">
        <v>684</v>
      </c>
      <c r="CC69" t="s">
        <v>684</v>
      </c>
      <c r="CD69">
        <v>426000</v>
      </c>
      <c r="CE69">
        <v>440000</v>
      </c>
      <c r="CF69">
        <v>342000</v>
      </c>
    </row>
    <row r="70" spans="1:84" x14ac:dyDescent="0.3">
      <c r="A70" t="s">
        <v>263</v>
      </c>
      <c r="B70" t="s">
        <v>264</v>
      </c>
      <c r="D70" t="s">
        <v>265</v>
      </c>
      <c r="E70" t="s">
        <v>17</v>
      </c>
      <c r="F70" t="s">
        <v>11</v>
      </c>
      <c r="G70" s="1" t="s">
        <v>744</v>
      </c>
      <c r="H70" s="1">
        <v>93.68</v>
      </c>
      <c r="I70" s="1">
        <v>115.25</v>
      </c>
      <c r="J70" s="1">
        <v>106.29</v>
      </c>
      <c r="K70" s="1">
        <v>103.36</v>
      </c>
      <c r="L70" s="1">
        <v>137.08000000000001</v>
      </c>
      <c r="M70" s="2" t="s">
        <v>922</v>
      </c>
      <c r="N70" s="2">
        <v>713747</v>
      </c>
      <c r="O70" s="2">
        <v>1008826</v>
      </c>
      <c r="P70" s="2">
        <v>1057098</v>
      </c>
      <c r="Q70" s="2">
        <v>1041497</v>
      </c>
      <c r="R70" s="2">
        <v>1416469</v>
      </c>
      <c r="S70" s="3" t="s">
        <v>1100</v>
      </c>
      <c r="T70" s="3">
        <v>2148391</v>
      </c>
      <c r="U70" s="3">
        <v>2576293</v>
      </c>
      <c r="V70" s="3">
        <v>2787964</v>
      </c>
      <c r="W70" s="3">
        <v>2810530</v>
      </c>
      <c r="X70" s="3">
        <v>3289196</v>
      </c>
      <c r="Y70" t="s">
        <v>1279</v>
      </c>
      <c r="Z70">
        <v>128786</v>
      </c>
      <c r="AA70">
        <v>132008</v>
      </c>
      <c r="AB70">
        <v>161964</v>
      </c>
      <c r="AC70">
        <v>164053</v>
      </c>
      <c r="AD70">
        <v>163992</v>
      </c>
      <c r="AE70" s="4" t="s">
        <v>1453</v>
      </c>
      <c r="AF70" s="4">
        <v>12889</v>
      </c>
      <c r="AG70" s="4">
        <v>14496</v>
      </c>
      <c r="AH70" s="4">
        <v>16004</v>
      </c>
      <c r="AI70" s="4">
        <v>16693</v>
      </c>
      <c r="AJ70" s="4">
        <v>19194</v>
      </c>
      <c r="AK70" t="s">
        <v>679</v>
      </c>
      <c r="AL70" t="s">
        <v>1213</v>
      </c>
      <c r="AQ70" s="4" t="s">
        <v>679</v>
      </c>
      <c r="AR70" s="4" t="s">
        <v>1213</v>
      </c>
      <c r="AW70" t="s">
        <v>679</v>
      </c>
      <c r="AX70" t="s">
        <v>1213</v>
      </c>
      <c r="BC70" t="s">
        <v>679</v>
      </c>
      <c r="BD70" s="4" t="s">
        <v>1213</v>
      </c>
      <c r="BI70" t="s">
        <v>679</v>
      </c>
      <c r="BJ70" t="s">
        <v>1213</v>
      </c>
      <c r="BO70" t="s">
        <v>679</v>
      </c>
      <c r="BP70" t="s">
        <v>1213</v>
      </c>
      <c r="BU70" s="4" t="s">
        <v>679</v>
      </c>
      <c r="BV70" s="4" t="s">
        <v>1213</v>
      </c>
      <c r="CA70" t="s">
        <v>679</v>
      </c>
      <c r="CB70" t="s">
        <v>1213</v>
      </c>
    </row>
    <row r="71" spans="1:84" x14ac:dyDescent="0.3">
      <c r="A71" t="s">
        <v>266</v>
      </c>
      <c r="B71" t="s">
        <v>267</v>
      </c>
      <c r="D71" t="s">
        <v>268</v>
      </c>
      <c r="E71" t="s">
        <v>269</v>
      </c>
      <c r="F71" t="s">
        <v>16</v>
      </c>
      <c r="G71" s="1" t="s">
        <v>745</v>
      </c>
      <c r="H71" s="1">
        <v>81.72</v>
      </c>
      <c r="I71" s="1">
        <v>75.42</v>
      </c>
      <c r="J71" s="1">
        <v>72.81</v>
      </c>
      <c r="K71" s="1">
        <v>80.78</v>
      </c>
      <c r="L71" s="1">
        <v>101.76</v>
      </c>
      <c r="M71" s="2" t="s">
        <v>923</v>
      </c>
      <c r="N71" s="2">
        <v>1338843</v>
      </c>
      <c r="O71" s="2">
        <v>1294719</v>
      </c>
      <c r="P71" s="2">
        <v>1331030</v>
      </c>
      <c r="Q71" s="2">
        <v>1180271</v>
      </c>
      <c r="R71" s="2">
        <v>1324090</v>
      </c>
      <c r="S71" s="3" t="s">
        <v>1101</v>
      </c>
      <c r="T71" s="3">
        <v>4551839</v>
      </c>
      <c r="U71" s="3">
        <v>4655532</v>
      </c>
      <c r="V71" s="3">
        <v>4831662</v>
      </c>
      <c r="W71" s="3">
        <v>4076707</v>
      </c>
      <c r="X71" s="3">
        <v>4050668</v>
      </c>
      <c r="Y71" t="s">
        <v>1280</v>
      </c>
      <c r="Z71">
        <v>163413</v>
      </c>
      <c r="AA71">
        <v>200079</v>
      </c>
      <c r="AB71">
        <v>238154</v>
      </c>
      <c r="AC71">
        <v>-159237</v>
      </c>
      <c r="AD71">
        <v>-128280</v>
      </c>
      <c r="AE71" s="4" t="s">
        <v>1454</v>
      </c>
      <c r="AF71" s="4">
        <v>9295</v>
      </c>
      <c r="AG71" s="4">
        <v>9668</v>
      </c>
      <c r="AH71" s="4">
        <v>10724</v>
      </c>
      <c r="AI71" s="4">
        <v>10333</v>
      </c>
      <c r="AJ71" s="4">
        <v>9837</v>
      </c>
      <c r="AK71" t="s">
        <v>1731</v>
      </c>
      <c r="AL71" t="s">
        <v>1669</v>
      </c>
      <c r="AM71" t="s">
        <v>1669</v>
      </c>
      <c r="AN71" t="s">
        <v>1672</v>
      </c>
      <c r="AO71" t="s">
        <v>1672</v>
      </c>
      <c r="AP71" t="s">
        <v>1672</v>
      </c>
      <c r="AQ71" s="4" t="s">
        <v>1883</v>
      </c>
      <c r="AR71" s="4">
        <v>76.03</v>
      </c>
      <c r="AS71" s="4">
        <v>67.56</v>
      </c>
      <c r="AT71" s="4">
        <v>62.37</v>
      </c>
      <c r="AU71" s="4">
        <v>64.55</v>
      </c>
      <c r="AV71" s="4">
        <v>65.400000000000006</v>
      </c>
      <c r="AW71" t="s">
        <v>2038</v>
      </c>
      <c r="AX71" t="s">
        <v>1978</v>
      </c>
      <c r="AY71" t="s">
        <v>1978</v>
      </c>
      <c r="AZ71" t="s">
        <v>1978</v>
      </c>
      <c r="BA71" t="s">
        <v>1978</v>
      </c>
      <c r="BB71" t="s">
        <v>1978</v>
      </c>
      <c r="BC71" t="s">
        <v>2191</v>
      </c>
      <c r="BD71" s="4">
        <v>54.22</v>
      </c>
      <c r="BE71" s="4">
        <v>44.81</v>
      </c>
      <c r="BF71" s="4">
        <v>39.79</v>
      </c>
      <c r="BG71" s="4">
        <v>29.37</v>
      </c>
      <c r="BH71" s="4">
        <v>36.03</v>
      </c>
      <c r="BI71" t="s">
        <v>2343</v>
      </c>
      <c r="BJ71">
        <v>48.94</v>
      </c>
      <c r="BK71">
        <v>63.44</v>
      </c>
      <c r="BL71">
        <v>43.76</v>
      </c>
      <c r="BM71">
        <v>34.14</v>
      </c>
      <c r="BN71">
        <v>70.680000000000007</v>
      </c>
      <c r="BO71" t="s">
        <v>679</v>
      </c>
      <c r="BP71" t="s">
        <v>1554</v>
      </c>
      <c r="BU71" s="4" t="s">
        <v>2525</v>
      </c>
      <c r="BV71" s="4">
        <v>0</v>
      </c>
      <c r="BW71" s="4">
        <v>0</v>
      </c>
      <c r="BX71" s="4" t="s">
        <v>684</v>
      </c>
      <c r="BY71" s="4" t="s">
        <v>684</v>
      </c>
      <c r="BZ71" s="4" t="s">
        <v>684</v>
      </c>
      <c r="CA71" t="s">
        <v>1600</v>
      </c>
      <c r="CB71">
        <v>35970</v>
      </c>
      <c r="CC71">
        <v>90223</v>
      </c>
      <c r="CD71" t="s">
        <v>684</v>
      </c>
      <c r="CE71" t="s">
        <v>684</v>
      </c>
      <c r="CF71">
        <v>1320000</v>
      </c>
    </row>
    <row r="72" spans="1:84" x14ac:dyDescent="0.3">
      <c r="A72" t="s">
        <v>270</v>
      </c>
      <c r="B72" t="s">
        <v>271</v>
      </c>
      <c r="C72" t="s">
        <v>272</v>
      </c>
      <c r="D72" t="s">
        <v>273</v>
      </c>
      <c r="E72" t="s">
        <v>17</v>
      </c>
      <c r="F72" t="s">
        <v>11</v>
      </c>
      <c r="G72" s="1" t="s">
        <v>746</v>
      </c>
      <c r="H72" s="1">
        <v>113.02</v>
      </c>
      <c r="I72" s="1">
        <v>103.9</v>
      </c>
      <c r="J72" s="1">
        <v>103.5</v>
      </c>
      <c r="K72" s="1">
        <v>101.72</v>
      </c>
      <c r="L72" s="1">
        <v>189.13</v>
      </c>
      <c r="M72" s="2" t="s">
        <v>924</v>
      </c>
      <c r="N72" s="2">
        <v>8043146</v>
      </c>
      <c r="O72" s="2">
        <v>8216010</v>
      </c>
      <c r="P72" s="2">
        <v>9289754</v>
      </c>
      <c r="Q72" s="2">
        <v>9123962</v>
      </c>
      <c r="R72" s="2">
        <v>12329678</v>
      </c>
      <c r="S72" s="3" t="s">
        <v>1102</v>
      </c>
      <c r="T72" s="3">
        <v>21771421</v>
      </c>
      <c r="U72" s="3">
        <v>22842842</v>
      </c>
      <c r="V72" s="3">
        <v>25745705</v>
      </c>
      <c r="W72" s="3">
        <v>25178401</v>
      </c>
      <c r="X72" s="3">
        <v>25129517</v>
      </c>
      <c r="Y72" t="s">
        <v>1281</v>
      </c>
      <c r="Z72">
        <v>1334795</v>
      </c>
      <c r="AA72">
        <v>1482147</v>
      </c>
      <c r="AB72">
        <v>1637315</v>
      </c>
      <c r="AC72">
        <v>1288708</v>
      </c>
      <c r="AD72">
        <v>-1876824</v>
      </c>
      <c r="AE72" s="4" t="s">
        <v>1455</v>
      </c>
      <c r="AF72" s="4">
        <v>47382</v>
      </c>
      <c r="AG72" s="4">
        <v>47869</v>
      </c>
      <c r="AH72" s="4">
        <v>47842</v>
      </c>
      <c r="AI72" s="4">
        <v>48323</v>
      </c>
      <c r="AJ72" s="4">
        <v>47984</v>
      </c>
      <c r="AK72" t="s">
        <v>1732</v>
      </c>
      <c r="AL72" t="s">
        <v>684</v>
      </c>
      <c r="AM72" t="s">
        <v>1669</v>
      </c>
      <c r="AN72" t="s">
        <v>1669</v>
      </c>
      <c r="AO72" t="s">
        <v>1669</v>
      </c>
      <c r="AP72" t="s">
        <v>1669</v>
      </c>
      <c r="AQ72" s="4" t="s">
        <v>1884</v>
      </c>
      <c r="AR72" s="4">
        <v>36.450000000000003</v>
      </c>
      <c r="AS72" s="4">
        <v>42.96</v>
      </c>
      <c r="AT72" s="4">
        <v>49.1</v>
      </c>
      <c r="AU72" s="4">
        <v>50.61</v>
      </c>
      <c r="AV72" s="4">
        <v>49.45</v>
      </c>
      <c r="AW72" t="s">
        <v>2039</v>
      </c>
      <c r="AX72" t="s">
        <v>2040</v>
      </c>
      <c r="AY72" t="s">
        <v>2040</v>
      </c>
      <c r="AZ72" t="s">
        <v>2040</v>
      </c>
      <c r="BA72" t="s">
        <v>2040</v>
      </c>
      <c r="BB72" t="s">
        <v>2040</v>
      </c>
      <c r="BC72" t="s">
        <v>2192</v>
      </c>
      <c r="BD72" s="4">
        <v>31.87</v>
      </c>
      <c r="BE72" s="4">
        <v>35.619999999999997</v>
      </c>
      <c r="BF72" s="4">
        <v>56.87</v>
      </c>
      <c r="BG72" s="4">
        <v>53.84</v>
      </c>
      <c r="BH72" s="4">
        <v>49.77</v>
      </c>
      <c r="BI72" t="s">
        <v>2344</v>
      </c>
      <c r="BJ72">
        <v>82.05</v>
      </c>
      <c r="BK72">
        <v>77.25</v>
      </c>
      <c r="BL72">
        <v>71.709999999999994</v>
      </c>
      <c r="BM72">
        <v>66.5</v>
      </c>
      <c r="BN72">
        <v>61.4</v>
      </c>
      <c r="BO72" t="s">
        <v>2455</v>
      </c>
      <c r="BP72" t="s">
        <v>684</v>
      </c>
      <c r="BQ72" t="s">
        <v>684</v>
      </c>
      <c r="BR72" t="s">
        <v>684</v>
      </c>
      <c r="BS72">
        <v>141.16999999999999</v>
      </c>
      <c r="BT72" t="s">
        <v>684</v>
      </c>
      <c r="BU72" s="4" t="s">
        <v>679</v>
      </c>
      <c r="BV72" s="4" t="s">
        <v>1554</v>
      </c>
      <c r="CA72" t="s">
        <v>1601</v>
      </c>
      <c r="CB72">
        <v>1933000</v>
      </c>
      <c r="CC72">
        <v>1910000</v>
      </c>
      <c r="CD72">
        <v>1959000</v>
      </c>
      <c r="CE72">
        <v>1770000</v>
      </c>
      <c r="CF72" t="s">
        <v>684</v>
      </c>
    </row>
    <row r="73" spans="1:84" x14ac:dyDescent="0.3">
      <c r="A73" t="s">
        <v>274</v>
      </c>
      <c r="B73" t="s">
        <v>275</v>
      </c>
      <c r="C73" t="s">
        <v>276</v>
      </c>
      <c r="D73" t="s">
        <v>277</v>
      </c>
      <c r="E73" t="s">
        <v>43</v>
      </c>
      <c r="F73" t="s">
        <v>25</v>
      </c>
      <c r="G73" s="1" t="s">
        <v>747</v>
      </c>
      <c r="H73" s="1">
        <v>57.22</v>
      </c>
      <c r="I73" s="1">
        <v>36.43</v>
      </c>
      <c r="J73" s="1">
        <v>59.62</v>
      </c>
      <c r="K73" s="1">
        <v>51.5</v>
      </c>
      <c r="L73" s="1">
        <v>34.450000000000003</v>
      </c>
      <c r="M73" s="2" t="s">
        <v>925</v>
      </c>
      <c r="N73" s="2">
        <v>14603692</v>
      </c>
      <c r="O73" s="2">
        <v>10372223</v>
      </c>
      <c r="P73" s="2">
        <v>14937408</v>
      </c>
      <c r="Q73" s="2">
        <v>12580448</v>
      </c>
      <c r="R73" s="2">
        <v>13486108</v>
      </c>
      <c r="S73" s="3" t="s">
        <v>1103</v>
      </c>
      <c r="T73" s="3">
        <v>52471727</v>
      </c>
      <c r="U73" s="3">
        <v>49194095</v>
      </c>
      <c r="V73" s="3">
        <v>49183864</v>
      </c>
      <c r="W73" s="3">
        <v>45719407</v>
      </c>
      <c r="X73" s="3">
        <v>63244438</v>
      </c>
      <c r="Y73" t="s">
        <v>1282</v>
      </c>
      <c r="Z73">
        <v>603753</v>
      </c>
      <c r="AA73">
        <v>122109</v>
      </c>
      <c r="AB73">
        <v>716803</v>
      </c>
      <c r="AC73">
        <v>3050334</v>
      </c>
      <c r="AD73">
        <v>16337483</v>
      </c>
      <c r="AE73" s="4" t="s">
        <v>1456</v>
      </c>
      <c r="AF73" s="4">
        <v>75813</v>
      </c>
      <c r="AG73" s="4">
        <v>80220</v>
      </c>
      <c r="AH73" s="4">
        <v>86279</v>
      </c>
      <c r="AI73" s="4">
        <v>83624</v>
      </c>
      <c r="AJ73" s="4">
        <v>85375</v>
      </c>
      <c r="AK73" t="s">
        <v>1733</v>
      </c>
      <c r="AL73" t="s">
        <v>1669</v>
      </c>
      <c r="AM73" t="s">
        <v>1669</v>
      </c>
      <c r="AN73" t="s">
        <v>1669</v>
      </c>
      <c r="AO73" t="s">
        <v>1672</v>
      </c>
      <c r="AP73" t="s">
        <v>1672</v>
      </c>
      <c r="AQ73" s="4" t="s">
        <v>1885</v>
      </c>
      <c r="AR73" s="4">
        <v>63.41</v>
      </c>
      <c r="AS73" s="4">
        <v>55.74</v>
      </c>
      <c r="AT73" s="4">
        <v>59.73</v>
      </c>
      <c r="AU73" s="4">
        <v>58.99</v>
      </c>
      <c r="AV73" s="4">
        <v>60.32</v>
      </c>
      <c r="AW73" t="s">
        <v>2041</v>
      </c>
      <c r="AX73" t="s">
        <v>1975</v>
      </c>
      <c r="AY73" t="s">
        <v>1975</v>
      </c>
      <c r="AZ73" t="s">
        <v>1975</v>
      </c>
      <c r="BA73" t="s">
        <v>1975</v>
      </c>
      <c r="BB73" t="s">
        <v>1975</v>
      </c>
      <c r="BC73" t="s">
        <v>2193</v>
      </c>
      <c r="BD73" s="4">
        <v>74.38</v>
      </c>
      <c r="BE73" s="4">
        <v>73.16</v>
      </c>
      <c r="BF73" s="4">
        <v>73.430000000000007</v>
      </c>
      <c r="BG73" s="4">
        <v>70.03</v>
      </c>
      <c r="BH73" s="4">
        <v>72.83</v>
      </c>
      <c r="BI73" t="s">
        <v>2345</v>
      </c>
      <c r="BJ73">
        <v>30.43</v>
      </c>
      <c r="BK73">
        <v>57.14</v>
      </c>
      <c r="BL73">
        <v>69.37</v>
      </c>
      <c r="BM73">
        <v>76.38</v>
      </c>
      <c r="BN73">
        <v>74.38</v>
      </c>
      <c r="BO73" t="s">
        <v>2456</v>
      </c>
      <c r="BP73" t="s">
        <v>684</v>
      </c>
      <c r="BQ73" t="s">
        <v>684</v>
      </c>
      <c r="BR73" t="s">
        <v>684</v>
      </c>
      <c r="BS73">
        <v>686.64</v>
      </c>
      <c r="BT73">
        <v>468.58</v>
      </c>
      <c r="BU73" s="4" t="s">
        <v>2526</v>
      </c>
      <c r="BV73" s="4">
        <v>0.1</v>
      </c>
      <c r="BW73" s="4">
        <v>0.17</v>
      </c>
      <c r="BX73" s="4">
        <v>0.01</v>
      </c>
      <c r="BY73" s="4">
        <v>-0.05</v>
      </c>
      <c r="BZ73" s="4">
        <v>-0.05</v>
      </c>
      <c r="CA73" t="s">
        <v>1602</v>
      </c>
      <c r="CB73">
        <v>35981000</v>
      </c>
      <c r="CC73">
        <v>39087000</v>
      </c>
      <c r="CD73">
        <v>36491000</v>
      </c>
      <c r="CE73">
        <v>34207000</v>
      </c>
      <c r="CF73">
        <v>37173000</v>
      </c>
    </row>
    <row r="74" spans="1:84" x14ac:dyDescent="0.3">
      <c r="A74" t="s">
        <v>279</v>
      </c>
      <c r="B74" t="s">
        <v>280</v>
      </c>
      <c r="C74" t="s">
        <v>281</v>
      </c>
      <c r="D74" t="s">
        <v>282</v>
      </c>
      <c r="E74" t="s">
        <v>283</v>
      </c>
      <c r="F74" t="s">
        <v>16</v>
      </c>
      <c r="G74" s="1" t="s">
        <v>748</v>
      </c>
      <c r="H74" s="1">
        <v>127.68</v>
      </c>
      <c r="I74" s="1">
        <v>143.66999999999999</v>
      </c>
      <c r="J74" s="1">
        <v>144.12</v>
      </c>
      <c r="K74" s="1">
        <v>293.87</v>
      </c>
      <c r="L74" s="1">
        <v>288.05</v>
      </c>
      <c r="M74" s="2" t="s">
        <v>926</v>
      </c>
      <c r="N74" s="2">
        <v>5844000</v>
      </c>
      <c r="O74" s="2">
        <v>6968000</v>
      </c>
      <c r="P74" s="2">
        <v>7252000</v>
      </c>
      <c r="Q74" s="2">
        <v>10732000</v>
      </c>
      <c r="R74" s="2">
        <v>10128000</v>
      </c>
      <c r="S74" s="3" t="s">
        <v>1104</v>
      </c>
      <c r="T74" s="3">
        <v>14275000</v>
      </c>
      <c r="U74" s="3">
        <v>16067000</v>
      </c>
      <c r="V74" s="3">
        <v>16756000</v>
      </c>
      <c r="W74" s="3">
        <v>18524000</v>
      </c>
      <c r="X74" s="3">
        <v>18336000</v>
      </c>
      <c r="Y74" t="s">
        <v>1283</v>
      </c>
      <c r="Z74">
        <v>880000</v>
      </c>
      <c r="AA74">
        <v>1116000</v>
      </c>
      <c r="AB74">
        <v>923000</v>
      </c>
      <c r="AC74">
        <v>-768000</v>
      </c>
      <c r="AD74">
        <v>-122000</v>
      </c>
      <c r="AE74" s="4" t="s">
        <v>1457</v>
      </c>
      <c r="AF74" s="4">
        <v>17422</v>
      </c>
      <c r="AG74" s="4">
        <v>22366</v>
      </c>
      <c r="AH74" s="4">
        <v>26122</v>
      </c>
      <c r="AI74" s="4">
        <v>24447</v>
      </c>
      <c r="AJ74" s="4">
        <v>25720</v>
      </c>
      <c r="AK74" t="s">
        <v>1734</v>
      </c>
      <c r="AL74" t="s">
        <v>1669</v>
      </c>
      <c r="AM74" t="s">
        <v>1669</v>
      </c>
      <c r="AN74" t="s">
        <v>1669</v>
      </c>
      <c r="AO74" t="s">
        <v>1669</v>
      </c>
      <c r="AP74" t="s">
        <v>1669</v>
      </c>
      <c r="AQ74" s="4" t="s">
        <v>1886</v>
      </c>
      <c r="AR74" s="4">
        <v>78.02</v>
      </c>
      <c r="AS74" s="4">
        <v>88.71</v>
      </c>
      <c r="AT74" s="4">
        <v>80.709999999999994</v>
      </c>
      <c r="AU74" s="4">
        <v>82.68</v>
      </c>
      <c r="AV74" s="4">
        <v>81.8</v>
      </c>
      <c r="AW74" t="s">
        <v>2042</v>
      </c>
      <c r="AX74" t="s">
        <v>1978</v>
      </c>
      <c r="AY74" t="s">
        <v>1978</v>
      </c>
      <c r="AZ74" t="s">
        <v>1978</v>
      </c>
      <c r="BA74" t="s">
        <v>1978</v>
      </c>
      <c r="BB74" t="s">
        <v>1978</v>
      </c>
      <c r="BC74" t="s">
        <v>2194</v>
      </c>
      <c r="BD74" s="4">
        <v>80.12</v>
      </c>
      <c r="BE74" s="4">
        <v>81.93</v>
      </c>
      <c r="BF74" s="4">
        <v>85.87</v>
      </c>
      <c r="BG74" s="4">
        <v>79.83</v>
      </c>
      <c r="BH74" s="4">
        <v>78.91</v>
      </c>
      <c r="BI74" t="s">
        <v>2346</v>
      </c>
      <c r="BJ74">
        <v>37.630000000000003</v>
      </c>
      <c r="BK74">
        <v>50.41</v>
      </c>
      <c r="BL74">
        <v>41.62</v>
      </c>
      <c r="BM74">
        <v>45.94</v>
      </c>
      <c r="BN74">
        <v>47.65</v>
      </c>
      <c r="BO74" t="s">
        <v>2457</v>
      </c>
      <c r="BP74">
        <v>285.41000000000003</v>
      </c>
      <c r="BQ74">
        <v>272.24</v>
      </c>
      <c r="BR74">
        <v>235.72</v>
      </c>
      <c r="BS74">
        <v>203.62</v>
      </c>
      <c r="BT74" t="s">
        <v>684</v>
      </c>
      <c r="BU74" s="4" t="s">
        <v>2527</v>
      </c>
      <c r="BV74" s="4" t="s">
        <v>684</v>
      </c>
      <c r="BW74" s="4">
        <v>16.59</v>
      </c>
      <c r="BX74" s="4">
        <v>29.74</v>
      </c>
      <c r="BY74" s="4">
        <v>29.17</v>
      </c>
      <c r="BZ74" s="4">
        <v>0.82</v>
      </c>
      <c r="CA74" t="s">
        <v>1603</v>
      </c>
      <c r="CB74">
        <v>53461</v>
      </c>
      <c r="CC74">
        <v>53716</v>
      </c>
      <c r="CD74">
        <v>113815</v>
      </c>
      <c r="CE74">
        <v>99593</v>
      </c>
      <c r="CF74">
        <v>127872</v>
      </c>
    </row>
    <row r="75" spans="1:84" x14ac:dyDescent="0.3">
      <c r="A75" t="s">
        <v>284</v>
      </c>
      <c r="B75" t="s">
        <v>285</v>
      </c>
      <c r="C75" t="s">
        <v>286</v>
      </c>
      <c r="D75" t="s">
        <v>287</v>
      </c>
      <c r="E75" t="s">
        <v>225</v>
      </c>
      <c r="F75" t="s">
        <v>16</v>
      </c>
      <c r="G75" s="1" t="s">
        <v>749</v>
      </c>
      <c r="H75" s="1">
        <v>51.05</v>
      </c>
      <c r="I75" s="1">
        <v>36.26</v>
      </c>
      <c r="J75" s="1">
        <v>36.31</v>
      </c>
      <c r="K75" s="1">
        <v>32.32</v>
      </c>
      <c r="L75" s="1">
        <v>17.559999999999999</v>
      </c>
      <c r="M75" s="2" t="s">
        <v>927</v>
      </c>
      <c r="N75" s="2">
        <v>1228071</v>
      </c>
      <c r="O75" s="2">
        <v>1226002</v>
      </c>
      <c r="P75" s="2">
        <v>1259298</v>
      </c>
      <c r="Q75" s="2">
        <v>1236958</v>
      </c>
      <c r="R75" s="2">
        <v>856575</v>
      </c>
      <c r="S75" s="3" t="s">
        <v>1105</v>
      </c>
      <c r="T75" s="3">
        <v>3883290</v>
      </c>
      <c r="U75" s="3">
        <v>4877586</v>
      </c>
      <c r="V75" s="3">
        <v>5000110</v>
      </c>
      <c r="W75" s="3">
        <v>5360920</v>
      </c>
      <c r="X75" s="3">
        <v>6016444</v>
      </c>
      <c r="Y75" t="s">
        <v>1284</v>
      </c>
      <c r="Z75">
        <v>235977</v>
      </c>
      <c r="AA75">
        <v>248437</v>
      </c>
      <c r="AB75">
        <v>260322</v>
      </c>
      <c r="AC75">
        <v>152919</v>
      </c>
      <c r="AD75">
        <v>15806</v>
      </c>
      <c r="AE75" s="4" t="s">
        <v>1458</v>
      </c>
      <c r="AF75" s="4" t="s">
        <v>684</v>
      </c>
      <c r="AG75" s="4">
        <v>514</v>
      </c>
      <c r="AH75" s="4">
        <v>588</v>
      </c>
      <c r="AI75" s="4">
        <v>509</v>
      </c>
      <c r="AJ75" s="4">
        <v>441</v>
      </c>
      <c r="AK75" t="s">
        <v>1735</v>
      </c>
      <c r="AL75" t="s">
        <v>1669</v>
      </c>
      <c r="AM75" t="s">
        <v>1669</v>
      </c>
      <c r="AN75" t="s">
        <v>1672</v>
      </c>
      <c r="AO75" t="s">
        <v>1672</v>
      </c>
      <c r="AP75" t="s">
        <v>1672</v>
      </c>
      <c r="AQ75" s="4" t="s">
        <v>1887</v>
      </c>
      <c r="AR75" s="4">
        <v>33.68</v>
      </c>
      <c r="AS75" s="4">
        <v>29.85</v>
      </c>
      <c r="AT75" s="4">
        <v>45.76</v>
      </c>
      <c r="AU75" s="4">
        <v>59.13</v>
      </c>
      <c r="AV75" s="4">
        <v>64.400000000000006</v>
      </c>
      <c r="AW75" t="s">
        <v>2043</v>
      </c>
      <c r="AX75" t="s">
        <v>1975</v>
      </c>
      <c r="AY75" t="s">
        <v>1975</v>
      </c>
      <c r="AZ75" t="s">
        <v>1975</v>
      </c>
      <c r="BA75" t="s">
        <v>1975</v>
      </c>
      <c r="BB75" t="s">
        <v>1975</v>
      </c>
      <c r="BC75" t="s">
        <v>2195</v>
      </c>
      <c r="BD75" s="4">
        <v>77.569999999999993</v>
      </c>
      <c r="BE75" s="4">
        <v>85.56</v>
      </c>
      <c r="BF75" s="4">
        <v>88.68</v>
      </c>
      <c r="BG75" s="4">
        <v>84.28</v>
      </c>
      <c r="BH75" s="4">
        <v>88.47</v>
      </c>
      <c r="BI75" t="s">
        <v>2347</v>
      </c>
      <c r="BJ75">
        <v>77.66</v>
      </c>
      <c r="BK75">
        <v>68.33</v>
      </c>
      <c r="BL75">
        <v>77.400000000000006</v>
      </c>
      <c r="BM75">
        <v>75.5</v>
      </c>
      <c r="BN75">
        <v>82.27</v>
      </c>
      <c r="BO75" t="s">
        <v>2458</v>
      </c>
      <c r="BP75" t="s">
        <v>684</v>
      </c>
      <c r="BQ75" t="s">
        <v>684</v>
      </c>
      <c r="BR75">
        <v>12.47</v>
      </c>
      <c r="BS75" t="s">
        <v>684</v>
      </c>
      <c r="BT75">
        <v>84.05</v>
      </c>
      <c r="BU75" s="4" t="s">
        <v>2528</v>
      </c>
      <c r="BV75" s="4" t="s">
        <v>684</v>
      </c>
      <c r="BW75" s="4" t="s">
        <v>684</v>
      </c>
      <c r="BX75" s="4">
        <v>0.03</v>
      </c>
      <c r="BY75" s="4">
        <v>0.11</v>
      </c>
      <c r="BZ75" s="4">
        <v>-0.3</v>
      </c>
      <c r="CA75" t="s">
        <v>1604</v>
      </c>
      <c r="CB75">
        <v>7790</v>
      </c>
      <c r="CC75">
        <v>8446</v>
      </c>
      <c r="CD75">
        <v>6274</v>
      </c>
      <c r="CE75">
        <v>6045</v>
      </c>
      <c r="CF75">
        <v>4705</v>
      </c>
    </row>
    <row r="76" spans="1:84" x14ac:dyDescent="0.3">
      <c r="A76" t="s">
        <v>288</v>
      </c>
      <c r="B76" t="s">
        <v>289</v>
      </c>
      <c r="C76" t="s">
        <v>290</v>
      </c>
      <c r="D76" t="s">
        <v>291</v>
      </c>
      <c r="E76" t="s">
        <v>53</v>
      </c>
      <c r="F76" t="s">
        <v>16</v>
      </c>
      <c r="G76" s="1" t="s">
        <v>750</v>
      </c>
      <c r="H76" s="1">
        <v>68.55</v>
      </c>
      <c r="I76" s="1">
        <v>74.28</v>
      </c>
      <c r="J76" s="1">
        <v>144.84</v>
      </c>
      <c r="K76" s="1">
        <v>148.04</v>
      </c>
      <c r="L76" s="1">
        <v>169.76</v>
      </c>
      <c r="M76" s="2" t="s">
        <v>928</v>
      </c>
      <c r="N76" s="2">
        <v>1105658</v>
      </c>
      <c r="O76" s="2">
        <v>1297655</v>
      </c>
      <c r="P76" s="2">
        <v>2033192</v>
      </c>
      <c r="Q76" s="2">
        <v>1911752</v>
      </c>
      <c r="R76" s="2">
        <v>2342825</v>
      </c>
      <c r="S76" s="3" t="s">
        <v>1106</v>
      </c>
      <c r="T76" s="3">
        <v>3398890</v>
      </c>
      <c r="U76" s="3">
        <v>3842585</v>
      </c>
      <c r="V76" s="3">
        <v>4145250</v>
      </c>
      <c r="W76" s="3">
        <v>3716371</v>
      </c>
      <c r="X76" s="3">
        <v>4133248</v>
      </c>
      <c r="Y76" t="s">
        <v>1285</v>
      </c>
      <c r="Z76">
        <v>221696</v>
      </c>
      <c r="AA76">
        <v>212254</v>
      </c>
      <c r="AB76">
        <v>214819</v>
      </c>
      <c r="AC76">
        <v>98168</v>
      </c>
      <c r="AD76">
        <v>241057</v>
      </c>
      <c r="AE76" s="4" t="s">
        <v>1459</v>
      </c>
      <c r="AF76" s="4">
        <v>6700</v>
      </c>
      <c r="AG76" s="4">
        <v>6000</v>
      </c>
      <c r="AH76" s="4">
        <v>5300</v>
      </c>
      <c r="AI76" s="4">
        <v>4800</v>
      </c>
      <c r="AJ76" s="4">
        <v>4625</v>
      </c>
      <c r="AK76" t="s">
        <v>1736</v>
      </c>
      <c r="AL76" t="s">
        <v>684</v>
      </c>
      <c r="AM76" t="s">
        <v>1669</v>
      </c>
      <c r="AN76" t="s">
        <v>1669</v>
      </c>
      <c r="AO76" t="s">
        <v>684</v>
      </c>
      <c r="AP76" t="s">
        <v>684</v>
      </c>
      <c r="AQ76" s="4" t="s">
        <v>1888</v>
      </c>
      <c r="AR76" s="4">
        <v>48.8</v>
      </c>
      <c r="AS76" s="4">
        <v>47.42</v>
      </c>
      <c r="AT76" s="4">
        <v>52.21</v>
      </c>
      <c r="AU76" s="4" t="s">
        <v>684</v>
      </c>
      <c r="AV76" s="4" t="s">
        <v>684</v>
      </c>
      <c r="AW76" t="s">
        <v>2044</v>
      </c>
      <c r="AX76" t="s">
        <v>1978</v>
      </c>
      <c r="AY76" t="s">
        <v>1978</v>
      </c>
      <c r="AZ76" t="s">
        <v>1978</v>
      </c>
      <c r="BA76" t="s">
        <v>684</v>
      </c>
      <c r="BB76" t="s">
        <v>684</v>
      </c>
      <c r="BC76" t="s">
        <v>2196</v>
      </c>
      <c r="BD76" s="4">
        <v>29.07</v>
      </c>
      <c r="BE76" s="4">
        <v>22.32</v>
      </c>
      <c r="BF76" s="4">
        <v>31.82</v>
      </c>
      <c r="BG76" s="4" t="s">
        <v>684</v>
      </c>
      <c r="BH76" s="4" t="s">
        <v>684</v>
      </c>
      <c r="BI76" t="s">
        <v>2348</v>
      </c>
      <c r="BJ76">
        <v>36.61</v>
      </c>
      <c r="BK76">
        <v>33.200000000000003</v>
      </c>
      <c r="BL76">
        <v>41.51</v>
      </c>
      <c r="BM76" t="s">
        <v>684</v>
      </c>
      <c r="BN76" t="s">
        <v>684</v>
      </c>
      <c r="BO76" t="s">
        <v>679</v>
      </c>
      <c r="BP76" t="s">
        <v>1554</v>
      </c>
      <c r="BU76" s="4" t="s">
        <v>2529</v>
      </c>
      <c r="BV76" s="4">
        <v>-0.46</v>
      </c>
      <c r="BW76" s="4">
        <v>-0.35</v>
      </c>
      <c r="BX76" s="4">
        <v>-0.35</v>
      </c>
      <c r="BY76" s="4" t="s">
        <v>684</v>
      </c>
      <c r="BZ76" s="4" t="s">
        <v>684</v>
      </c>
      <c r="CA76" t="s">
        <v>1605</v>
      </c>
      <c r="CB76">
        <v>88804</v>
      </c>
      <c r="CC76">
        <v>88665</v>
      </c>
      <c r="CD76">
        <v>86650</v>
      </c>
      <c r="CE76" t="s">
        <v>684</v>
      </c>
      <c r="CF76" t="s">
        <v>684</v>
      </c>
    </row>
    <row r="77" spans="1:84" x14ac:dyDescent="0.3">
      <c r="A77" t="s">
        <v>292</v>
      </c>
      <c r="B77" t="s">
        <v>293</v>
      </c>
      <c r="C77" t="s">
        <v>294</v>
      </c>
      <c r="D77" t="s">
        <v>295</v>
      </c>
      <c r="E77" t="s">
        <v>17</v>
      </c>
      <c r="F77" t="s">
        <v>11</v>
      </c>
      <c r="G77" s="1" t="s">
        <v>751</v>
      </c>
      <c r="H77" s="1">
        <v>127.19</v>
      </c>
      <c r="I77" s="1">
        <v>160.61000000000001</v>
      </c>
      <c r="J77" s="1">
        <v>141.1</v>
      </c>
      <c r="K77" s="1">
        <v>127.61</v>
      </c>
      <c r="L77" s="1">
        <v>142.03</v>
      </c>
      <c r="M77" s="2" t="s">
        <v>929</v>
      </c>
      <c r="N77" s="2">
        <v>25913544</v>
      </c>
      <c r="O77" s="2">
        <v>38006999</v>
      </c>
      <c r="P77" s="2">
        <v>40720403</v>
      </c>
      <c r="Q77" s="2">
        <v>39230900</v>
      </c>
      <c r="R77" s="2">
        <v>39543647</v>
      </c>
      <c r="S77" s="3" t="s">
        <v>1107</v>
      </c>
      <c r="T77" s="3">
        <v>52274983</v>
      </c>
      <c r="U77" s="3">
        <v>67709810</v>
      </c>
      <c r="V77" s="3">
        <v>75862307</v>
      </c>
      <c r="W77" s="3">
        <v>75626005</v>
      </c>
      <c r="X77" s="3">
        <v>71554416</v>
      </c>
      <c r="Y77" t="s">
        <v>1286</v>
      </c>
      <c r="Z77">
        <v>4688369</v>
      </c>
      <c r="AA77">
        <v>5127454</v>
      </c>
      <c r="AB77">
        <v>5900730</v>
      </c>
      <c r="AC77">
        <v>5291864</v>
      </c>
      <c r="AD77">
        <v>-1412151</v>
      </c>
      <c r="AE77" s="4" t="s">
        <v>1460</v>
      </c>
      <c r="AF77" s="4">
        <v>28593</v>
      </c>
      <c r="AG77" s="4">
        <v>28867</v>
      </c>
      <c r="AH77" s="4">
        <v>29128</v>
      </c>
      <c r="AI77" s="4">
        <v>29603</v>
      </c>
      <c r="AJ77" s="4">
        <v>30153</v>
      </c>
      <c r="AK77" t="s">
        <v>1737</v>
      </c>
      <c r="AL77" t="s">
        <v>684</v>
      </c>
      <c r="AM77" t="s">
        <v>1669</v>
      </c>
      <c r="AN77" t="s">
        <v>1669</v>
      </c>
      <c r="AO77" t="s">
        <v>1669</v>
      </c>
      <c r="AP77" t="s">
        <v>1669</v>
      </c>
      <c r="AQ77" s="4" t="s">
        <v>1889</v>
      </c>
      <c r="AR77" s="4">
        <v>14.79</v>
      </c>
      <c r="AS77" s="4">
        <v>11.68</v>
      </c>
      <c r="AT77" s="4">
        <v>18.16</v>
      </c>
      <c r="AU77" s="4">
        <v>27.77</v>
      </c>
      <c r="AV77" s="4">
        <v>33.42</v>
      </c>
      <c r="AW77" t="s">
        <v>2045</v>
      </c>
      <c r="AX77" t="s">
        <v>1978</v>
      </c>
      <c r="AY77" t="s">
        <v>1978</v>
      </c>
      <c r="AZ77" t="s">
        <v>1978</v>
      </c>
      <c r="BA77" t="s">
        <v>1978</v>
      </c>
      <c r="BB77" t="s">
        <v>1978</v>
      </c>
      <c r="BC77" t="s">
        <v>2197</v>
      </c>
      <c r="BD77" s="4">
        <v>34.53</v>
      </c>
      <c r="BE77" s="4">
        <v>32.409999999999997</v>
      </c>
      <c r="BF77" s="4">
        <v>38.72</v>
      </c>
      <c r="BG77" s="4">
        <v>43.86</v>
      </c>
      <c r="BH77" s="4">
        <v>51.51</v>
      </c>
      <c r="BI77" t="s">
        <v>2349</v>
      </c>
      <c r="BJ77">
        <v>43.1</v>
      </c>
      <c r="BK77">
        <v>43.87</v>
      </c>
      <c r="BL77">
        <v>39.049999999999997</v>
      </c>
      <c r="BM77">
        <v>32.58</v>
      </c>
      <c r="BN77">
        <v>32.18</v>
      </c>
      <c r="BO77" t="s">
        <v>679</v>
      </c>
      <c r="BP77" t="s">
        <v>1554</v>
      </c>
      <c r="BU77" s="4" t="s">
        <v>679</v>
      </c>
      <c r="BV77" s="4" t="s">
        <v>1554</v>
      </c>
      <c r="CA77" t="s">
        <v>1606</v>
      </c>
      <c r="CB77">
        <v>1480000</v>
      </c>
      <c r="CC77">
        <v>1476000</v>
      </c>
      <c r="CD77">
        <v>1413000</v>
      </c>
      <c r="CE77">
        <v>1354000</v>
      </c>
      <c r="CF77">
        <v>1220000</v>
      </c>
    </row>
    <row r="78" spans="1:84" x14ac:dyDescent="0.3">
      <c r="A78" t="s">
        <v>296</v>
      </c>
      <c r="B78" t="s">
        <v>297</v>
      </c>
      <c r="D78" t="s">
        <v>298</v>
      </c>
      <c r="E78" t="s">
        <v>151</v>
      </c>
      <c r="F78" t="s">
        <v>11</v>
      </c>
      <c r="G78" s="1" t="s">
        <v>752</v>
      </c>
      <c r="H78" s="1">
        <v>0.71</v>
      </c>
      <c r="I78" s="1">
        <v>0.66</v>
      </c>
      <c r="J78" s="1">
        <v>7.46</v>
      </c>
      <c r="K78" s="1">
        <v>4.5</v>
      </c>
      <c r="L78" s="1">
        <v>7.1</v>
      </c>
      <c r="M78" s="2" t="s">
        <v>930</v>
      </c>
      <c r="N78" s="2">
        <v>8266</v>
      </c>
      <c r="O78" s="2">
        <v>7534</v>
      </c>
      <c r="P78" s="2">
        <v>98119</v>
      </c>
      <c r="Q78" s="2">
        <v>51582</v>
      </c>
      <c r="R78" s="2">
        <v>84291</v>
      </c>
      <c r="S78" s="3" t="s">
        <v>1108</v>
      </c>
      <c r="T78" s="3">
        <v>1344466</v>
      </c>
      <c r="U78" s="3">
        <v>1319463</v>
      </c>
      <c r="V78" s="3">
        <v>1629380</v>
      </c>
      <c r="W78" s="3">
        <v>1341563</v>
      </c>
      <c r="X78" s="3">
        <v>1438903</v>
      </c>
      <c r="Y78" t="s">
        <v>1287</v>
      </c>
      <c r="Z78">
        <v>116363</v>
      </c>
      <c r="AA78">
        <v>131159</v>
      </c>
      <c r="AB78">
        <v>170571</v>
      </c>
      <c r="AC78">
        <v>131092</v>
      </c>
      <c r="AD78">
        <v>57544</v>
      </c>
      <c r="AE78" s="4" t="s">
        <v>1461</v>
      </c>
      <c r="AF78" s="4">
        <v>1474</v>
      </c>
      <c r="AG78" s="4">
        <v>1473</v>
      </c>
      <c r="AH78" s="4">
        <v>1463</v>
      </c>
      <c r="AI78" s="4">
        <v>1426</v>
      </c>
      <c r="AJ78" s="4">
        <v>1400</v>
      </c>
      <c r="AK78" t="s">
        <v>1738</v>
      </c>
      <c r="AL78" t="s">
        <v>1669</v>
      </c>
      <c r="AM78" t="s">
        <v>1669</v>
      </c>
      <c r="AN78" t="s">
        <v>1669</v>
      </c>
      <c r="AO78" t="s">
        <v>1669</v>
      </c>
      <c r="AP78" t="s">
        <v>1669</v>
      </c>
      <c r="AQ78" s="4" t="s">
        <v>1890</v>
      </c>
      <c r="AR78" s="4">
        <v>50.34</v>
      </c>
      <c r="AS78" s="4">
        <v>52.74</v>
      </c>
      <c r="AT78" s="4">
        <v>62.16</v>
      </c>
      <c r="AU78" s="4">
        <v>65.400000000000006</v>
      </c>
      <c r="AV78" s="4">
        <v>72.17</v>
      </c>
      <c r="AW78" t="s">
        <v>2046</v>
      </c>
      <c r="AX78" t="s">
        <v>1975</v>
      </c>
      <c r="AY78" t="s">
        <v>1975</v>
      </c>
      <c r="AZ78" t="s">
        <v>1975</v>
      </c>
      <c r="BA78" t="s">
        <v>1975</v>
      </c>
      <c r="BB78" t="s">
        <v>1975</v>
      </c>
      <c r="BC78" t="s">
        <v>2198</v>
      </c>
      <c r="BD78" s="4">
        <v>7.87</v>
      </c>
      <c r="BE78" s="4">
        <v>8.64</v>
      </c>
      <c r="BF78" s="4">
        <v>20.010000000000002</v>
      </c>
      <c r="BG78" s="4">
        <v>37.340000000000003</v>
      </c>
      <c r="BH78" s="4">
        <v>40.26</v>
      </c>
      <c r="BI78" t="s">
        <v>2350</v>
      </c>
      <c r="BJ78">
        <v>19.72</v>
      </c>
      <c r="BK78">
        <v>11.11</v>
      </c>
      <c r="BL78">
        <v>4.13</v>
      </c>
      <c r="BM78">
        <v>9.69</v>
      </c>
      <c r="BN78">
        <v>13.87</v>
      </c>
      <c r="BO78" t="s">
        <v>679</v>
      </c>
      <c r="BP78" t="s">
        <v>1554</v>
      </c>
      <c r="BU78" s="4" t="s">
        <v>679</v>
      </c>
      <c r="BV78" s="4" t="s">
        <v>1554</v>
      </c>
      <c r="CA78" t="s">
        <v>679</v>
      </c>
      <c r="CB78" t="s">
        <v>1554</v>
      </c>
    </row>
    <row r="79" spans="1:84" x14ac:dyDescent="0.3">
      <c r="A79" t="s">
        <v>299</v>
      </c>
      <c r="B79" t="s">
        <v>300</v>
      </c>
      <c r="D79" t="s">
        <v>301</v>
      </c>
      <c r="E79" t="s">
        <v>43</v>
      </c>
      <c r="F79" t="s">
        <v>25</v>
      </c>
      <c r="G79" s="1" t="s">
        <v>753</v>
      </c>
      <c r="H79" s="1">
        <v>26.58</v>
      </c>
      <c r="I79" s="1">
        <v>40.15</v>
      </c>
      <c r="J79" s="1">
        <v>73.78</v>
      </c>
      <c r="K79" s="1">
        <v>74.84</v>
      </c>
      <c r="L79" s="1">
        <v>105.55</v>
      </c>
      <c r="M79" s="2" t="s">
        <v>931</v>
      </c>
      <c r="N79" s="2">
        <v>184908</v>
      </c>
      <c r="O79" s="2">
        <v>289723</v>
      </c>
      <c r="P79" s="2">
        <v>565112</v>
      </c>
      <c r="Q79" s="2">
        <v>552712</v>
      </c>
      <c r="R79" s="2">
        <v>921998</v>
      </c>
      <c r="S79" s="3" t="s">
        <v>1109</v>
      </c>
      <c r="T79" s="3">
        <v>1106108</v>
      </c>
      <c r="U79" s="3">
        <v>1278029</v>
      </c>
      <c r="V79" s="3">
        <v>1553569</v>
      </c>
      <c r="W79" s="3">
        <v>1493320</v>
      </c>
      <c r="X79" s="3">
        <v>2157689</v>
      </c>
      <c r="Y79" t="s">
        <v>1288</v>
      </c>
      <c r="Z79">
        <v>12977</v>
      </c>
      <c r="AA79">
        <v>21196</v>
      </c>
      <c r="AB79">
        <v>39594</v>
      </c>
      <c r="AC79">
        <v>115086</v>
      </c>
      <c r="AD79">
        <v>194938</v>
      </c>
      <c r="AE79" s="4" t="s">
        <v>1462</v>
      </c>
      <c r="AF79" s="4">
        <v>1062</v>
      </c>
      <c r="AG79" s="4">
        <v>1091</v>
      </c>
      <c r="AH79" s="4">
        <v>1110</v>
      </c>
      <c r="AI79" s="4">
        <v>1229</v>
      </c>
      <c r="AJ79" s="4">
        <v>1050</v>
      </c>
      <c r="AK79" t="s">
        <v>1739</v>
      </c>
      <c r="AL79" t="s">
        <v>1669</v>
      </c>
      <c r="AM79" t="s">
        <v>1669</v>
      </c>
      <c r="AN79" t="s">
        <v>1669</v>
      </c>
      <c r="AO79" t="s">
        <v>1672</v>
      </c>
      <c r="AP79" t="s">
        <v>1672</v>
      </c>
      <c r="AQ79" s="4" t="s">
        <v>1891</v>
      </c>
      <c r="AR79" s="4">
        <v>48.43</v>
      </c>
      <c r="AS79" s="4">
        <v>42.53</v>
      </c>
      <c r="AT79" s="4">
        <v>41.61</v>
      </c>
      <c r="AU79" s="4">
        <v>43.07</v>
      </c>
      <c r="AV79" s="4">
        <v>53.45</v>
      </c>
      <c r="AW79" t="s">
        <v>2047</v>
      </c>
      <c r="AX79" t="s">
        <v>1975</v>
      </c>
      <c r="AY79" t="s">
        <v>1975</v>
      </c>
      <c r="AZ79" t="s">
        <v>1975</v>
      </c>
      <c r="BA79" t="s">
        <v>1975</v>
      </c>
      <c r="BB79" t="s">
        <v>1975</v>
      </c>
      <c r="BC79" t="s">
        <v>2199</v>
      </c>
      <c r="BD79" s="4">
        <v>50.42</v>
      </c>
      <c r="BE79" s="4">
        <v>49.18</v>
      </c>
      <c r="BF79" s="4">
        <v>50.17</v>
      </c>
      <c r="BG79" s="4">
        <v>54.44</v>
      </c>
      <c r="BH79" s="4">
        <v>57.32</v>
      </c>
      <c r="BI79" t="s">
        <v>2351</v>
      </c>
      <c r="BJ79">
        <v>53.23</v>
      </c>
      <c r="BK79">
        <v>61.16</v>
      </c>
      <c r="BL79">
        <v>60.04</v>
      </c>
      <c r="BM79">
        <v>55.68</v>
      </c>
      <c r="BN79">
        <v>55.3</v>
      </c>
      <c r="BO79" t="s">
        <v>2459</v>
      </c>
      <c r="BP79" t="s">
        <v>684</v>
      </c>
      <c r="BQ79" t="s">
        <v>684</v>
      </c>
      <c r="BR79" t="s">
        <v>684</v>
      </c>
      <c r="BS79">
        <v>0.54</v>
      </c>
      <c r="BT79">
        <v>0.08</v>
      </c>
      <c r="BU79" s="4" t="s">
        <v>2530</v>
      </c>
      <c r="BV79" s="4">
        <v>8.89</v>
      </c>
      <c r="BW79" s="4">
        <v>7.43</v>
      </c>
      <c r="BX79" s="4">
        <v>0.26</v>
      </c>
      <c r="BY79" s="4">
        <v>0.14000000000000001</v>
      </c>
      <c r="BZ79" s="4">
        <v>0.22</v>
      </c>
      <c r="CA79" t="s">
        <v>1607</v>
      </c>
      <c r="CB79">
        <v>3757400</v>
      </c>
      <c r="CC79">
        <v>3829400</v>
      </c>
      <c r="CD79">
        <v>4088200</v>
      </c>
      <c r="CE79">
        <v>4294200</v>
      </c>
      <c r="CF79">
        <v>4663300</v>
      </c>
    </row>
    <row r="80" spans="1:84" x14ac:dyDescent="0.3">
      <c r="A80" t="s">
        <v>302</v>
      </c>
      <c r="B80" t="s">
        <v>303</v>
      </c>
      <c r="C80" t="s">
        <v>304</v>
      </c>
      <c r="D80" t="s">
        <v>305</v>
      </c>
      <c r="E80" t="s">
        <v>17</v>
      </c>
      <c r="F80" t="s">
        <v>11</v>
      </c>
      <c r="G80" s="1" t="s">
        <v>754</v>
      </c>
      <c r="H80" s="1">
        <v>122.2</v>
      </c>
      <c r="I80" s="1">
        <v>112.04</v>
      </c>
      <c r="J80" s="1">
        <v>103.77</v>
      </c>
      <c r="K80" s="1">
        <v>105.88</v>
      </c>
      <c r="L80" s="1">
        <v>172.33</v>
      </c>
      <c r="M80" s="2" t="s">
        <v>932</v>
      </c>
      <c r="N80" s="2">
        <v>24535737</v>
      </c>
      <c r="O80" s="2">
        <v>24811545</v>
      </c>
      <c r="P80" s="2">
        <v>26459071</v>
      </c>
      <c r="Q80" s="2">
        <v>26726033</v>
      </c>
      <c r="R80" s="2">
        <v>33390916</v>
      </c>
      <c r="S80" s="3" t="s">
        <v>1110</v>
      </c>
      <c r="T80" s="3">
        <v>58316837</v>
      </c>
      <c r="U80" s="3">
        <v>61736945</v>
      </c>
      <c r="V80" s="3">
        <v>67760415</v>
      </c>
      <c r="W80" s="3">
        <v>66745026</v>
      </c>
      <c r="X80" s="3">
        <v>65517278</v>
      </c>
      <c r="Y80" t="s">
        <v>1289</v>
      </c>
      <c r="Z80">
        <v>3528657</v>
      </c>
      <c r="AA80">
        <v>3727692</v>
      </c>
      <c r="AB80">
        <v>4030894</v>
      </c>
      <c r="AC80">
        <v>3055463</v>
      </c>
      <c r="AD80">
        <v>-3977374</v>
      </c>
      <c r="AE80" s="4" t="s">
        <v>1463</v>
      </c>
      <c r="AF80" s="4">
        <v>73063</v>
      </c>
      <c r="AG80" s="4">
        <v>73193</v>
      </c>
      <c r="AH80" s="4">
        <v>72402</v>
      </c>
      <c r="AI80" s="4">
        <v>71812</v>
      </c>
      <c r="AJ80" s="4">
        <v>71973</v>
      </c>
      <c r="AK80" t="s">
        <v>1740</v>
      </c>
      <c r="AL80" t="s">
        <v>684</v>
      </c>
      <c r="AM80" t="s">
        <v>1669</v>
      </c>
      <c r="AN80" t="s">
        <v>1669</v>
      </c>
      <c r="AO80" t="s">
        <v>1672</v>
      </c>
      <c r="AP80" t="s">
        <v>1672</v>
      </c>
      <c r="AQ80" s="4" t="s">
        <v>1892</v>
      </c>
      <c r="AR80" s="4">
        <v>55.16</v>
      </c>
      <c r="AS80" s="4">
        <v>46.75</v>
      </c>
      <c r="AT80" s="4">
        <v>47.52</v>
      </c>
      <c r="AU80" s="4">
        <v>47</v>
      </c>
      <c r="AV80" s="4">
        <v>53.69</v>
      </c>
      <c r="AW80" t="s">
        <v>2048</v>
      </c>
      <c r="AX80" t="s">
        <v>1978</v>
      </c>
      <c r="AY80" t="s">
        <v>1978</v>
      </c>
      <c r="AZ80" t="s">
        <v>1978</v>
      </c>
      <c r="BA80" t="s">
        <v>1978</v>
      </c>
      <c r="BB80" t="s">
        <v>1978</v>
      </c>
      <c r="BC80" t="s">
        <v>2200</v>
      </c>
      <c r="BD80" s="4">
        <v>84.27</v>
      </c>
      <c r="BE80" s="4">
        <v>85.01</v>
      </c>
      <c r="BF80" s="4">
        <v>84.69</v>
      </c>
      <c r="BG80" s="4">
        <v>83.68</v>
      </c>
      <c r="BH80" s="4">
        <v>81.650000000000006</v>
      </c>
      <c r="BI80" t="s">
        <v>2352</v>
      </c>
      <c r="BJ80">
        <v>52.36</v>
      </c>
      <c r="BK80">
        <v>48.16</v>
      </c>
      <c r="BL80">
        <v>53.28</v>
      </c>
      <c r="BM80">
        <v>54.59</v>
      </c>
      <c r="BN80">
        <v>50.68</v>
      </c>
      <c r="BO80" t="s">
        <v>2460</v>
      </c>
      <c r="BP80" t="s">
        <v>684</v>
      </c>
      <c r="BQ80" t="s">
        <v>684</v>
      </c>
      <c r="BR80" t="s">
        <v>684</v>
      </c>
      <c r="BS80">
        <v>172.97</v>
      </c>
      <c r="BT80">
        <v>256.58</v>
      </c>
      <c r="BU80" s="4" t="s">
        <v>2531</v>
      </c>
      <c r="BV80" s="4">
        <v>0.16</v>
      </c>
      <c r="BW80" s="4">
        <v>0.28999999999999998</v>
      </c>
      <c r="BX80" s="4">
        <v>0.13</v>
      </c>
      <c r="BY80" s="4">
        <v>-7.0000000000000007E-2</v>
      </c>
      <c r="BZ80" s="4">
        <v>-0.03</v>
      </c>
      <c r="CA80" t="s">
        <v>1608</v>
      </c>
      <c r="CB80">
        <v>2740000</v>
      </c>
      <c r="CC80">
        <v>2720000</v>
      </c>
      <c r="CD80">
        <v>2460000</v>
      </c>
      <c r="CE80">
        <v>2500000</v>
      </c>
      <c r="CF80">
        <v>2500000</v>
      </c>
    </row>
    <row r="81" spans="1:84" x14ac:dyDescent="0.3">
      <c r="A81" t="s">
        <v>306</v>
      </c>
      <c r="B81" t="s">
        <v>307</v>
      </c>
      <c r="D81" t="s">
        <v>308</v>
      </c>
      <c r="E81" t="s">
        <v>131</v>
      </c>
      <c r="F81" t="s">
        <v>25</v>
      </c>
      <c r="G81" s="1" t="s">
        <v>755</v>
      </c>
      <c r="H81" s="1">
        <v>159.65</v>
      </c>
      <c r="I81" s="1">
        <v>181.02</v>
      </c>
      <c r="J81" s="1">
        <v>253.75</v>
      </c>
      <c r="K81" s="1">
        <v>185.96</v>
      </c>
      <c r="L81" s="1">
        <v>44.98</v>
      </c>
      <c r="M81" s="2" t="s">
        <v>933</v>
      </c>
      <c r="N81" s="2">
        <v>2885498</v>
      </c>
      <c r="O81" s="2">
        <v>3459483</v>
      </c>
      <c r="P81" s="2">
        <v>5307325</v>
      </c>
      <c r="Q81" s="2">
        <v>5202400</v>
      </c>
      <c r="R81" s="2">
        <v>4572519</v>
      </c>
      <c r="S81" s="3" t="s">
        <v>1111</v>
      </c>
      <c r="T81" s="3">
        <v>5683609</v>
      </c>
      <c r="U81" s="3">
        <v>6523716</v>
      </c>
      <c r="V81" s="3">
        <v>9123814</v>
      </c>
      <c r="W81" s="3">
        <v>9897780</v>
      </c>
      <c r="X81" s="3">
        <v>18979918</v>
      </c>
      <c r="Y81" t="s">
        <v>1290</v>
      </c>
      <c r="Z81">
        <v>122674</v>
      </c>
      <c r="AA81">
        <v>-17086</v>
      </c>
      <c r="AB81">
        <v>126750</v>
      </c>
      <c r="AC81">
        <v>1026785</v>
      </c>
      <c r="AD81">
        <v>8853003</v>
      </c>
      <c r="AE81" s="4" t="s">
        <v>679</v>
      </c>
      <c r="AF81" s="4" t="s">
        <v>1415</v>
      </c>
      <c r="AK81" t="s">
        <v>1741</v>
      </c>
      <c r="AL81" t="s">
        <v>1669</v>
      </c>
      <c r="AM81" t="s">
        <v>1669</v>
      </c>
      <c r="AN81" t="s">
        <v>1672</v>
      </c>
      <c r="AO81" t="s">
        <v>1672</v>
      </c>
      <c r="AP81" t="s">
        <v>684</v>
      </c>
      <c r="AQ81" s="4" t="s">
        <v>1893</v>
      </c>
      <c r="AR81" s="4">
        <v>73.69</v>
      </c>
      <c r="AS81" s="4">
        <v>78.05</v>
      </c>
      <c r="AT81" s="4">
        <v>79.87</v>
      </c>
      <c r="AU81" s="4">
        <v>84.04</v>
      </c>
      <c r="AV81" s="4" t="s">
        <v>684</v>
      </c>
      <c r="AW81" t="s">
        <v>2049</v>
      </c>
      <c r="AX81" t="s">
        <v>1975</v>
      </c>
      <c r="AY81" t="s">
        <v>1975</v>
      </c>
      <c r="AZ81" t="s">
        <v>1978</v>
      </c>
      <c r="BA81" t="s">
        <v>1978</v>
      </c>
      <c r="BB81" t="s">
        <v>684</v>
      </c>
      <c r="BC81" t="s">
        <v>2201</v>
      </c>
      <c r="BD81" s="4">
        <v>54.96</v>
      </c>
      <c r="BE81" s="4">
        <v>54.26</v>
      </c>
      <c r="BF81" s="4">
        <v>58.77</v>
      </c>
      <c r="BG81" s="4">
        <v>57.88</v>
      </c>
      <c r="BH81" s="4" t="s">
        <v>684</v>
      </c>
      <c r="BI81" t="s">
        <v>2353</v>
      </c>
      <c r="BJ81">
        <v>43.57</v>
      </c>
      <c r="BK81">
        <v>67.12</v>
      </c>
      <c r="BL81">
        <v>68.23</v>
      </c>
      <c r="BM81">
        <v>61.02</v>
      </c>
      <c r="BN81" t="s">
        <v>684</v>
      </c>
      <c r="BO81" t="s">
        <v>679</v>
      </c>
      <c r="BP81" t="s">
        <v>1554</v>
      </c>
      <c r="BU81" s="4" t="s">
        <v>2532</v>
      </c>
      <c r="BV81" s="4" t="s">
        <v>684</v>
      </c>
      <c r="BW81" s="4">
        <v>0.06</v>
      </c>
      <c r="BX81" s="4">
        <v>0.01</v>
      </c>
      <c r="BY81" s="4">
        <v>-0.02</v>
      </c>
      <c r="BZ81" s="4" t="s">
        <v>684</v>
      </c>
      <c r="CA81" t="s">
        <v>1609</v>
      </c>
      <c r="CB81">
        <v>5954322.75</v>
      </c>
      <c r="CC81">
        <v>6167709.3200000003</v>
      </c>
      <c r="CD81">
        <v>5931466.3200000003</v>
      </c>
      <c r="CE81">
        <v>5835897.5599999996</v>
      </c>
      <c r="CF81" t="s">
        <v>684</v>
      </c>
    </row>
    <row r="82" spans="1:84" x14ac:dyDescent="0.3">
      <c r="A82" t="s">
        <v>309</v>
      </c>
      <c r="B82" t="s">
        <v>310</v>
      </c>
      <c r="C82" t="s">
        <v>311</v>
      </c>
      <c r="D82" t="s">
        <v>312</v>
      </c>
      <c r="E82" t="s">
        <v>115</v>
      </c>
      <c r="F82" t="s">
        <v>16</v>
      </c>
      <c r="G82" s="1" t="s">
        <v>756</v>
      </c>
      <c r="H82" s="1">
        <v>117.14</v>
      </c>
      <c r="I82" s="1">
        <v>112.64</v>
      </c>
      <c r="J82" s="1">
        <v>126.51</v>
      </c>
      <c r="K82" s="1">
        <v>225.46</v>
      </c>
      <c r="L82" s="1">
        <v>273.20999999999998</v>
      </c>
      <c r="M82" s="2" t="s">
        <v>934</v>
      </c>
      <c r="N82" s="2">
        <v>4531000</v>
      </c>
      <c r="O82" s="2">
        <v>4708600</v>
      </c>
      <c r="P82" s="2">
        <v>5620800</v>
      </c>
      <c r="Q82" s="2">
        <v>8158900</v>
      </c>
      <c r="R82" s="2">
        <v>10253900</v>
      </c>
      <c r="S82" s="3" t="s">
        <v>1112</v>
      </c>
      <c r="T82" s="3">
        <v>10791400</v>
      </c>
      <c r="U82" s="3">
        <v>11392400</v>
      </c>
      <c r="V82" s="3">
        <v>12548700</v>
      </c>
      <c r="W82" s="3">
        <v>13905400</v>
      </c>
      <c r="X82" s="3">
        <v>16057400</v>
      </c>
      <c r="Y82" t="s">
        <v>1291</v>
      </c>
      <c r="Z82">
        <v>632000</v>
      </c>
      <c r="AA82">
        <v>684600</v>
      </c>
      <c r="AB82">
        <v>671000</v>
      </c>
      <c r="AC82">
        <v>-471100</v>
      </c>
      <c r="AD82">
        <v>-36400</v>
      </c>
      <c r="AE82" s="4" t="s">
        <v>1464</v>
      </c>
      <c r="AF82" s="4">
        <v>24598</v>
      </c>
      <c r="AG82" s="4">
        <v>23299</v>
      </c>
      <c r="AH82" s="4">
        <v>23668</v>
      </c>
      <c r="AI82" s="4">
        <v>21218</v>
      </c>
      <c r="AJ82" s="4">
        <v>17781</v>
      </c>
      <c r="AK82" t="s">
        <v>1742</v>
      </c>
      <c r="AL82" t="s">
        <v>1669</v>
      </c>
      <c r="AM82" t="s">
        <v>1669</v>
      </c>
      <c r="AN82" t="s">
        <v>1672</v>
      </c>
      <c r="AO82" t="s">
        <v>1672</v>
      </c>
      <c r="AP82" t="s">
        <v>684</v>
      </c>
      <c r="AQ82" s="4" t="s">
        <v>1894</v>
      </c>
      <c r="AR82" s="4">
        <v>97.14</v>
      </c>
      <c r="AS82" s="4">
        <v>96.16</v>
      </c>
      <c r="AT82" s="4">
        <v>96.34</v>
      </c>
      <c r="AU82" s="4">
        <v>94.15</v>
      </c>
      <c r="AV82" s="4" t="s">
        <v>684</v>
      </c>
      <c r="AW82" t="s">
        <v>2050</v>
      </c>
      <c r="AX82" t="s">
        <v>2023</v>
      </c>
      <c r="AY82" t="s">
        <v>2023</v>
      </c>
      <c r="AZ82" t="s">
        <v>2023</v>
      </c>
      <c r="BA82" t="s">
        <v>2023</v>
      </c>
      <c r="BB82" t="s">
        <v>684</v>
      </c>
      <c r="BC82" t="s">
        <v>2202</v>
      </c>
      <c r="BD82" s="4">
        <v>86.31</v>
      </c>
      <c r="BE82" s="4">
        <v>86.38</v>
      </c>
      <c r="BF82" s="4">
        <v>84.05</v>
      </c>
      <c r="BG82" s="4">
        <v>84.31</v>
      </c>
      <c r="BH82" s="4" t="s">
        <v>684</v>
      </c>
      <c r="BI82" t="s">
        <v>2354</v>
      </c>
      <c r="BJ82">
        <v>56.52</v>
      </c>
      <c r="BK82">
        <v>62.42</v>
      </c>
      <c r="BL82">
        <v>58.91</v>
      </c>
      <c r="BM82">
        <v>70.17</v>
      </c>
      <c r="BN82" t="s">
        <v>684</v>
      </c>
      <c r="BO82" t="s">
        <v>2461</v>
      </c>
      <c r="BP82" t="s">
        <v>684</v>
      </c>
      <c r="BQ82" t="s">
        <v>684</v>
      </c>
      <c r="BR82" t="s">
        <v>684</v>
      </c>
      <c r="BS82">
        <v>363.65</v>
      </c>
      <c r="BT82" t="s">
        <v>684</v>
      </c>
      <c r="BU82" s="4" t="s">
        <v>2533</v>
      </c>
      <c r="BV82" s="4">
        <v>0.06</v>
      </c>
      <c r="BW82" s="4">
        <v>0.08</v>
      </c>
      <c r="BX82" s="4">
        <v>0.05</v>
      </c>
      <c r="BY82" s="4">
        <v>-0.36</v>
      </c>
      <c r="BZ82" s="4" t="s">
        <v>684</v>
      </c>
      <c r="CA82" t="s">
        <v>1610</v>
      </c>
      <c r="CB82">
        <v>209600</v>
      </c>
      <c r="CC82">
        <v>244000</v>
      </c>
      <c r="CD82">
        <v>227600</v>
      </c>
      <c r="CE82">
        <v>170700</v>
      </c>
      <c r="CF82" t="s">
        <v>684</v>
      </c>
    </row>
    <row r="83" spans="1:84" x14ac:dyDescent="0.3">
      <c r="A83" t="s">
        <v>313</v>
      </c>
      <c r="B83" t="s">
        <v>314</v>
      </c>
      <c r="C83" t="s">
        <v>315</v>
      </c>
      <c r="D83" t="s">
        <v>316</v>
      </c>
      <c r="E83" t="s">
        <v>53</v>
      </c>
      <c r="F83" t="s">
        <v>11</v>
      </c>
      <c r="G83" s="1" t="s">
        <v>757</v>
      </c>
      <c r="H83" s="1">
        <v>177.68</v>
      </c>
      <c r="I83" s="1">
        <v>140.05000000000001</v>
      </c>
      <c r="J83" s="1">
        <v>133.25</v>
      </c>
      <c r="K83" s="1">
        <v>456.88</v>
      </c>
      <c r="L83" s="1">
        <v>537.72</v>
      </c>
      <c r="M83" s="2" t="s">
        <v>935</v>
      </c>
      <c r="N83" s="2">
        <v>405213</v>
      </c>
      <c r="O83" s="2">
        <v>462677</v>
      </c>
      <c r="P83" s="2">
        <v>479684</v>
      </c>
      <c r="Q83" s="2">
        <v>1177138</v>
      </c>
      <c r="R83" s="2">
        <v>827163</v>
      </c>
      <c r="S83" s="3" t="s">
        <v>1113</v>
      </c>
      <c r="T83" s="3">
        <v>1817874</v>
      </c>
      <c r="U83" s="3">
        <v>1959608</v>
      </c>
      <c r="V83" s="3">
        <v>2090783</v>
      </c>
      <c r="W83" s="3">
        <v>2521517</v>
      </c>
      <c r="X83" s="3">
        <v>2474352</v>
      </c>
      <c r="Y83" t="s">
        <v>1292</v>
      </c>
      <c r="Z83">
        <v>148725</v>
      </c>
      <c r="AA83">
        <v>118997</v>
      </c>
      <c r="AB83">
        <v>108080</v>
      </c>
      <c r="AC83">
        <v>25242</v>
      </c>
      <c r="AD83">
        <v>100719</v>
      </c>
      <c r="AE83" s="4" t="s">
        <v>1465</v>
      </c>
      <c r="AF83" s="4">
        <v>29000</v>
      </c>
      <c r="AG83" s="4">
        <v>28000</v>
      </c>
      <c r="AH83" s="4">
        <v>29000</v>
      </c>
      <c r="AI83" s="4">
        <v>30000</v>
      </c>
      <c r="AJ83" s="4">
        <v>30573</v>
      </c>
      <c r="AK83" t="s">
        <v>1743</v>
      </c>
      <c r="AL83" t="s">
        <v>1669</v>
      </c>
      <c r="AM83" t="s">
        <v>1669</v>
      </c>
      <c r="AN83" t="s">
        <v>1669</v>
      </c>
      <c r="AO83" t="s">
        <v>684</v>
      </c>
      <c r="AP83" t="s">
        <v>684</v>
      </c>
      <c r="AQ83" s="4" t="s">
        <v>1895</v>
      </c>
      <c r="AR83" s="4">
        <v>59.09</v>
      </c>
      <c r="AS83" s="4">
        <v>57</v>
      </c>
      <c r="AT83" s="4">
        <v>51.88</v>
      </c>
      <c r="AU83" s="4" t="s">
        <v>684</v>
      </c>
      <c r="AV83" s="4" t="s">
        <v>684</v>
      </c>
      <c r="AW83" t="s">
        <v>2051</v>
      </c>
      <c r="AX83" t="s">
        <v>1978</v>
      </c>
      <c r="AY83" t="s">
        <v>1978</v>
      </c>
      <c r="AZ83" t="s">
        <v>1978</v>
      </c>
      <c r="BA83" t="s">
        <v>684</v>
      </c>
      <c r="BB83" t="s">
        <v>684</v>
      </c>
      <c r="BC83" t="s">
        <v>2203</v>
      </c>
      <c r="BD83" s="4">
        <v>60.5</v>
      </c>
      <c r="BE83" s="4">
        <v>59.02</v>
      </c>
      <c r="BF83" s="4">
        <v>55.07</v>
      </c>
      <c r="BG83" s="4" t="s">
        <v>684</v>
      </c>
      <c r="BH83" s="4" t="s">
        <v>684</v>
      </c>
      <c r="BI83" t="s">
        <v>2355</v>
      </c>
      <c r="BJ83">
        <v>61.52</v>
      </c>
      <c r="BK83">
        <v>60.29</v>
      </c>
      <c r="BL83">
        <v>61.81</v>
      </c>
      <c r="BM83" t="s">
        <v>684</v>
      </c>
      <c r="BN83" t="s">
        <v>684</v>
      </c>
      <c r="BO83" t="s">
        <v>2462</v>
      </c>
      <c r="BP83">
        <v>10.73</v>
      </c>
      <c r="BQ83">
        <v>7.88</v>
      </c>
      <c r="BR83">
        <v>6.76</v>
      </c>
      <c r="BS83" t="s">
        <v>684</v>
      </c>
      <c r="BT83" t="s">
        <v>684</v>
      </c>
      <c r="BU83" s="4" t="s">
        <v>2534</v>
      </c>
      <c r="BV83" s="4">
        <v>0.08</v>
      </c>
      <c r="BW83" s="4">
        <v>0.03</v>
      </c>
      <c r="BX83" s="4">
        <v>-0.03</v>
      </c>
      <c r="BY83" s="4" t="s">
        <v>684</v>
      </c>
      <c r="BZ83" s="4" t="s">
        <v>684</v>
      </c>
      <c r="CA83" t="s">
        <v>1611</v>
      </c>
      <c r="CB83">
        <v>946638</v>
      </c>
      <c r="CC83">
        <v>829208</v>
      </c>
      <c r="CD83">
        <v>765175</v>
      </c>
      <c r="CE83" t="s">
        <v>684</v>
      </c>
      <c r="CF83" t="s">
        <v>684</v>
      </c>
    </row>
    <row r="84" spans="1:84" x14ac:dyDescent="0.3">
      <c r="A84" t="s">
        <v>317</v>
      </c>
      <c r="B84" t="s">
        <v>318</v>
      </c>
      <c r="C84" t="s">
        <v>319</v>
      </c>
      <c r="D84" t="s">
        <v>320</v>
      </c>
      <c r="E84" t="s">
        <v>283</v>
      </c>
      <c r="F84" t="s">
        <v>16</v>
      </c>
      <c r="G84" s="1" t="s">
        <v>758</v>
      </c>
      <c r="H84" s="1">
        <v>208.79</v>
      </c>
      <c r="I84" s="1">
        <v>239.68</v>
      </c>
      <c r="J84" s="1">
        <v>301.68</v>
      </c>
      <c r="K84" s="1">
        <v>361.17</v>
      </c>
      <c r="L84" s="1">
        <v>401.58</v>
      </c>
      <c r="M84" s="2" t="s">
        <v>936</v>
      </c>
      <c r="N84" s="2">
        <v>4282316</v>
      </c>
      <c r="O84" s="2">
        <v>4808708</v>
      </c>
      <c r="P84" s="2">
        <v>4943511</v>
      </c>
      <c r="Q84" s="2">
        <v>4954248</v>
      </c>
      <c r="R84" s="2">
        <v>5297714</v>
      </c>
      <c r="S84" s="3" t="s">
        <v>1114</v>
      </c>
      <c r="T84" s="3">
        <v>7274327</v>
      </c>
      <c r="U84" s="3">
        <v>7784677</v>
      </c>
      <c r="V84" s="3">
        <v>7827090</v>
      </c>
      <c r="W84" s="3">
        <v>7867219</v>
      </c>
      <c r="X84" s="3">
        <v>7957766</v>
      </c>
      <c r="Y84" t="s">
        <v>1293</v>
      </c>
      <c r="Z84">
        <v>368146</v>
      </c>
      <c r="AA84">
        <v>393723</v>
      </c>
      <c r="AB84">
        <v>374138</v>
      </c>
      <c r="AC84">
        <v>138866</v>
      </c>
      <c r="AD84">
        <v>91012</v>
      </c>
      <c r="AE84" s="4" t="s">
        <v>1466</v>
      </c>
      <c r="AF84" s="4">
        <v>3400</v>
      </c>
      <c r="AG84" s="4">
        <v>3517</v>
      </c>
      <c r="AH84" s="4">
        <v>3539</v>
      </c>
      <c r="AI84" s="4">
        <v>3515</v>
      </c>
      <c r="AJ84" s="4">
        <v>3447</v>
      </c>
      <c r="AK84" t="s">
        <v>1744</v>
      </c>
      <c r="AL84" t="s">
        <v>1669</v>
      </c>
      <c r="AM84" t="s">
        <v>1669</v>
      </c>
      <c r="AN84" t="s">
        <v>1669</v>
      </c>
      <c r="AO84" t="s">
        <v>1672</v>
      </c>
      <c r="AP84" t="s">
        <v>684</v>
      </c>
      <c r="AQ84" s="4" t="s">
        <v>1896</v>
      </c>
      <c r="AR84" s="4">
        <v>81.69</v>
      </c>
      <c r="AS84" s="4">
        <v>79.59</v>
      </c>
      <c r="AT84" s="4">
        <v>83.98</v>
      </c>
      <c r="AU84" s="4">
        <v>88.84</v>
      </c>
      <c r="AV84" s="4" t="s">
        <v>684</v>
      </c>
      <c r="AW84" t="s">
        <v>2052</v>
      </c>
      <c r="AX84" t="s">
        <v>1975</v>
      </c>
      <c r="AY84" t="s">
        <v>1975</v>
      </c>
      <c r="AZ84" t="s">
        <v>1975</v>
      </c>
      <c r="BA84" t="s">
        <v>1975</v>
      </c>
      <c r="BB84" t="s">
        <v>684</v>
      </c>
      <c r="BC84" t="s">
        <v>2204</v>
      </c>
      <c r="BD84" s="4">
        <v>76.63</v>
      </c>
      <c r="BE84" s="4">
        <v>81.73</v>
      </c>
      <c r="BF84" s="4">
        <v>76.95</v>
      </c>
      <c r="BG84" s="4">
        <v>71.23</v>
      </c>
      <c r="BH84" s="4" t="s">
        <v>684</v>
      </c>
      <c r="BI84" t="s">
        <v>2356</v>
      </c>
      <c r="BJ84">
        <v>66.319999999999993</v>
      </c>
      <c r="BK84">
        <v>78.42</v>
      </c>
      <c r="BL84">
        <v>80.650000000000006</v>
      </c>
      <c r="BM84">
        <v>81.73</v>
      </c>
      <c r="BN84" t="s">
        <v>684</v>
      </c>
      <c r="BO84" t="s">
        <v>2463</v>
      </c>
      <c r="BP84" t="s">
        <v>684</v>
      </c>
      <c r="BQ84" t="s">
        <v>684</v>
      </c>
      <c r="BR84">
        <v>2465.9</v>
      </c>
      <c r="BS84">
        <v>3000.54</v>
      </c>
      <c r="BT84" t="s">
        <v>684</v>
      </c>
      <c r="BU84" s="4" t="s">
        <v>679</v>
      </c>
      <c r="BV84" s="4" t="s">
        <v>1554</v>
      </c>
      <c r="CA84" t="s">
        <v>1612</v>
      </c>
      <c r="CB84">
        <v>99189</v>
      </c>
      <c r="CC84">
        <v>66668</v>
      </c>
      <c r="CD84">
        <v>57867</v>
      </c>
      <c r="CE84">
        <v>63037</v>
      </c>
      <c r="CF84" t="s">
        <v>684</v>
      </c>
    </row>
    <row r="85" spans="1:84" x14ac:dyDescent="0.3">
      <c r="A85" t="s">
        <v>321</v>
      </c>
      <c r="B85" t="s">
        <v>322</v>
      </c>
      <c r="C85" t="s">
        <v>323</v>
      </c>
      <c r="D85" t="s">
        <v>324</v>
      </c>
      <c r="E85" t="s">
        <v>58</v>
      </c>
      <c r="F85" t="s">
        <v>16</v>
      </c>
      <c r="G85" s="1" t="s">
        <v>690</v>
      </c>
      <c r="H85" s="1">
        <v>65.540000000000006</v>
      </c>
      <c r="I85" s="1">
        <v>54.92</v>
      </c>
      <c r="J85" s="1">
        <v>49.04</v>
      </c>
      <c r="K85" s="1">
        <v>42.6</v>
      </c>
      <c r="L85" s="1">
        <v>69.88</v>
      </c>
      <c r="M85" s="2" t="s">
        <v>868</v>
      </c>
      <c r="N85" s="2">
        <v>208882</v>
      </c>
      <c r="O85" s="2">
        <v>198555</v>
      </c>
      <c r="P85" s="2">
        <v>226445</v>
      </c>
      <c r="Q85" s="2">
        <v>188920</v>
      </c>
      <c r="R85" s="2">
        <v>329149</v>
      </c>
      <c r="S85" s="3" t="s">
        <v>1046</v>
      </c>
      <c r="T85" s="3">
        <v>624524</v>
      </c>
      <c r="U85" s="3">
        <v>661486</v>
      </c>
      <c r="V85" s="3">
        <v>807023</v>
      </c>
      <c r="W85" s="3">
        <v>744273</v>
      </c>
      <c r="X85" s="3">
        <v>955362</v>
      </c>
      <c r="Y85" t="s">
        <v>1225</v>
      </c>
      <c r="Z85">
        <v>145967</v>
      </c>
      <c r="AA85">
        <v>178960</v>
      </c>
      <c r="AB85">
        <v>230708</v>
      </c>
      <c r="AC85">
        <v>71677</v>
      </c>
      <c r="AD85">
        <v>175061</v>
      </c>
      <c r="AE85" s="4" t="s">
        <v>1403</v>
      </c>
      <c r="AF85" s="4">
        <v>1250</v>
      </c>
      <c r="AG85" s="4">
        <v>1148</v>
      </c>
      <c r="AH85" s="4">
        <v>1160</v>
      </c>
      <c r="AI85" s="4">
        <v>1148</v>
      </c>
      <c r="AJ85" s="4">
        <v>1045</v>
      </c>
      <c r="AK85" t="s">
        <v>1680</v>
      </c>
      <c r="AL85" t="s">
        <v>684</v>
      </c>
      <c r="AM85" t="s">
        <v>1669</v>
      </c>
      <c r="AN85" t="s">
        <v>1669</v>
      </c>
      <c r="AO85" t="s">
        <v>1669</v>
      </c>
      <c r="AP85" t="s">
        <v>1669</v>
      </c>
      <c r="AQ85" s="4" t="s">
        <v>1832</v>
      </c>
      <c r="AR85" s="4">
        <v>75.87</v>
      </c>
      <c r="AS85" s="4">
        <v>46.9</v>
      </c>
      <c r="AT85" s="4">
        <v>45.71</v>
      </c>
      <c r="AU85" s="4">
        <v>35.229999999999997</v>
      </c>
      <c r="AV85" s="4">
        <v>34.799999999999997</v>
      </c>
      <c r="AW85" t="s">
        <v>1986</v>
      </c>
      <c r="AX85" t="s">
        <v>1978</v>
      </c>
      <c r="AY85" t="s">
        <v>1978</v>
      </c>
      <c r="AZ85" t="s">
        <v>1978</v>
      </c>
      <c r="BA85" t="s">
        <v>1978</v>
      </c>
      <c r="BB85" t="s">
        <v>1978</v>
      </c>
      <c r="BC85" t="s">
        <v>2140</v>
      </c>
      <c r="BD85" s="4">
        <v>62.73</v>
      </c>
      <c r="BE85" s="4">
        <v>43.86</v>
      </c>
      <c r="BF85" s="4">
        <v>39.11</v>
      </c>
      <c r="BG85" s="4">
        <v>23.47</v>
      </c>
      <c r="BH85" s="4">
        <v>26.08</v>
      </c>
      <c r="BI85" t="s">
        <v>2292</v>
      </c>
      <c r="BJ85">
        <v>72.56</v>
      </c>
      <c r="BK85">
        <v>59.92</v>
      </c>
      <c r="BL85">
        <v>53.71</v>
      </c>
      <c r="BM85">
        <v>58.86</v>
      </c>
      <c r="BN85">
        <v>58.83</v>
      </c>
      <c r="BO85" t="s">
        <v>679</v>
      </c>
      <c r="BP85" t="s">
        <v>1554</v>
      </c>
      <c r="BU85" s="4" t="s">
        <v>679</v>
      </c>
      <c r="BV85" s="4" t="s">
        <v>1554</v>
      </c>
      <c r="CA85" t="s">
        <v>1562</v>
      </c>
      <c r="CB85">
        <v>37026</v>
      </c>
      <c r="CC85" t="s">
        <v>684</v>
      </c>
      <c r="CD85" t="s">
        <v>684</v>
      </c>
      <c r="CE85" t="s">
        <v>684</v>
      </c>
      <c r="CF85" t="s">
        <v>684</v>
      </c>
    </row>
    <row r="86" spans="1:84" x14ac:dyDescent="0.3">
      <c r="A86" t="s">
        <v>325</v>
      </c>
      <c r="B86" t="s">
        <v>326</v>
      </c>
      <c r="C86" t="s">
        <v>327</v>
      </c>
      <c r="D86" t="s">
        <v>328</v>
      </c>
      <c r="E86" t="s">
        <v>58</v>
      </c>
      <c r="F86" t="s">
        <v>16</v>
      </c>
      <c r="G86" s="1" t="s">
        <v>690</v>
      </c>
      <c r="H86" s="1">
        <v>67.760000000000005</v>
      </c>
      <c r="I86" s="1">
        <v>48.7</v>
      </c>
      <c r="J86" s="1">
        <v>43.01</v>
      </c>
      <c r="K86" s="1">
        <v>40.31</v>
      </c>
      <c r="L86" s="1">
        <v>36.11</v>
      </c>
      <c r="M86" s="2" t="s">
        <v>868</v>
      </c>
      <c r="N86" s="2">
        <v>795446</v>
      </c>
      <c r="O86" s="2">
        <v>613943</v>
      </c>
      <c r="P86" s="2">
        <v>636947</v>
      </c>
      <c r="Q86" s="2">
        <v>565065</v>
      </c>
      <c r="R86" s="2">
        <v>571983</v>
      </c>
      <c r="S86" s="3" t="s">
        <v>1046</v>
      </c>
      <c r="T86" s="3">
        <v>2552333</v>
      </c>
      <c r="U86" s="3">
        <v>2433193</v>
      </c>
      <c r="V86" s="3">
        <v>2733612</v>
      </c>
      <c r="W86" s="3">
        <v>2515547</v>
      </c>
      <c r="X86" s="3">
        <v>2804588</v>
      </c>
      <c r="Y86" t="s">
        <v>1225</v>
      </c>
      <c r="Z86">
        <v>66293</v>
      </c>
      <c r="AA86">
        <v>330722</v>
      </c>
      <c r="AB86">
        <v>392882</v>
      </c>
      <c r="AC86">
        <v>129805</v>
      </c>
      <c r="AD86">
        <v>368843</v>
      </c>
      <c r="AE86" s="4" t="s">
        <v>1403</v>
      </c>
      <c r="AF86" s="4">
        <v>1494</v>
      </c>
      <c r="AG86" s="4">
        <v>1552</v>
      </c>
      <c r="AH86" s="4">
        <v>1555</v>
      </c>
      <c r="AI86" s="4">
        <v>1555</v>
      </c>
      <c r="AJ86" s="4">
        <v>1777</v>
      </c>
      <c r="AK86" t="s">
        <v>1680</v>
      </c>
      <c r="AL86" t="s">
        <v>1669</v>
      </c>
      <c r="AM86" t="s">
        <v>1669</v>
      </c>
      <c r="AN86" t="s">
        <v>1672</v>
      </c>
      <c r="AO86" t="s">
        <v>1672</v>
      </c>
      <c r="AP86" t="s">
        <v>684</v>
      </c>
      <c r="AQ86" s="4" t="s">
        <v>1832</v>
      </c>
      <c r="AR86" s="4">
        <v>66.58</v>
      </c>
      <c r="AS86" s="4">
        <v>63.16</v>
      </c>
      <c r="AT86" s="4">
        <v>58.38</v>
      </c>
      <c r="AU86" s="4">
        <v>52.39</v>
      </c>
      <c r="AV86" s="4" t="s">
        <v>684</v>
      </c>
      <c r="AW86" t="s">
        <v>1986</v>
      </c>
      <c r="AX86" t="s">
        <v>1978</v>
      </c>
      <c r="AY86" t="s">
        <v>1978</v>
      </c>
      <c r="AZ86" t="s">
        <v>1978</v>
      </c>
      <c r="BA86" t="s">
        <v>1978</v>
      </c>
      <c r="BB86" t="s">
        <v>684</v>
      </c>
      <c r="BC86" t="s">
        <v>2140</v>
      </c>
      <c r="BD86" s="4">
        <v>46.69</v>
      </c>
      <c r="BE86" s="4">
        <v>45.76</v>
      </c>
      <c r="BF86" s="4">
        <v>55.8</v>
      </c>
      <c r="BG86" s="4">
        <v>60.73</v>
      </c>
      <c r="BH86" s="4" t="s">
        <v>684</v>
      </c>
      <c r="BI86" t="s">
        <v>2292</v>
      </c>
      <c r="BJ86">
        <v>78.34</v>
      </c>
      <c r="BK86">
        <v>76.760000000000005</v>
      </c>
      <c r="BL86">
        <v>74.760000000000005</v>
      </c>
      <c r="BM86">
        <v>67.67</v>
      </c>
      <c r="BN86" t="s">
        <v>684</v>
      </c>
      <c r="BO86" t="s">
        <v>679</v>
      </c>
      <c r="BP86" t="s">
        <v>1554</v>
      </c>
      <c r="BU86" s="4" t="s">
        <v>2535</v>
      </c>
      <c r="BV86" s="4" t="s">
        <v>684</v>
      </c>
      <c r="BW86" s="4" t="s">
        <v>684</v>
      </c>
      <c r="BX86" s="4">
        <v>2.97</v>
      </c>
      <c r="BY86" s="4">
        <v>0.53</v>
      </c>
      <c r="BZ86" s="4" t="s">
        <v>684</v>
      </c>
      <c r="CA86" t="s">
        <v>1562</v>
      </c>
      <c r="CB86" t="s">
        <v>684</v>
      </c>
      <c r="CC86">
        <v>64042.45</v>
      </c>
      <c r="CD86">
        <v>63813.66</v>
      </c>
      <c r="CE86">
        <v>48911.95</v>
      </c>
      <c r="CF86" t="s">
        <v>684</v>
      </c>
    </row>
    <row r="87" spans="1:84" x14ac:dyDescent="0.3">
      <c r="A87" t="s">
        <v>329</v>
      </c>
      <c r="B87" t="s">
        <v>330</v>
      </c>
      <c r="D87" t="s">
        <v>331</v>
      </c>
      <c r="E87" t="s">
        <v>17</v>
      </c>
      <c r="F87" t="s">
        <v>11</v>
      </c>
      <c r="G87" s="1" t="s">
        <v>759</v>
      </c>
      <c r="H87" s="1">
        <v>81.47</v>
      </c>
      <c r="I87" s="1">
        <v>76.39</v>
      </c>
      <c r="J87" s="1">
        <v>91.17</v>
      </c>
      <c r="K87" s="1">
        <v>196.99</v>
      </c>
      <c r="L87" s="1">
        <v>286.54000000000002</v>
      </c>
      <c r="M87" s="2" t="s">
        <v>937</v>
      </c>
      <c r="N87" s="2">
        <v>1241892</v>
      </c>
      <c r="O87" s="2">
        <v>1272509</v>
      </c>
      <c r="P87" s="2">
        <v>1685234</v>
      </c>
      <c r="Q87" s="2">
        <v>3680152</v>
      </c>
      <c r="R87" s="2">
        <v>3398277</v>
      </c>
      <c r="S87" s="3" t="s">
        <v>1115</v>
      </c>
      <c r="T87" s="3">
        <v>4099390</v>
      </c>
      <c r="U87" s="3">
        <v>4309677</v>
      </c>
      <c r="V87" s="3">
        <v>5025125</v>
      </c>
      <c r="W87" s="3">
        <v>6972099</v>
      </c>
      <c r="X87" s="3">
        <v>5932942</v>
      </c>
      <c r="Y87" t="s">
        <v>1294</v>
      </c>
      <c r="Z87">
        <v>217905</v>
      </c>
      <c r="AA87">
        <v>215694</v>
      </c>
      <c r="AB87">
        <v>248483</v>
      </c>
      <c r="AC87">
        <v>235465</v>
      </c>
      <c r="AD87">
        <v>270230</v>
      </c>
      <c r="AE87" s="4" t="s">
        <v>1467</v>
      </c>
      <c r="AF87" s="4">
        <v>25274</v>
      </c>
      <c r="AG87" s="4">
        <v>25074</v>
      </c>
      <c r="AH87" s="4">
        <v>24139</v>
      </c>
      <c r="AI87" s="4">
        <v>23837</v>
      </c>
      <c r="AJ87" s="4">
        <v>22682</v>
      </c>
      <c r="AK87" t="s">
        <v>679</v>
      </c>
      <c r="AL87" t="s">
        <v>1213</v>
      </c>
      <c r="AQ87" s="4" t="s">
        <v>679</v>
      </c>
      <c r="AR87" s="4" t="s">
        <v>1213</v>
      </c>
      <c r="AW87" t="s">
        <v>679</v>
      </c>
      <c r="AX87" t="s">
        <v>1213</v>
      </c>
      <c r="BC87" t="s">
        <v>679</v>
      </c>
      <c r="BD87" s="4" t="s">
        <v>1213</v>
      </c>
      <c r="BI87" t="s">
        <v>679</v>
      </c>
      <c r="BJ87" t="s">
        <v>1213</v>
      </c>
      <c r="BO87" t="s">
        <v>679</v>
      </c>
      <c r="BP87" t="s">
        <v>1213</v>
      </c>
      <c r="BU87" s="4" t="s">
        <v>679</v>
      </c>
      <c r="BV87" s="4" t="s">
        <v>1213</v>
      </c>
      <c r="CA87" t="s">
        <v>679</v>
      </c>
      <c r="CB87" t="s">
        <v>1213</v>
      </c>
    </row>
    <row r="88" spans="1:84" x14ac:dyDescent="0.3">
      <c r="A88" t="s">
        <v>332</v>
      </c>
      <c r="B88" t="s">
        <v>333</v>
      </c>
      <c r="D88" t="s">
        <v>334</v>
      </c>
      <c r="E88" t="s">
        <v>106</v>
      </c>
      <c r="F88" t="s">
        <v>25</v>
      </c>
      <c r="G88" s="1" t="s">
        <v>760</v>
      </c>
      <c r="H88" s="1">
        <v>1005.81</v>
      </c>
      <c r="I88" s="1">
        <v>-671.44</v>
      </c>
      <c r="J88" s="1">
        <v>-528.91</v>
      </c>
      <c r="K88" s="1">
        <v>-589.88</v>
      </c>
      <c r="L88" s="1">
        <v>110.71</v>
      </c>
      <c r="M88" s="2" t="s">
        <v>938</v>
      </c>
      <c r="N88" s="2">
        <v>2060253</v>
      </c>
      <c r="O88" s="2">
        <v>3095694</v>
      </c>
      <c r="P88" s="2">
        <v>6137575</v>
      </c>
      <c r="Q88" s="2">
        <v>7135343</v>
      </c>
      <c r="R88" s="2">
        <v>6232867</v>
      </c>
      <c r="S88" s="3" t="s">
        <v>1116</v>
      </c>
      <c r="T88" s="3">
        <v>2767123</v>
      </c>
      <c r="U88" s="3">
        <v>3211873</v>
      </c>
      <c r="V88" s="3">
        <v>5608758</v>
      </c>
      <c r="W88" s="3">
        <v>7114411</v>
      </c>
      <c r="X88" s="3">
        <v>13093897</v>
      </c>
      <c r="Y88" t="s">
        <v>1295</v>
      </c>
      <c r="Z88">
        <v>-314666</v>
      </c>
      <c r="AA88">
        <v>-439896</v>
      </c>
      <c r="AB88">
        <v>-238632</v>
      </c>
      <c r="AC88">
        <v>744932</v>
      </c>
      <c r="AD88">
        <v>5409322</v>
      </c>
      <c r="AE88" s="4" t="s">
        <v>679</v>
      </c>
      <c r="AF88" s="4" t="s">
        <v>1415</v>
      </c>
      <c r="AK88" t="s">
        <v>1745</v>
      </c>
      <c r="AL88" t="s">
        <v>1669</v>
      </c>
      <c r="AM88" t="s">
        <v>1669</v>
      </c>
      <c r="AN88" t="s">
        <v>1672</v>
      </c>
      <c r="AO88" t="s">
        <v>1672</v>
      </c>
      <c r="AP88" t="s">
        <v>684</v>
      </c>
      <c r="AQ88" s="4" t="s">
        <v>1897</v>
      </c>
      <c r="AR88" s="4">
        <v>53.28</v>
      </c>
      <c r="AS88" s="4">
        <v>50.91</v>
      </c>
      <c r="AT88" s="4">
        <v>80.12</v>
      </c>
      <c r="AU88" s="4">
        <v>78.7</v>
      </c>
      <c r="AV88" s="4" t="s">
        <v>684</v>
      </c>
      <c r="AW88" t="s">
        <v>2053</v>
      </c>
      <c r="AX88" t="s">
        <v>2023</v>
      </c>
      <c r="AY88" t="s">
        <v>2023</v>
      </c>
      <c r="AZ88" t="s">
        <v>2023</v>
      </c>
      <c r="BA88" t="s">
        <v>2023</v>
      </c>
      <c r="BB88" t="s">
        <v>684</v>
      </c>
      <c r="BC88" t="s">
        <v>2205</v>
      </c>
      <c r="BD88" s="4">
        <v>72.739999999999995</v>
      </c>
      <c r="BE88" s="4">
        <v>74.28</v>
      </c>
      <c r="BF88" s="4">
        <v>78.31</v>
      </c>
      <c r="BG88" s="4">
        <v>75.08</v>
      </c>
      <c r="BH88" s="4" t="s">
        <v>684</v>
      </c>
      <c r="BI88" t="s">
        <v>2357</v>
      </c>
      <c r="BJ88">
        <v>68.290000000000006</v>
      </c>
      <c r="BK88">
        <v>54.46</v>
      </c>
      <c r="BL88">
        <v>60.52</v>
      </c>
      <c r="BM88">
        <v>76.540000000000006</v>
      </c>
      <c r="BN88" t="s">
        <v>684</v>
      </c>
      <c r="BO88" t="s">
        <v>2464</v>
      </c>
      <c r="BP88" t="s">
        <v>684</v>
      </c>
      <c r="BQ88">
        <v>0.39</v>
      </c>
      <c r="BR88">
        <v>0.18</v>
      </c>
      <c r="BS88">
        <v>0.62</v>
      </c>
      <c r="BT88" t="s">
        <v>684</v>
      </c>
      <c r="BU88" s="4" t="s">
        <v>2536</v>
      </c>
      <c r="BV88" s="4">
        <v>-0.65</v>
      </c>
      <c r="BW88" s="4">
        <v>-0.05</v>
      </c>
      <c r="BX88" s="4">
        <v>1.27</v>
      </c>
      <c r="BY88" s="4">
        <v>1.65</v>
      </c>
      <c r="BZ88" s="4" t="s">
        <v>684</v>
      </c>
      <c r="CA88" t="s">
        <v>1613</v>
      </c>
      <c r="CB88">
        <v>1846410</v>
      </c>
      <c r="CC88">
        <v>4731155.08</v>
      </c>
      <c r="CD88">
        <v>4237447.38</v>
      </c>
      <c r="CE88">
        <v>4911970.5199999996</v>
      </c>
      <c r="CF88" t="s">
        <v>684</v>
      </c>
    </row>
    <row r="89" spans="1:84" x14ac:dyDescent="0.3">
      <c r="A89" t="s">
        <v>335</v>
      </c>
      <c r="B89" t="s">
        <v>336</v>
      </c>
      <c r="C89" t="s">
        <v>337</v>
      </c>
      <c r="D89" t="s">
        <v>338</v>
      </c>
      <c r="E89" t="s">
        <v>339</v>
      </c>
      <c r="F89" t="s">
        <v>16</v>
      </c>
      <c r="G89" s="1" t="s">
        <v>761</v>
      </c>
      <c r="H89" s="1">
        <v>289.04000000000002</v>
      </c>
      <c r="I89" s="1">
        <v>329.97</v>
      </c>
      <c r="J89" s="1">
        <v>1004.32</v>
      </c>
      <c r="K89" s="1">
        <v>1142.0999999999999</v>
      </c>
      <c r="L89" s="1">
        <v>940.94</v>
      </c>
      <c r="M89" s="2" t="s">
        <v>939</v>
      </c>
      <c r="N89" s="2">
        <v>2296232</v>
      </c>
      <c r="O89" s="2">
        <v>2620617</v>
      </c>
      <c r="P89" s="2">
        <v>4124297</v>
      </c>
      <c r="Q89" s="2">
        <v>4180047</v>
      </c>
      <c r="R89" s="2">
        <v>4350110</v>
      </c>
      <c r="S89" s="3" t="s">
        <v>1117</v>
      </c>
      <c r="T89" s="3">
        <v>3575826</v>
      </c>
      <c r="U89" s="3">
        <v>3967004</v>
      </c>
      <c r="V89" s="3">
        <v>4942087</v>
      </c>
      <c r="W89" s="3">
        <v>4940034</v>
      </c>
      <c r="X89" s="3">
        <v>5208635</v>
      </c>
      <c r="Y89" t="s">
        <v>1296</v>
      </c>
      <c r="Z89">
        <v>336829</v>
      </c>
      <c r="AA89">
        <v>384964</v>
      </c>
      <c r="AB89">
        <v>543417</v>
      </c>
      <c r="AC89">
        <v>551959</v>
      </c>
      <c r="AD89">
        <v>740571</v>
      </c>
      <c r="AE89" s="4" t="s">
        <v>1468</v>
      </c>
      <c r="AF89" s="4">
        <v>7628</v>
      </c>
      <c r="AG89" s="4">
        <v>7870</v>
      </c>
      <c r="AH89" s="4">
        <v>8996</v>
      </c>
      <c r="AI89" s="4">
        <v>8563</v>
      </c>
      <c r="AJ89" s="4">
        <v>9468</v>
      </c>
      <c r="AK89" t="s">
        <v>1746</v>
      </c>
      <c r="AL89" t="s">
        <v>1669</v>
      </c>
      <c r="AM89" t="s">
        <v>1669</v>
      </c>
      <c r="AN89" t="s">
        <v>1672</v>
      </c>
      <c r="AO89" t="s">
        <v>1672</v>
      </c>
      <c r="AP89" t="s">
        <v>684</v>
      </c>
      <c r="AQ89" s="4" t="s">
        <v>1898</v>
      </c>
      <c r="AR89" s="4">
        <v>43.12</v>
      </c>
      <c r="AS89" s="4">
        <v>54.37</v>
      </c>
      <c r="AT89" s="4">
        <v>54.19</v>
      </c>
      <c r="AU89" s="4">
        <v>49.92</v>
      </c>
      <c r="AV89" s="4" t="s">
        <v>684</v>
      </c>
      <c r="AW89" t="s">
        <v>2054</v>
      </c>
      <c r="AX89" t="s">
        <v>1978</v>
      </c>
      <c r="AY89" t="s">
        <v>1978</v>
      </c>
      <c r="AZ89" t="s">
        <v>1978</v>
      </c>
      <c r="BA89" t="s">
        <v>1978</v>
      </c>
      <c r="BB89" t="s">
        <v>684</v>
      </c>
      <c r="BC89" t="s">
        <v>2206</v>
      </c>
      <c r="BD89" s="4">
        <v>20.239999999999998</v>
      </c>
      <c r="BE89" s="4">
        <v>39.9</v>
      </c>
      <c r="BF89" s="4">
        <v>46.19</v>
      </c>
      <c r="BG89" s="4">
        <v>51.77</v>
      </c>
      <c r="BH89" s="4" t="s">
        <v>684</v>
      </c>
      <c r="BI89" t="s">
        <v>2358</v>
      </c>
      <c r="BJ89">
        <v>60.81</v>
      </c>
      <c r="BK89">
        <v>79.77</v>
      </c>
      <c r="BL89">
        <v>70.92</v>
      </c>
      <c r="BM89">
        <v>64.13</v>
      </c>
      <c r="BN89" t="s">
        <v>684</v>
      </c>
      <c r="BO89" t="s">
        <v>679</v>
      </c>
      <c r="BP89" t="s">
        <v>1554</v>
      </c>
      <c r="BU89" s="4" t="s">
        <v>679</v>
      </c>
      <c r="BV89" s="4" t="s">
        <v>1554</v>
      </c>
      <c r="CA89" t="s">
        <v>1614</v>
      </c>
      <c r="CB89" t="s">
        <v>684</v>
      </c>
      <c r="CC89">
        <v>154220</v>
      </c>
      <c r="CD89">
        <v>144282</v>
      </c>
      <c r="CE89">
        <v>285268</v>
      </c>
      <c r="CF89" t="s">
        <v>684</v>
      </c>
    </row>
    <row r="90" spans="1:84" x14ac:dyDescent="0.3">
      <c r="A90" t="s">
        <v>340</v>
      </c>
      <c r="B90" t="s">
        <v>341</v>
      </c>
      <c r="C90" t="s">
        <v>342</v>
      </c>
      <c r="D90" t="s">
        <v>343</v>
      </c>
      <c r="E90" t="s">
        <v>17</v>
      </c>
      <c r="F90" t="s">
        <v>16</v>
      </c>
      <c r="G90" s="1" t="s">
        <v>762</v>
      </c>
      <c r="H90" s="1">
        <v>44.08</v>
      </c>
      <c r="I90" s="1">
        <v>50.05</v>
      </c>
      <c r="J90" s="1">
        <v>132.1</v>
      </c>
      <c r="K90" s="1">
        <v>149.78</v>
      </c>
      <c r="L90" s="1">
        <v>148.91999999999999</v>
      </c>
      <c r="M90" s="2" t="s">
        <v>940</v>
      </c>
      <c r="N90" s="2">
        <v>409643</v>
      </c>
      <c r="O90" s="2">
        <v>516941</v>
      </c>
      <c r="P90" s="2">
        <v>1794457</v>
      </c>
      <c r="Q90" s="2">
        <v>1954026</v>
      </c>
      <c r="R90" s="2">
        <v>2025819</v>
      </c>
      <c r="S90" s="3" t="s">
        <v>1118</v>
      </c>
      <c r="T90" s="3">
        <v>1574183</v>
      </c>
      <c r="U90" s="3">
        <v>1818951</v>
      </c>
      <c r="V90" s="3">
        <v>3971145</v>
      </c>
      <c r="W90" s="3">
        <v>4112677</v>
      </c>
      <c r="X90" s="3">
        <v>3873583</v>
      </c>
      <c r="Y90" t="s">
        <v>1297</v>
      </c>
      <c r="Z90">
        <v>71866</v>
      </c>
      <c r="AA90">
        <v>104009</v>
      </c>
      <c r="AB90">
        <v>186896</v>
      </c>
      <c r="AC90">
        <v>79363</v>
      </c>
      <c r="AD90">
        <v>-451121</v>
      </c>
      <c r="AE90" s="4" t="s">
        <v>1469</v>
      </c>
      <c r="AF90" s="4">
        <v>2665</v>
      </c>
      <c r="AG90" s="4">
        <v>2784</v>
      </c>
      <c r="AH90" s="4">
        <v>2906</v>
      </c>
      <c r="AI90" s="4">
        <v>3095</v>
      </c>
      <c r="AJ90" s="4">
        <v>3110</v>
      </c>
      <c r="AK90" t="s">
        <v>1747</v>
      </c>
      <c r="AL90" t="s">
        <v>684</v>
      </c>
      <c r="AM90" t="s">
        <v>1669</v>
      </c>
      <c r="AN90" t="s">
        <v>1669</v>
      </c>
      <c r="AO90" t="s">
        <v>1669</v>
      </c>
      <c r="AP90" t="s">
        <v>1669</v>
      </c>
      <c r="AQ90" s="4" t="s">
        <v>1899</v>
      </c>
      <c r="AR90" s="4">
        <v>4.0599999999999996</v>
      </c>
      <c r="AS90" s="4">
        <v>3.21</v>
      </c>
      <c r="AT90" s="4">
        <v>3.35</v>
      </c>
      <c r="AU90" s="4">
        <v>3.32</v>
      </c>
      <c r="AV90" s="4">
        <v>3.32</v>
      </c>
      <c r="AW90" t="s">
        <v>2055</v>
      </c>
      <c r="AX90" t="s">
        <v>1975</v>
      </c>
      <c r="AY90" t="s">
        <v>1975</v>
      </c>
      <c r="AZ90" t="s">
        <v>1975</v>
      </c>
      <c r="BA90" t="s">
        <v>1975</v>
      </c>
      <c r="BB90" t="s">
        <v>1975</v>
      </c>
      <c r="BC90" t="s">
        <v>2207</v>
      </c>
      <c r="BD90" s="4">
        <v>4.26</v>
      </c>
      <c r="BE90" s="4">
        <v>3.91</v>
      </c>
      <c r="BF90" s="4">
        <v>3.33</v>
      </c>
      <c r="BG90" s="4">
        <v>2.74</v>
      </c>
      <c r="BH90" s="4">
        <v>3.39</v>
      </c>
      <c r="BI90" t="s">
        <v>2359</v>
      </c>
      <c r="BJ90">
        <v>4.57</v>
      </c>
      <c r="BK90">
        <v>4.28</v>
      </c>
      <c r="BL90">
        <v>3.54</v>
      </c>
      <c r="BM90">
        <v>3.1</v>
      </c>
      <c r="BN90">
        <v>5.75</v>
      </c>
      <c r="BO90" t="s">
        <v>679</v>
      </c>
      <c r="BP90" t="s">
        <v>1554</v>
      </c>
      <c r="BU90" s="4" t="s">
        <v>679</v>
      </c>
      <c r="BV90" s="4" t="s">
        <v>1554</v>
      </c>
      <c r="CA90" t="s">
        <v>679</v>
      </c>
      <c r="CB90" t="s">
        <v>1554</v>
      </c>
    </row>
    <row r="91" spans="1:84" x14ac:dyDescent="0.3">
      <c r="A91" t="s">
        <v>344</v>
      </c>
      <c r="B91" t="s">
        <v>345</v>
      </c>
      <c r="C91" t="s">
        <v>346</v>
      </c>
      <c r="D91" t="s">
        <v>347</v>
      </c>
      <c r="E91" t="s">
        <v>348</v>
      </c>
      <c r="F91" t="s">
        <v>16</v>
      </c>
      <c r="G91" s="1" t="s">
        <v>763</v>
      </c>
      <c r="H91" s="1">
        <v>228.21</v>
      </c>
      <c r="I91" s="1">
        <v>205.14</v>
      </c>
      <c r="J91" s="1">
        <v>238.94</v>
      </c>
      <c r="K91" s="1">
        <v>344.27</v>
      </c>
      <c r="L91" s="1">
        <v>307.89999999999998</v>
      </c>
      <c r="M91" s="2" t="s">
        <v>941</v>
      </c>
      <c r="N91" s="2">
        <v>2192949</v>
      </c>
      <c r="O91" s="2">
        <v>2081182</v>
      </c>
      <c r="P91" s="2">
        <v>2890409</v>
      </c>
      <c r="Q91" s="2">
        <v>3949391</v>
      </c>
      <c r="R91" s="2">
        <v>3845376</v>
      </c>
      <c r="S91" s="3" t="s">
        <v>1119</v>
      </c>
      <c r="T91" s="3">
        <v>5038287</v>
      </c>
      <c r="U91" s="3">
        <v>4944587</v>
      </c>
      <c r="V91" s="3">
        <v>6445132</v>
      </c>
      <c r="W91" s="3">
        <v>6259767</v>
      </c>
      <c r="X91" s="3">
        <v>6136221</v>
      </c>
      <c r="Y91" t="s">
        <v>1298</v>
      </c>
      <c r="Z91">
        <v>241740</v>
      </c>
      <c r="AA91">
        <v>251136</v>
      </c>
      <c r="AB91">
        <v>278538</v>
      </c>
      <c r="AC91">
        <v>238986</v>
      </c>
      <c r="AD91">
        <v>275781</v>
      </c>
      <c r="AE91" s="4" t="s">
        <v>1470</v>
      </c>
      <c r="AF91" s="4">
        <v>8111</v>
      </c>
      <c r="AG91" s="4">
        <v>7001</v>
      </c>
      <c r="AH91" s="4">
        <v>8311</v>
      </c>
      <c r="AI91" s="4">
        <v>7783</v>
      </c>
      <c r="AJ91" s="4">
        <v>8160</v>
      </c>
      <c r="AK91" t="s">
        <v>1748</v>
      </c>
      <c r="AL91" t="s">
        <v>1669</v>
      </c>
      <c r="AM91" t="s">
        <v>1669</v>
      </c>
      <c r="AN91" t="s">
        <v>1672</v>
      </c>
      <c r="AO91" t="s">
        <v>1672</v>
      </c>
      <c r="AP91" t="s">
        <v>684</v>
      </c>
      <c r="AQ91" s="4" t="s">
        <v>1900</v>
      </c>
      <c r="AR91" s="4">
        <v>87.13</v>
      </c>
      <c r="AS91" s="4">
        <v>79.900000000000006</v>
      </c>
      <c r="AT91" s="4">
        <v>80.790000000000006</v>
      </c>
      <c r="AU91" s="4">
        <v>78.3</v>
      </c>
      <c r="AV91" s="4" t="s">
        <v>684</v>
      </c>
      <c r="AW91" t="s">
        <v>2056</v>
      </c>
      <c r="AX91" t="s">
        <v>1975</v>
      </c>
      <c r="AY91" t="s">
        <v>1978</v>
      </c>
      <c r="AZ91" t="s">
        <v>1978</v>
      </c>
      <c r="BA91" t="s">
        <v>1978</v>
      </c>
      <c r="BB91" t="s">
        <v>684</v>
      </c>
      <c r="BC91" t="s">
        <v>2208</v>
      </c>
      <c r="BD91" s="4">
        <v>48.03</v>
      </c>
      <c r="BE91" s="4">
        <v>70.400000000000006</v>
      </c>
      <c r="BF91" s="4">
        <v>72.62</v>
      </c>
      <c r="BG91" s="4">
        <v>73.78</v>
      </c>
      <c r="BH91" s="4" t="s">
        <v>684</v>
      </c>
      <c r="BI91" t="s">
        <v>2360</v>
      </c>
      <c r="BJ91">
        <v>64.209999999999994</v>
      </c>
      <c r="BK91">
        <v>43.51</v>
      </c>
      <c r="BL91">
        <v>66.010000000000005</v>
      </c>
      <c r="BM91">
        <v>61.18</v>
      </c>
      <c r="BN91" t="s">
        <v>684</v>
      </c>
      <c r="BO91" t="s">
        <v>679</v>
      </c>
      <c r="BP91" t="s">
        <v>1554</v>
      </c>
      <c r="BU91" s="4" t="s">
        <v>2537</v>
      </c>
      <c r="BV91" s="4" t="s">
        <v>684</v>
      </c>
      <c r="BW91" s="4" t="s">
        <v>684</v>
      </c>
      <c r="BX91" s="4" t="s">
        <v>684</v>
      </c>
      <c r="BY91" s="4">
        <v>-0.96</v>
      </c>
      <c r="BZ91" s="4" t="s">
        <v>684</v>
      </c>
      <c r="CA91" t="s">
        <v>1615</v>
      </c>
      <c r="CB91">
        <v>80612.600000000006</v>
      </c>
      <c r="CC91">
        <v>687.21</v>
      </c>
      <c r="CD91">
        <v>622.79</v>
      </c>
      <c r="CE91">
        <v>558.78</v>
      </c>
      <c r="CF91" t="s">
        <v>684</v>
      </c>
    </row>
    <row r="92" spans="1:84" x14ac:dyDescent="0.3">
      <c r="A92" t="s">
        <v>349</v>
      </c>
      <c r="B92" t="s">
        <v>350</v>
      </c>
      <c r="D92" t="s">
        <v>351</v>
      </c>
      <c r="E92" t="s">
        <v>106</v>
      </c>
      <c r="F92" t="s">
        <v>25</v>
      </c>
      <c r="G92" s="1" t="s">
        <v>764</v>
      </c>
      <c r="H92" s="1">
        <v>257.17</v>
      </c>
      <c r="I92" s="1">
        <v>243.33</v>
      </c>
      <c r="J92" s="1">
        <v>265.41000000000003</v>
      </c>
      <c r="K92" s="1">
        <v>276.45999999999998</v>
      </c>
      <c r="L92" s="1">
        <v>150.47999999999999</v>
      </c>
      <c r="M92" s="2" t="s">
        <v>942</v>
      </c>
      <c r="N92" s="2">
        <v>1312881</v>
      </c>
      <c r="O92" s="2">
        <v>1466323</v>
      </c>
      <c r="P92" s="2">
        <v>1725264</v>
      </c>
      <c r="Q92" s="2">
        <v>1621773</v>
      </c>
      <c r="R92" s="2">
        <v>1419741</v>
      </c>
      <c r="S92" s="3" t="s">
        <v>1120</v>
      </c>
      <c r="T92" s="3">
        <v>1981023</v>
      </c>
      <c r="U92" s="3">
        <v>2288402</v>
      </c>
      <c r="V92" s="3">
        <v>2597457</v>
      </c>
      <c r="W92" s="3">
        <v>2517201</v>
      </c>
      <c r="X92" s="3">
        <v>2816713</v>
      </c>
      <c r="Y92" t="s">
        <v>1299</v>
      </c>
      <c r="Z92">
        <v>77918</v>
      </c>
      <c r="AA92">
        <v>112815</v>
      </c>
      <c r="AB92">
        <v>100651</v>
      </c>
      <c r="AC92">
        <v>108767</v>
      </c>
      <c r="AD92">
        <v>149173</v>
      </c>
      <c r="AE92" s="4" t="s">
        <v>679</v>
      </c>
      <c r="AF92" s="4" t="s">
        <v>1415</v>
      </c>
      <c r="AK92" t="s">
        <v>679</v>
      </c>
      <c r="AL92" t="s">
        <v>1213</v>
      </c>
      <c r="AQ92" s="4" t="s">
        <v>679</v>
      </c>
      <c r="AR92" s="4" t="s">
        <v>1213</v>
      </c>
      <c r="AW92" t="s">
        <v>679</v>
      </c>
      <c r="AX92" t="s">
        <v>1213</v>
      </c>
      <c r="BC92" t="s">
        <v>679</v>
      </c>
      <c r="BD92" s="4" t="s">
        <v>1213</v>
      </c>
      <c r="BI92" t="s">
        <v>679</v>
      </c>
      <c r="BJ92" t="s">
        <v>1213</v>
      </c>
      <c r="BO92" t="s">
        <v>679</v>
      </c>
      <c r="BP92" t="s">
        <v>1213</v>
      </c>
      <c r="BU92" s="4" t="s">
        <v>679</v>
      </c>
      <c r="BV92" s="4" t="s">
        <v>1213</v>
      </c>
      <c r="CA92" t="s">
        <v>679</v>
      </c>
      <c r="CB92" t="s">
        <v>1213</v>
      </c>
    </row>
    <row r="93" spans="1:84" x14ac:dyDescent="0.3">
      <c r="A93" t="s">
        <v>352</v>
      </c>
      <c r="B93" t="s">
        <v>353</v>
      </c>
      <c r="D93" t="s">
        <v>354</v>
      </c>
      <c r="E93" t="s">
        <v>17</v>
      </c>
      <c r="F93" t="s">
        <v>11</v>
      </c>
      <c r="G93" s="1" t="s">
        <v>765</v>
      </c>
      <c r="H93" s="1">
        <v>172.9</v>
      </c>
      <c r="I93" s="1">
        <v>173.44</v>
      </c>
      <c r="J93" s="1">
        <v>159.9</v>
      </c>
      <c r="K93" s="1">
        <v>166.82</v>
      </c>
      <c r="L93" s="1">
        <v>208.74</v>
      </c>
      <c r="M93" s="2" t="s">
        <v>943</v>
      </c>
      <c r="N93" s="2">
        <v>3128866</v>
      </c>
      <c r="O93" s="2">
        <v>3397052</v>
      </c>
      <c r="P93" s="2">
        <v>3573916</v>
      </c>
      <c r="Q93" s="2">
        <v>3568746</v>
      </c>
      <c r="R93" s="2">
        <v>3939791</v>
      </c>
      <c r="S93" s="3" t="s">
        <v>1121</v>
      </c>
      <c r="T93" s="3">
        <v>6228000</v>
      </c>
      <c r="U93" s="3">
        <v>6759399</v>
      </c>
      <c r="V93" s="3">
        <v>7363403</v>
      </c>
      <c r="W93" s="3">
        <v>7075474</v>
      </c>
      <c r="X93" s="3">
        <v>7054386</v>
      </c>
      <c r="Y93" t="s">
        <v>1300</v>
      </c>
      <c r="Z93">
        <v>285745</v>
      </c>
      <c r="AA93">
        <v>228280</v>
      </c>
      <c r="AB93">
        <v>333763</v>
      </c>
      <c r="AC93">
        <v>236588</v>
      </c>
      <c r="AD93">
        <v>-140794</v>
      </c>
      <c r="AE93" s="4" t="s">
        <v>1471</v>
      </c>
      <c r="AF93" s="4">
        <v>8692</v>
      </c>
      <c r="AG93" s="4">
        <v>8891</v>
      </c>
      <c r="AH93" s="4">
        <v>9010</v>
      </c>
      <c r="AI93" s="4">
        <v>9034</v>
      </c>
      <c r="AJ93" s="4">
        <v>9055</v>
      </c>
      <c r="AK93" t="s">
        <v>1749</v>
      </c>
      <c r="AL93" t="s">
        <v>1669</v>
      </c>
      <c r="AM93" t="s">
        <v>1669</v>
      </c>
      <c r="AN93" t="s">
        <v>684</v>
      </c>
      <c r="AO93" t="s">
        <v>684</v>
      </c>
      <c r="AP93" t="s">
        <v>684</v>
      </c>
      <c r="AQ93" s="4" t="s">
        <v>1901</v>
      </c>
      <c r="AR93" s="4">
        <v>3.46</v>
      </c>
      <c r="AS93" s="4">
        <v>3.4</v>
      </c>
      <c r="AT93" s="4" t="s">
        <v>684</v>
      </c>
      <c r="AU93" s="4" t="s">
        <v>684</v>
      </c>
      <c r="AV93" s="4" t="s">
        <v>684</v>
      </c>
      <c r="AW93" t="s">
        <v>2057</v>
      </c>
      <c r="AX93" t="s">
        <v>1975</v>
      </c>
      <c r="AY93" t="s">
        <v>1975</v>
      </c>
      <c r="AZ93" t="s">
        <v>684</v>
      </c>
      <c r="BA93" t="s">
        <v>684</v>
      </c>
      <c r="BB93" t="s">
        <v>684</v>
      </c>
      <c r="BC93" t="s">
        <v>2209</v>
      </c>
      <c r="BD93" s="4">
        <v>0</v>
      </c>
      <c r="BE93" s="4">
        <v>11.18</v>
      </c>
      <c r="BF93" s="4" t="s">
        <v>684</v>
      </c>
      <c r="BG93" s="4" t="s">
        <v>684</v>
      </c>
      <c r="BH93" s="4" t="s">
        <v>684</v>
      </c>
      <c r="BI93" t="s">
        <v>2361</v>
      </c>
      <c r="BJ93">
        <v>13.97</v>
      </c>
      <c r="BK93">
        <v>9.4700000000000006</v>
      </c>
      <c r="BL93" t="s">
        <v>684</v>
      </c>
      <c r="BM93" t="s">
        <v>684</v>
      </c>
      <c r="BN93" t="s">
        <v>684</v>
      </c>
      <c r="BO93" t="s">
        <v>679</v>
      </c>
      <c r="BP93" t="s">
        <v>1554</v>
      </c>
      <c r="BU93" s="4" t="s">
        <v>679</v>
      </c>
      <c r="BV93" s="4" t="s">
        <v>1554</v>
      </c>
      <c r="CA93" t="s">
        <v>679</v>
      </c>
      <c r="CB93" t="s">
        <v>1554</v>
      </c>
    </row>
    <row r="94" spans="1:84" x14ac:dyDescent="0.3">
      <c r="A94" t="s">
        <v>355</v>
      </c>
      <c r="B94" t="s">
        <v>356</v>
      </c>
      <c r="C94" t="s">
        <v>357</v>
      </c>
      <c r="D94" t="s">
        <v>358</v>
      </c>
      <c r="E94" t="s">
        <v>10</v>
      </c>
      <c r="F94" t="s">
        <v>25</v>
      </c>
      <c r="G94" s="1" t="s">
        <v>766</v>
      </c>
      <c r="H94" s="1">
        <v>31.9</v>
      </c>
      <c r="I94" s="1">
        <v>43.89</v>
      </c>
      <c r="J94" s="1">
        <v>40.659999999999997</v>
      </c>
      <c r="K94" s="1">
        <v>47.61</v>
      </c>
      <c r="L94" s="1">
        <v>40.31</v>
      </c>
      <c r="M94" s="2" t="s">
        <v>944</v>
      </c>
      <c r="N94" s="2">
        <v>853671</v>
      </c>
      <c r="O94" s="2">
        <v>1242006</v>
      </c>
      <c r="P94" s="2">
        <v>1242898</v>
      </c>
      <c r="Q94" s="2">
        <v>1242038</v>
      </c>
      <c r="R94" s="2">
        <v>1004244</v>
      </c>
      <c r="S94" s="3" t="s">
        <v>1122</v>
      </c>
      <c r="T94" s="3">
        <v>4410628</v>
      </c>
      <c r="U94" s="3">
        <v>5171335</v>
      </c>
      <c r="V94" s="3">
        <v>5516047</v>
      </c>
      <c r="W94" s="3">
        <v>5010297</v>
      </c>
      <c r="X94" s="3">
        <v>4660592</v>
      </c>
      <c r="Y94" t="s">
        <v>1301</v>
      </c>
      <c r="Z94">
        <v>175865</v>
      </c>
      <c r="AA94">
        <v>217706</v>
      </c>
      <c r="AB94">
        <v>213927</v>
      </c>
      <c r="AC94">
        <v>118739</v>
      </c>
      <c r="AD94">
        <v>66312</v>
      </c>
      <c r="AE94" s="4" t="s">
        <v>1472</v>
      </c>
      <c r="AF94" s="4">
        <v>5775</v>
      </c>
      <c r="AG94" s="4">
        <v>5650</v>
      </c>
      <c r="AH94" s="4">
        <v>5700</v>
      </c>
      <c r="AI94" s="4">
        <v>5400</v>
      </c>
      <c r="AJ94" s="4">
        <v>5125</v>
      </c>
      <c r="AK94" t="s">
        <v>1750</v>
      </c>
      <c r="AL94" t="s">
        <v>1669</v>
      </c>
      <c r="AM94" t="s">
        <v>1669</v>
      </c>
      <c r="AN94" t="s">
        <v>1669</v>
      </c>
      <c r="AO94" t="s">
        <v>1672</v>
      </c>
      <c r="AP94" t="s">
        <v>1672</v>
      </c>
      <c r="AQ94" s="4" t="s">
        <v>1902</v>
      </c>
      <c r="AR94" s="4">
        <v>48.68</v>
      </c>
      <c r="AS94" s="4">
        <v>43.11</v>
      </c>
      <c r="AT94" s="4">
        <v>61.41</v>
      </c>
      <c r="AU94" s="4">
        <v>60.8</v>
      </c>
      <c r="AV94" s="4">
        <v>58.73</v>
      </c>
      <c r="AW94" t="s">
        <v>2058</v>
      </c>
      <c r="AX94" t="s">
        <v>1975</v>
      </c>
      <c r="AY94" t="s">
        <v>1975</v>
      </c>
      <c r="AZ94" t="s">
        <v>1975</v>
      </c>
      <c r="BA94" t="s">
        <v>1975</v>
      </c>
      <c r="BB94" t="s">
        <v>1975</v>
      </c>
      <c r="BC94" t="s">
        <v>2210</v>
      </c>
      <c r="BD94" s="4">
        <v>8</v>
      </c>
      <c r="BE94" s="4">
        <v>13.74</v>
      </c>
      <c r="BF94" s="4">
        <v>42.79</v>
      </c>
      <c r="BG94" s="4">
        <v>40.590000000000003</v>
      </c>
      <c r="BH94" s="4">
        <v>40.4</v>
      </c>
      <c r="BI94" t="s">
        <v>2362</v>
      </c>
      <c r="BJ94">
        <v>21.32</v>
      </c>
      <c r="BK94">
        <v>21.9</v>
      </c>
      <c r="BL94">
        <v>44.2</v>
      </c>
      <c r="BM94">
        <v>55.34</v>
      </c>
      <c r="BN94">
        <v>69.34</v>
      </c>
      <c r="BO94" t="s">
        <v>679</v>
      </c>
      <c r="BP94" t="s">
        <v>1554</v>
      </c>
      <c r="BU94" s="4" t="s">
        <v>2538</v>
      </c>
      <c r="BV94" s="4" t="s">
        <v>684</v>
      </c>
      <c r="BW94" s="4">
        <v>-0.02</v>
      </c>
      <c r="BX94" s="4">
        <v>0.02</v>
      </c>
      <c r="BY94" s="4">
        <v>-0.01</v>
      </c>
      <c r="BZ94" s="4">
        <v>-0.1</v>
      </c>
      <c r="CA94" t="s">
        <v>1616</v>
      </c>
      <c r="CB94">
        <v>809700</v>
      </c>
      <c r="CC94">
        <v>887600</v>
      </c>
      <c r="CD94">
        <v>892500</v>
      </c>
      <c r="CE94">
        <v>815100</v>
      </c>
      <c r="CF94">
        <v>803900</v>
      </c>
    </row>
    <row r="95" spans="1:84" x14ac:dyDescent="0.3">
      <c r="A95" t="s">
        <v>359</v>
      </c>
      <c r="B95" t="s">
        <v>360</v>
      </c>
      <c r="D95" t="s">
        <v>361</v>
      </c>
      <c r="E95" t="s">
        <v>68</v>
      </c>
      <c r="F95" t="s">
        <v>25</v>
      </c>
      <c r="G95" s="1" t="s">
        <v>767</v>
      </c>
      <c r="H95" s="1">
        <v>87.09</v>
      </c>
      <c r="I95" s="1">
        <v>89.04</v>
      </c>
      <c r="J95" s="1">
        <v>84.75</v>
      </c>
      <c r="K95" s="1">
        <v>87.43</v>
      </c>
      <c r="L95" s="1">
        <v>72.069999999999993</v>
      </c>
      <c r="M95" s="2" t="s">
        <v>945</v>
      </c>
      <c r="N95" s="2">
        <v>1119239</v>
      </c>
      <c r="O95" s="2">
        <v>1194700</v>
      </c>
      <c r="P95" s="2">
        <v>1163785</v>
      </c>
      <c r="Q95" s="2">
        <v>1012084</v>
      </c>
      <c r="R95" s="2">
        <v>1199944</v>
      </c>
      <c r="S95" s="3" t="s">
        <v>1123</v>
      </c>
      <c r="T95" s="3">
        <v>2468833</v>
      </c>
      <c r="U95" s="3">
        <v>2599369</v>
      </c>
      <c r="V95" s="3">
        <v>2691339</v>
      </c>
      <c r="W95" s="3">
        <v>2301309</v>
      </c>
      <c r="X95" s="3">
        <v>2981723</v>
      </c>
      <c r="Y95" t="s">
        <v>1302</v>
      </c>
      <c r="Z95">
        <v>40922</v>
      </c>
      <c r="AA95">
        <v>124484</v>
      </c>
      <c r="AB95">
        <v>89443</v>
      </c>
      <c r="AC95">
        <v>23299</v>
      </c>
      <c r="AD95">
        <v>436212</v>
      </c>
      <c r="AE95" s="4" t="s">
        <v>1473</v>
      </c>
      <c r="AF95" s="4">
        <v>32</v>
      </c>
      <c r="AG95" s="4">
        <v>32</v>
      </c>
      <c r="AH95" s="4">
        <v>37</v>
      </c>
      <c r="AI95" s="4">
        <v>38</v>
      </c>
      <c r="AJ95" s="4">
        <v>37</v>
      </c>
      <c r="AK95" t="s">
        <v>1751</v>
      </c>
      <c r="AL95" t="s">
        <v>684</v>
      </c>
      <c r="AM95" t="s">
        <v>1669</v>
      </c>
      <c r="AN95" t="s">
        <v>1669</v>
      </c>
      <c r="AO95" t="s">
        <v>1669</v>
      </c>
      <c r="AP95" t="s">
        <v>1669</v>
      </c>
      <c r="AQ95" s="4" t="s">
        <v>1903</v>
      </c>
      <c r="AR95" s="4" t="s">
        <v>684</v>
      </c>
      <c r="AS95" s="4">
        <v>22.05</v>
      </c>
      <c r="AT95" s="4">
        <v>22.17</v>
      </c>
      <c r="AU95" s="4">
        <v>20.64</v>
      </c>
      <c r="AV95" s="4">
        <v>26.36</v>
      </c>
      <c r="AW95" t="s">
        <v>2059</v>
      </c>
      <c r="AX95" t="s">
        <v>684</v>
      </c>
      <c r="AY95" t="s">
        <v>1975</v>
      </c>
      <c r="AZ95" t="s">
        <v>1975</v>
      </c>
      <c r="BA95" t="s">
        <v>1975</v>
      </c>
      <c r="BB95" t="s">
        <v>1975</v>
      </c>
      <c r="BC95" t="s">
        <v>2211</v>
      </c>
      <c r="BD95" s="4" t="s">
        <v>684</v>
      </c>
      <c r="BE95" s="4">
        <v>14.74</v>
      </c>
      <c r="BF95" s="4">
        <v>29.19</v>
      </c>
      <c r="BG95" s="4">
        <v>30.45</v>
      </c>
      <c r="BH95" s="4">
        <v>34.75</v>
      </c>
      <c r="BI95" t="s">
        <v>2363</v>
      </c>
      <c r="BJ95" t="s">
        <v>684</v>
      </c>
      <c r="BK95">
        <v>17.79</v>
      </c>
      <c r="BL95">
        <v>29.3</v>
      </c>
      <c r="BM95">
        <v>24.66</v>
      </c>
      <c r="BN95">
        <v>26.54</v>
      </c>
      <c r="BO95" t="s">
        <v>679</v>
      </c>
      <c r="BP95" t="s">
        <v>1554</v>
      </c>
      <c r="BU95" s="4" t="s">
        <v>2539</v>
      </c>
      <c r="BV95" s="4" t="s">
        <v>684</v>
      </c>
      <c r="BW95" s="4" t="s">
        <v>684</v>
      </c>
      <c r="BX95" s="4" t="s">
        <v>684</v>
      </c>
      <c r="BY95" s="4" t="s">
        <v>684</v>
      </c>
      <c r="BZ95" s="4">
        <v>0.24</v>
      </c>
      <c r="CA95" t="s">
        <v>1617</v>
      </c>
      <c r="CB95" t="s">
        <v>684</v>
      </c>
      <c r="CC95">
        <v>1566274</v>
      </c>
      <c r="CD95">
        <v>1728831</v>
      </c>
      <c r="CE95">
        <v>1596370</v>
      </c>
      <c r="CF95">
        <v>1936571</v>
      </c>
    </row>
    <row r="96" spans="1:84" x14ac:dyDescent="0.3">
      <c r="A96" t="s">
        <v>362</v>
      </c>
      <c r="B96" t="s">
        <v>363</v>
      </c>
      <c r="C96" t="s">
        <v>364</v>
      </c>
      <c r="D96" t="s">
        <v>365</v>
      </c>
      <c r="E96" t="s">
        <v>124</v>
      </c>
      <c r="F96" t="s">
        <v>25</v>
      </c>
      <c r="G96" s="1" t="s">
        <v>768</v>
      </c>
      <c r="H96" s="1">
        <v>0.78</v>
      </c>
      <c r="I96" s="1">
        <v>15.31</v>
      </c>
      <c r="J96" s="1">
        <v>101.64</v>
      </c>
      <c r="K96" s="1">
        <v>82.47</v>
      </c>
      <c r="L96" s="1">
        <v>58.96</v>
      </c>
      <c r="M96" s="2" t="s">
        <v>946</v>
      </c>
      <c r="N96" s="2">
        <v>15511</v>
      </c>
      <c r="O96" s="2">
        <v>311181</v>
      </c>
      <c r="P96" s="2">
        <v>2142839</v>
      </c>
      <c r="Q96" s="2">
        <v>1842003</v>
      </c>
      <c r="R96" s="2">
        <v>1785869</v>
      </c>
      <c r="S96" s="3" t="s">
        <v>1124</v>
      </c>
      <c r="T96" s="3">
        <v>6236220</v>
      </c>
      <c r="U96" s="3">
        <v>6752194</v>
      </c>
      <c r="V96" s="3">
        <v>8744313</v>
      </c>
      <c r="W96" s="3">
        <v>8909354</v>
      </c>
      <c r="X96" s="3">
        <v>13636510</v>
      </c>
      <c r="Y96" t="s">
        <v>1303</v>
      </c>
      <c r="Z96">
        <v>796223</v>
      </c>
      <c r="AA96">
        <v>823973</v>
      </c>
      <c r="AB96">
        <v>877526</v>
      </c>
      <c r="AC96">
        <v>958584</v>
      </c>
      <c r="AD96">
        <v>2789888</v>
      </c>
      <c r="AE96" s="4" t="s">
        <v>1474</v>
      </c>
      <c r="AF96" s="4">
        <v>92372</v>
      </c>
      <c r="AG96" s="4">
        <v>77416</v>
      </c>
      <c r="AH96" s="4">
        <v>78448</v>
      </c>
      <c r="AI96" s="4">
        <v>72021</v>
      </c>
      <c r="AJ96" s="4">
        <v>73516</v>
      </c>
      <c r="AK96" t="s">
        <v>1752</v>
      </c>
      <c r="AL96" t="s">
        <v>1669</v>
      </c>
      <c r="AM96" t="s">
        <v>1669</v>
      </c>
      <c r="AN96" t="s">
        <v>1672</v>
      </c>
      <c r="AO96" t="s">
        <v>1672</v>
      </c>
      <c r="AP96" t="s">
        <v>1672</v>
      </c>
      <c r="AQ96" s="4" t="s">
        <v>1904</v>
      </c>
      <c r="AR96" s="4">
        <v>67.91</v>
      </c>
      <c r="AS96" s="4">
        <v>69.180000000000007</v>
      </c>
      <c r="AT96" s="4">
        <v>73.33</v>
      </c>
      <c r="AU96" s="4">
        <v>70.59</v>
      </c>
      <c r="AV96" s="4">
        <v>73.239999999999995</v>
      </c>
      <c r="AW96" t="s">
        <v>2060</v>
      </c>
      <c r="AX96" t="s">
        <v>1978</v>
      </c>
      <c r="AY96" t="s">
        <v>1978</v>
      </c>
      <c r="AZ96" t="s">
        <v>1978</v>
      </c>
      <c r="BA96" t="s">
        <v>1978</v>
      </c>
      <c r="BB96" t="s">
        <v>1978</v>
      </c>
      <c r="BC96" t="s">
        <v>2212</v>
      </c>
      <c r="BD96" s="4">
        <v>68.569999999999993</v>
      </c>
      <c r="BE96" s="4">
        <v>68.83</v>
      </c>
      <c r="BF96" s="4">
        <v>76.06</v>
      </c>
      <c r="BG96" s="4">
        <v>75.849999999999994</v>
      </c>
      <c r="BH96" s="4">
        <v>77.650000000000006</v>
      </c>
      <c r="BI96" t="s">
        <v>2364</v>
      </c>
      <c r="BJ96">
        <v>50.09</v>
      </c>
      <c r="BK96">
        <v>57.94</v>
      </c>
      <c r="BL96">
        <v>63.75</v>
      </c>
      <c r="BM96">
        <v>65.650000000000006</v>
      </c>
      <c r="BN96">
        <v>61.44</v>
      </c>
      <c r="BO96" t="s">
        <v>2465</v>
      </c>
      <c r="BP96" t="s">
        <v>684</v>
      </c>
      <c r="BQ96">
        <v>883.42</v>
      </c>
      <c r="BR96">
        <v>830.44</v>
      </c>
      <c r="BS96">
        <v>569.30999999999995</v>
      </c>
      <c r="BT96">
        <v>458.31</v>
      </c>
      <c r="BU96" s="4" t="s">
        <v>2540</v>
      </c>
      <c r="BV96" s="4" t="s">
        <v>684</v>
      </c>
      <c r="BW96" s="4" t="s">
        <v>684</v>
      </c>
      <c r="BX96" s="4" t="s">
        <v>684</v>
      </c>
      <c r="BY96" s="4" t="s">
        <v>684</v>
      </c>
      <c r="BZ96" s="4">
        <v>-0.19</v>
      </c>
      <c r="CA96" t="s">
        <v>1618</v>
      </c>
      <c r="CB96">
        <v>202000</v>
      </c>
      <c r="CC96">
        <v>209000</v>
      </c>
      <c r="CD96">
        <v>201000</v>
      </c>
      <c r="CE96">
        <v>173000</v>
      </c>
      <c r="CF96">
        <v>230000</v>
      </c>
    </row>
    <row r="97" spans="1:84" x14ac:dyDescent="0.3">
      <c r="A97" t="s">
        <v>366</v>
      </c>
      <c r="B97" t="s">
        <v>367</v>
      </c>
      <c r="C97" t="s">
        <v>368</v>
      </c>
      <c r="D97" t="s">
        <v>369</v>
      </c>
      <c r="E97" t="s">
        <v>10</v>
      </c>
      <c r="F97" t="s">
        <v>11</v>
      </c>
      <c r="G97" s="1" t="s">
        <v>769</v>
      </c>
      <c r="H97" s="1">
        <v>25.72</v>
      </c>
      <c r="I97" s="1">
        <v>26.76</v>
      </c>
      <c r="J97" s="1">
        <v>23.11</v>
      </c>
      <c r="K97" s="1">
        <v>25.37</v>
      </c>
      <c r="L97" s="1">
        <v>26.48</v>
      </c>
      <c r="M97" s="2" t="s">
        <v>947</v>
      </c>
      <c r="N97" s="2">
        <v>143959</v>
      </c>
      <c r="O97" s="2">
        <v>161848</v>
      </c>
      <c r="P97" s="2">
        <v>151280</v>
      </c>
      <c r="Q97" s="2">
        <v>148446</v>
      </c>
      <c r="R97" s="2">
        <v>197058</v>
      </c>
      <c r="S97" s="3" t="s">
        <v>1125</v>
      </c>
      <c r="T97" s="3">
        <v>1163390</v>
      </c>
      <c r="U97" s="3">
        <v>1215915</v>
      </c>
      <c r="V97" s="3">
        <v>1295475</v>
      </c>
      <c r="W97" s="3">
        <v>1398680</v>
      </c>
      <c r="X97" s="3">
        <v>1765691</v>
      </c>
      <c r="Y97" t="s">
        <v>1304</v>
      </c>
      <c r="Z97">
        <v>209862</v>
      </c>
      <c r="AA97">
        <v>292172</v>
      </c>
      <c r="AB97">
        <v>271219</v>
      </c>
      <c r="AC97">
        <v>239867</v>
      </c>
      <c r="AD97">
        <v>436380</v>
      </c>
      <c r="AE97" s="4" t="s">
        <v>1475</v>
      </c>
      <c r="AF97" s="4">
        <v>1273</v>
      </c>
      <c r="AG97" s="4">
        <v>1306</v>
      </c>
      <c r="AH97" s="4">
        <v>1333</v>
      </c>
      <c r="AI97" s="4">
        <v>1320</v>
      </c>
      <c r="AJ97" s="4">
        <v>1399</v>
      </c>
      <c r="AK97" t="s">
        <v>1753</v>
      </c>
      <c r="AL97" t="s">
        <v>1669</v>
      </c>
      <c r="AM97" t="s">
        <v>1669</v>
      </c>
      <c r="AN97" t="s">
        <v>1669</v>
      </c>
      <c r="AO97" t="s">
        <v>1669</v>
      </c>
      <c r="AP97" t="s">
        <v>1669</v>
      </c>
      <c r="AQ97" s="4" t="s">
        <v>1905</v>
      </c>
      <c r="AR97" s="4">
        <v>31.8</v>
      </c>
      <c r="AS97" s="4">
        <v>30.62</v>
      </c>
      <c r="AT97" s="4">
        <v>41.76</v>
      </c>
      <c r="AU97" s="4">
        <v>48.91</v>
      </c>
      <c r="AV97" s="4">
        <v>49.48</v>
      </c>
      <c r="AW97" t="s">
        <v>2061</v>
      </c>
      <c r="AX97" t="s">
        <v>1978</v>
      </c>
      <c r="AY97" t="s">
        <v>1978</v>
      </c>
      <c r="AZ97" t="s">
        <v>1978</v>
      </c>
      <c r="BA97" t="s">
        <v>1978</v>
      </c>
      <c r="BB97" t="s">
        <v>1978</v>
      </c>
      <c r="BC97" t="s">
        <v>2213</v>
      </c>
      <c r="BD97" s="4">
        <v>10.46</v>
      </c>
      <c r="BE97" s="4">
        <v>9.0299999999999994</v>
      </c>
      <c r="BF97" s="4">
        <v>8.3000000000000007</v>
      </c>
      <c r="BG97" s="4">
        <v>8.1199999999999992</v>
      </c>
      <c r="BH97" s="4">
        <v>6.69</v>
      </c>
      <c r="BI97" t="s">
        <v>2365</v>
      </c>
      <c r="BJ97">
        <v>67.37</v>
      </c>
      <c r="BK97">
        <v>74.34</v>
      </c>
      <c r="BL97">
        <v>59.4</v>
      </c>
      <c r="BM97">
        <v>57.56</v>
      </c>
      <c r="BN97">
        <v>52.96</v>
      </c>
      <c r="BO97" t="s">
        <v>679</v>
      </c>
      <c r="BP97" t="s">
        <v>1554</v>
      </c>
      <c r="BU97" s="4" t="s">
        <v>679</v>
      </c>
      <c r="BV97" s="4" t="s">
        <v>1554</v>
      </c>
      <c r="CA97" t="s">
        <v>679</v>
      </c>
      <c r="CB97" t="s">
        <v>1554</v>
      </c>
    </row>
    <row r="98" spans="1:84" x14ac:dyDescent="0.3">
      <c r="A98" t="s">
        <v>370</v>
      </c>
      <c r="B98" t="s">
        <v>371</v>
      </c>
      <c r="C98" t="s">
        <v>372</v>
      </c>
      <c r="D98" t="s">
        <v>373</v>
      </c>
      <c r="E98" t="s">
        <v>36</v>
      </c>
      <c r="F98" t="s">
        <v>11</v>
      </c>
      <c r="G98" s="1" t="s">
        <v>770</v>
      </c>
      <c r="H98" s="1">
        <v>249.07</v>
      </c>
      <c r="I98" s="1">
        <v>247.08</v>
      </c>
      <c r="J98" s="1">
        <v>183.98</v>
      </c>
      <c r="K98" s="1">
        <v>184.39</v>
      </c>
      <c r="L98" s="1">
        <v>173.63</v>
      </c>
      <c r="M98" s="2" t="s">
        <v>948</v>
      </c>
      <c r="N98" s="2">
        <v>1710845</v>
      </c>
      <c r="O98" s="2">
        <v>1792376</v>
      </c>
      <c r="P98" s="2">
        <v>2198351</v>
      </c>
      <c r="Q98" s="2">
        <v>1766578</v>
      </c>
      <c r="R98" s="2">
        <v>2079732</v>
      </c>
      <c r="S98" s="3" t="s">
        <v>1126</v>
      </c>
      <c r="T98" s="3">
        <v>2943360</v>
      </c>
      <c r="U98" s="3">
        <v>3270230</v>
      </c>
      <c r="V98" s="3">
        <v>4246705</v>
      </c>
      <c r="W98" s="3">
        <v>3231738</v>
      </c>
      <c r="X98" s="3">
        <v>3976626</v>
      </c>
      <c r="Y98" t="s">
        <v>1305</v>
      </c>
      <c r="Z98">
        <v>255962</v>
      </c>
      <c r="AA98">
        <v>294113</v>
      </c>
      <c r="AB98">
        <v>326747</v>
      </c>
      <c r="AC98">
        <v>273470</v>
      </c>
      <c r="AD98">
        <v>506847</v>
      </c>
      <c r="AE98" s="4" t="s">
        <v>1476</v>
      </c>
      <c r="AF98" s="4">
        <v>7121</v>
      </c>
      <c r="AG98" s="4">
        <v>8124</v>
      </c>
      <c r="AH98" s="4">
        <v>10514</v>
      </c>
      <c r="AI98" s="4">
        <v>11251</v>
      </c>
      <c r="AJ98" s="4">
        <v>12223</v>
      </c>
      <c r="AK98" t="s">
        <v>1754</v>
      </c>
      <c r="AL98" t="s">
        <v>1669</v>
      </c>
      <c r="AM98" t="s">
        <v>1669</v>
      </c>
      <c r="AN98" t="s">
        <v>1672</v>
      </c>
      <c r="AO98" t="s">
        <v>1672</v>
      </c>
      <c r="AP98" t="s">
        <v>684</v>
      </c>
      <c r="AQ98" s="4" t="s">
        <v>1906</v>
      </c>
      <c r="AR98" s="4">
        <v>69.28</v>
      </c>
      <c r="AS98" s="4">
        <v>69.349999999999994</v>
      </c>
      <c r="AT98" s="4">
        <v>65.8</v>
      </c>
      <c r="AU98" s="4">
        <v>70.17</v>
      </c>
      <c r="AV98" s="4" t="s">
        <v>684</v>
      </c>
      <c r="AW98" t="s">
        <v>2062</v>
      </c>
      <c r="AX98" t="s">
        <v>1975</v>
      </c>
      <c r="AY98" t="s">
        <v>1975</v>
      </c>
      <c r="AZ98" t="s">
        <v>1975</v>
      </c>
      <c r="BA98" t="s">
        <v>1975</v>
      </c>
      <c r="BB98" t="s">
        <v>684</v>
      </c>
      <c r="BC98" t="s">
        <v>2214</v>
      </c>
      <c r="BD98" s="4">
        <v>39.79</v>
      </c>
      <c r="BE98" s="4">
        <v>42.51</v>
      </c>
      <c r="BF98" s="4">
        <v>43.78</v>
      </c>
      <c r="BG98" s="4">
        <v>34.520000000000003</v>
      </c>
      <c r="BH98" s="4" t="s">
        <v>684</v>
      </c>
      <c r="BI98" t="s">
        <v>2366</v>
      </c>
      <c r="BJ98">
        <v>77.12</v>
      </c>
      <c r="BK98">
        <v>81.53</v>
      </c>
      <c r="BL98">
        <v>86.51</v>
      </c>
      <c r="BM98">
        <v>85.15</v>
      </c>
      <c r="BN98" t="s">
        <v>684</v>
      </c>
      <c r="BO98" t="s">
        <v>2466</v>
      </c>
      <c r="BP98">
        <v>3.47</v>
      </c>
      <c r="BQ98">
        <v>0.61</v>
      </c>
      <c r="BR98">
        <v>0.56000000000000005</v>
      </c>
      <c r="BS98" t="s">
        <v>684</v>
      </c>
      <c r="BT98" t="s">
        <v>684</v>
      </c>
      <c r="BU98" s="4" t="s">
        <v>2541</v>
      </c>
      <c r="BV98" s="4" t="s">
        <v>684</v>
      </c>
      <c r="BW98" s="4" t="s">
        <v>684</v>
      </c>
      <c r="BX98" s="4" t="s">
        <v>684</v>
      </c>
      <c r="BY98" s="4">
        <v>0.27</v>
      </c>
      <c r="BZ98" s="4" t="s">
        <v>684</v>
      </c>
      <c r="CA98" t="s">
        <v>1619</v>
      </c>
      <c r="CB98">
        <v>12948.4</v>
      </c>
      <c r="CC98">
        <v>17051.02</v>
      </c>
      <c r="CD98">
        <v>19539.48</v>
      </c>
      <c r="CE98">
        <v>15747.21</v>
      </c>
      <c r="CF98" t="s">
        <v>684</v>
      </c>
    </row>
    <row r="99" spans="1:84" x14ac:dyDescent="0.3">
      <c r="A99" t="s">
        <v>374</v>
      </c>
      <c r="B99" t="s">
        <v>375</v>
      </c>
      <c r="D99" t="s">
        <v>376</v>
      </c>
      <c r="E99" t="s">
        <v>36</v>
      </c>
      <c r="F99" t="s">
        <v>25</v>
      </c>
      <c r="G99" s="1" t="s">
        <v>771</v>
      </c>
      <c r="H99" s="1">
        <v>-322.95999999999998</v>
      </c>
      <c r="I99" s="1">
        <v>-354.71</v>
      </c>
      <c r="J99" s="1">
        <v>424.42</v>
      </c>
      <c r="K99" s="1">
        <v>447.81</v>
      </c>
      <c r="L99" s="1">
        <v>376.53</v>
      </c>
      <c r="M99" s="2" t="s">
        <v>949</v>
      </c>
      <c r="N99" s="2">
        <v>335453</v>
      </c>
      <c r="O99" s="2">
        <v>294977</v>
      </c>
      <c r="P99" s="2">
        <v>295049</v>
      </c>
      <c r="Q99" s="2">
        <v>250789</v>
      </c>
      <c r="R99" s="2">
        <v>269519</v>
      </c>
      <c r="S99" s="3" t="s">
        <v>1127</v>
      </c>
      <c r="T99" s="3">
        <v>272859</v>
      </c>
      <c r="U99" s="3">
        <v>233792</v>
      </c>
      <c r="V99" s="3">
        <v>381737</v>
      </c>
      <c r="W99" s="3">
        <v>311440</v>
      </c>
      <c r="X99" s="3">
        <v>343032</v>
      </c>
      <c r="Y99" t="s">
        <v>1306</v>
      </c>
      <c r="Z99">
        <v>-136273</v>
      </c>
      <c r="AA99">
        <v>12485</v>
      </c>
      <c r="AB99">
        <v>23877</v>
      </c>
      <c r="AC99">
        <v>20739</v>
      </c>
      <c r="AD99">
        <v>29511</v>
      </c>
      <c r="AE99" s="4" t="s">
        <v>679</v>
      </c>
      <c r="AF99" s="4" t="s">
        <v>1415</v>
      </c>
      <c r="AK99" t="s">
        <v>679</v>
      </c>
      <c r="AL99" t="s">
        <v>1213</v>
      </c>
      <c r="AQ99" s="4" t="s">
        <v>679</v>
      </c>
      <c r="AR99" s="4" t="s">
        <v>1213</v>
      </c>
      <c r="AW99" t="s">
        <v>679</v>
      </c>
      <c r="AX99" t="s">
        <v>1213</v>
      </c>
      <c r="BC99" t="s">
        <v>679</v>
      </c>
      <c r="BD99" s="4" t="s">
        <v>1213</v>
      </c>
      <c r="BI99" t="s">
        <v>679</v>
      </c>
      <c r="BJ99" t="s">
        <v>1213</v>
      </c>
      <c r="BO99" t="s">
        <v>679</v>
      </c>
      <c r="BP99" t="s">
        <v>1213</v>
      </c>
      <c r="BU99" s="4" t="s">
        <v>679</v>
      </c>
      <c r="BV99" s="4" t="s">
        <v>1213</v>
      </c>
      <c r="CA99" t="s">
        <v>679</v>
      </c>
      <c r="CB99" t="s">
        <v>1213</v>
      </c>
    </row>
    <row r="100" spans="1:84" x14ac:dyDescent="0.3">
      <c r="A100" t="s">
        <v>377</v>
      </c>
      <c r="B100" t="s">
        <v>378</v>
      </c>
      <c r="D100" t="s">
        <v>379</v>
      </c>
      <c r="E100" t="s">
        <v>269</v>
      </c>
      <c r="F100" t="s">
        <v>25</v>
      </c>
      <c r="G100" s="1" t="s">
        <v>772</v>
      </c>
      <c r="H100" s="1">
        <v>33.47</v>
      </c>
      <c r="I100" s="1">
        <v>36.92</v>
      </c>
      <c r="J100" s="1">
        <v>37.869999999999997</v>
      </c>
      <c r="K100" s="1">
        <v>41.65</v>
      </c>
      <c r="L100" s="1">
        <v>49.85</v>
      </c>
      <c r="M100" s="2" t="s">
        <v>950</v>
      </c>
      <c r="N100" s="2">
        <v>2385187</v>
      </c>
      <c r="O100" s="2">
        <v>2751278</v>
      </c>
      <c r="P100" s="2">
        <v>2887150</v>
      </c>
      <c r="Q100" s="2">
        <v>2765363</v>
      </c>
      <c r="R100" s="2">
        <v>3542579</v>
      </c>
      <c r="S100" s="3" t="s">
        <v>1128</v>
      </c>
      <c r="T100" s="3">
        <v>10300384</v>
      </c>
      <c r="U100" s="3">
        <v>10954790</v>
      </c>
      <c r="V100" s="3">
        <v>11362336</v>
      </c>
      <c r="W100" s="3">
        <v>10640687</v>
      </c>
      <c r="X100" s="3">
        <v>11945113</v>
      </c>
      <c r="Y100" t="s">
        <v>1307</v>
      </c>
      <c r="Z100">
        <v>461113</v>
      </c>
      <c r="AA100">
        <v>254154</v>
      </c>
      <c r="AB100">
        <v>360279</v>
      </c>
      <c r="AC100">
        <v>190432</v>
      </c>
      <c r="AD100">
        <v>319284</v>
      </c>
      <c r="AE100" s="4" t="s">
        <v>1477</v>
      </c>
      <c r="AF100" s="4">
        <v>9000</v>
      </c>
      <c r="AG100" s="4">
        <v>8500</v>
      </c>
      <c r="AH100" s="4">
        <v>8839</v>
      </c>
      <c r="AI100" s="4">
        <v>8632</v>
      </c>
      <c r="AJ100" s="4">
        <v>8851</v>
      </c>
      <c r="AK100" t="s">
        <v>1755</v>
      </c>
      <c r="AL100" t="s">
        <v>1669</v>
      </c>
      <c r="AM100" t="s">
        <v>1669</v>
      </c>
      <c r="AN100" t="s">
        <v>1672</v>
      </c>
      <c r="AO100" t="s">
        <v>1672</v>
      </c>
      <c r="AP100" t="s">
        <v>1672</v>
      </c>
      <c r="AQ100" s="4" t="s">
        <v>1907</v>
      </c>
      <c r="AR100" s="4">
        <v>72.38</v>
      </c>
      <c r="AS100" s="4">
        <v>70.11</v>
      </c>
      <c r="AT100" s="4">
        <v>81.459999999999994</v>
      </c>
      <c r="AU100" s="4">
        <v>83.77</v>
      </c>
      <c r="AV100" s="4">
        <v>85.57</v>
      </c>
      <c r="AW100" t="s">
        <v>2063</v>
      </c>
      <c r="AX100" t="s">
        <v>1978</v>
      </c>
      <c r="AY100" t="s">
        <v>1978</v>
      </c>
      <c r="AZ100" t="s">
        <v>1978</v>
      </c>
      <c r="BA100" t="s">
        <v>1978</v>
      </c>
      <c r="BB100" t="s">
        <v>1978</v>
      </c>
      <c r="BC100" t="s">
        <v>2215</v>
      </c>
      <c r="BD100" s="4">
        <v>55.29</v>
      </c>
      <c r="BE100" s="4">
        <v>51.98</v>
      </c>
      <c r="BF100" s="4">
        <v>54.46</v>
      </c>
      <c r="BG100" s="4">
        <v>58.98</v>
      </c>
      <c r="BH100" s="4">
        <v>62.81</v>
      </c>
      <c r="BI100" t="s">
        <v>2367</v>
      </c>
      <c r="BJ100">
        <v>72.5</v>
      </c>
      <c r="BK100">
        <v>69.13</v>
      </c>
      <c r="BL100">
        <v>78.95</v>
      </c>
      <c r="BM100">
        <v>61.5</v>
      </c>
      <c r="BN100">
        <v>87.81</v>
      </c>
      <c r="BO100" t="s">
        <v>2467</v>
      </c>
      <c r="BP100" t="s">
        <v>684</v>
      </c>
      <c r="BQ100" t="s">
        <v>684</v>
      </c>
      <c r="BR100" t="s">
        <v>684</v>
      </c>
      <c r="BS100" t="s">
        <v>684</v>
      </c>
      <c r="BT100">
        <v>527.77</v>
      </c>
      <c r="BU100" s="4" t="s">
        <v>2542</v>
      </c>
      <c r="BV100" s="4">
        <v>-0.11</v>
      </c>
      <c r="BW100" s="4">
        <v>-0.06</v>
      </c>
      <c r="BX100" s="4">
        <v>-0.04</v>
      </c>
      <c r="BY100" s="4">
        <v>0.02</v>
      </c>
      <c r="BZ100" s="4">
        <v>0</v>
      </c>
      <c r="CA100" t="s">
        <v>1620</v>
      </c>
      <c r="CB100">
        <v>4086780</v>
      </c>
      <c r="CC100">
        <v>4168786</v>
      </c>
      <c r="CD100">
        <v>4394098</v>
      </c>
      <c r="CE100">
        <v>4180914</v>
      </c>
      <c r="CF100">
        <v>4186563</v>
      </c>
    </row>
    <row r="101" spans="1:84" x14ac:dyDescent="0.3">
      <c r="A101" t="s">
        <v>380</v>
      </c>
      <c r="B101" t="s">
        <v>381</v>
      </c>
      <c r="D101" t="s">
        <v>382</v>
      </c>
      <c r="E101" t="s">
        <v>269</v>
      </c>
      <c r="F101" t="s">
        <v>16</v>
      </c>
      <c r="G101" s="1" t="s">
        <v>773</v>
      </c>
      <c r="H101" s="1">
        <v>93.43</v>
      </c>
      <c r="I101" s="1">
        <v>112.11</v>
      </c>
      <c r="J101" s="1">
        <v>135.38</v>
      </c>
      <c r="K101" s="1">
        <v>127.16</v>
      </c>
      <c r="L101" s="1" t="s">
        <v>684</v>
      </c>
      <c r="M101" s="2" t="s">
        <v>951</v>
      </c>
      <c r="N101" s="2">
        <v>1817937</v>
      </c>
      <c r="O101" s="2">
        <v>2259551</v>
      </c>
      <c r="P101" s="2">
        <v>2776996</v>
      </c>
      <c r="Q101" s="2">
        <v>2488241</v>
      </c>
      <c r="R101" s="2" t="s">
        <v>684</v>
      </c>
      <c r="S101" s="3" t="s">
        <v>1129</v>
      </c>
      <c r="T101" s="3">
        <v>4518442</v>
      </c>
      <c r="U101" s="3">
        <v>5179322</v>
      </c>
      <c r="V101" s="3">
        <v>5665543</v>
      </c>
      <c r="W101" s="3">
        <v>5256186</v>
      </c>
      <c r="X101" s="3" t="s">
        <v>684</v>
      </c>
      <c r="Y101" t="s">
        <v>1308</v>
      </c>
      <c r="Z101">
        <v>92419</v>
      </c>
      <c r="AA101">
        <v>107474</v>
      </c>
      <c r="AB101">
        <v>148795</v>
      </c>
      <c r="AC101">
        <v>151664</v>
      </c>
      <c r="AD101" t="s">
        <v>684</v>
      </c>
      <c r="AE101" s="4" t="s">
        <v>1478</v>
      </c>
      <c r="AF101" s="4">
        <v>12085</v>
      </c>
      <c r="AG101" s="4">
        <v>13215</v>
      </c>
      <c r="AH101" s="4">
        <v>15221</v>
      </c>
      <c r="AI101" s="4">
        <v>15327</v>
      </c>
      <c r="AJ101" s="4" t="s">
        <v>684</v>
      </c>
      <c r="AK101" t="s">
        <v>1756</v>
      </c>
      <c r="AL101" t="s">
        <v>1669</v>
      </c>
      <c r="AM101" t="s">
        <v>1669</v>
      </c>
      <c r="AN101" t="s">
        <v>1669</v>
      </c>
      <c r="AO101" t="s">
        <v>1669</v>
      </c>
      <c r="AP101" t="s">
        <v>684</v>
      </c>
      <c r="AQ101" s="4" t="s">
        <v>1908</v>
      </c>
      <c r="AR101" s="4">
        <v>45.18</v>
      </c>
      <c r="AS101" s="4">
        <v>58.25</v>
      </c>
      <c r="AT101" s="4">
        <v>59.45</v>
      </c>
      <c r="AU101" s="4">
        <v>56.24</v>
      </c>
      <c r="AV101" s="4" t="s">
        <v>684</v>
      </c>
      <c r="AW101" t="s">
        <v>2064</v>
      </c>
      <c r="AX101" t="s">
        <v>1978</v>
      </c>
      <c r="AY101" t="s">
        <v>1978</v>
      </c>
      <c r="AZ101" t="s">
        <v>1978</v>
      </c>
      <c r="BA101" t="s">
        <v>1978</v>
      </c>
      <c r="BB101" t="s">
        <v>684</v>
      </c>
      <c r="BC101" t="s">
        <v>2216</v>
      </c>
      <c r="BD101" s="4">
        <v>31.8</v>
      </c>
      <c r="BE101" s="4">
        <v>33.130000000000003</v>
      </c>
      <c r="BF101" s="4">
        <v>43.39</v>
      </c>
      <c r="BG101" s="4">
        <v>48.6</v>
      </c>
      <c r="BH101" s="4" t="s">
        <v>684</v>
      </c>
      <c r="BI101" t="s">
        <v>2368</v>
      </c>
      <c r="BJ101">
        <v>25.83</v>
      </c>
      <c r="BK101">
        <v>36.56</v>
      </c>
      <c r="BL101">
        <v>35.81</v>
      </c>
      <c r="BM101">
        <v>36.31</v>
      </c>
      <c r="BN101" t="s">
        <v>684</v>
      </c>
      <c r="BO101" t="s">
        <v>679</v>
      </c>
      <c r="BP101" t="s">
        <v>1554</v>
      </c>
      <c r="BU101" s="4" t="s">
        <v>679</v>
      </c>
      <c r="BV101" s="4" t="s">
        <v>1554</v>
      </c>
      <c r="CA101" t="s">
        <v>679</v>
      </c>
      <c r="CB101" t="s">
        <v>1554</v>
      </c>
    </row>
    <row r="102" spans="1:84" x14ac:dyDescent="0.3">
      <c r="A102" t="s">
        <v>383</v>
      </c>
      <c r="B102" t="s">
        <v>384</v>
      </c>
      <c r="D102" t="s">
        <v>385</v>
      </c>
      <c r="E102" t="s">
        <v>132</v>
      </c>
      <c r="F102" t="s">
        <v>16</v>
      </c>
      <c r="G102" s="1" t="s">
        <v>774</v>
      </c>
      <c r="H102" s="1">
        <v>1388.28</v>
      </c>
      <c r="I102" s="1">
        <v>12642.34</v>
      </c>
      <c r="J102" s="1">
        <v>-1831.19</v>
      </c>
      <c r="K102" s="1">
        <v>768.55</v>
      </c>
      <c r="L102" s="1">
        <v>672.05</v>
      </c>
      <c r="M102" s="2" t="s">
        <v>952</v>
      </c>
      <c r="N102" s="2">
        <v>5860520</v>
      </c>
      <c r="O102" s="2">
        <v>6481748</v>
      </c>
      <c r="P102" s="2">
        <v>6340332</v>
      </c>
      <c r="Q102" s="2">
        <v>5674812</v>
      </c>
      <c r="R102" s="2">
        <v>5410632</v>
      </c>
      <c r="S102" s="3" t="s">
        <v>1130</v>
      </c>
      <c r="T102" s="3">
        <v>8118138</v>
      </c>
      <c r="U102" s="3">
        <v>8334880</v>
      </c>
      <c r="V102" s="3">
        <v>7862413</v>
      </c>
      <c r="W102" s="3">
        <v>7927012</v>
      </c>
      <c r="X102" s="3">
        <v>7432809</v>
      </c>
      <c r="Y102" t="s">
        <v>1309</v>
      </c>
      <c r="Z102">
        <v>535254</v>
      </c>
      <c r="AA102">
        <v>553437</v>
      </c>
      <c r="AB102">
        <v>559040</v>
      </c>
      <c r="AC102">
        <v>74134</v>
      </c>
      <c r="AD102">
        <v>-30042</v>
      </c>
      <c r="AE102" s="4" t="s">
        <v>1479</v>
      </c>
      <c r="AF102" s="4" t="s">
        <v>684</v>
      </c>
      <c r="AG102" s="4">
        <v>487</v>
      </c>
      <c r="AH102" s="4">
        <v>508</v>
      </c>
      <c r="AI102" s="4">
        <v>118</v>
      </c>
      <c r="AJ102" s="4" t="s">
        <v>684</v>
      </c>
      <c r="AK102" t="s">
        <v>1757</v>
      </c>
      <c r="AL102" t="s">
        <v>1669</v>
      </c>
      <c r="AM102" t="s">
        <v>1669</v>
      </c>
      <c r="AN102" t="s">
        <v>1672</v>
      </c>
      <c r="AO102" t="s">
        <v>1672</v>
      </c>
      <c r="AP102" t="s">
        <v>684</v>
      </c>
      <c r="AQ102" s="4" t="s">
        <v>1909</v>
      </c>
      <c r="AR102" s="4">
        <v>50.91</v>
      </c>
      <c r="AS102" s="4">
        <v>77.22</v>
      </c>
      <c r="AT102" s="4">
        <v>85.39</v>
      </c>
      <c r="AU102" s="4">
        <v>85.66</v>
      </c>
      <c r="AV102" s="4" t="s">
        <v>684</v>
      </c>
      <c r="AW102" t="s">
        <v>2065</v>
      </c>
      <c r="AX102" t="s">
        <v>1978</v>
      </c>
      <c r="AY102" t="s">
        <v>1978</v>
      </c>
      <c r="AZ102" t="s">
        <v>1978</v>
      </c>
      <c r="BA102" t="s">
        <v>1978</v>
      </c>
      <c r="BB102" t="s">
        <v>684</v>
      </c>
      <c r="BC102" t="s">
        <v>2217</v>
      </c>
      <c r="BD102" s="4">
        <v>78.290000000000006</v>
      </c>
      <c r="BE102" s="4">
        <v>83.5</v>
      </c>
      <c r="BF102" s="4">
        <v>82.29</v>
      </c>
      <c r="BG102" s="4">
        <v>86.55</v>
      </c>
      <c r="BH102" s="4" t="s">
        <v>684</v>
      </c>
      <c r="BI102" t="s">
        <v>2369</v>
      </c>
      <c r="BJ102">
        <v>73.66</v>
      </c>
      <c r="BK102">
        <v>81.209999999999994</v>
      </c>
      <c r="BL102">
        <v>82.39</v>
      </c>
      <c r="BM102">
        <v>89.82</v>
      </c>
      <c r="BN102" t="s">
        <v>684</v>
      </c>
      <c r="BO102" t="s">
        <v>2468</v>
      </c>
      <c r="BP102">
        <v>968.72</v>
      </c>
      <c r="BQ102">
        <v>791.91</v>
      </c>
      <c r="BR102">
        <v>767.91</v>
      </c>
      <c r="BS102">
        <v>447.66</v>
      </c>
      <c r="BT102" t="s">
        <v>684</v>
      </c>
      <c r="BU102" s="4" t="s">
        <v>2543</v>
      </c>
      <c r="BV102" s="4">
        <v>0.16</v>
      </c>
      <c r="BW102" s="4">
        <v>0.04</v>
      </c>
      <c r="BX102" s="4">
        <v>0</v>
      </c>
      <c r="BY102" s="4">
        <v>-0.04</v>
      </c>
      <c r="BZ102" s="4" t="s">
        <v>684</v>
      </c>
      <c r="CA102" t="s">
        <v>1621</v>
      </c>
      <c r="CB102">
        <v>87888</v>
      </c>
      <c r="CC102">
        <v>86916</v>
      </c>
      <c r="CD102">
        <v>83620</v>
      </c>
      <c r="CE102">
        <v>75854</v>
      </c>
      <c r="CF102" t="s">
        <v>684</v>
      </c>
    </row>
    <row r="103" spans="1:84" x14ac:dyDescent="0.3">
      <c r="A103" t="s">
        <v>386</v>
      </c>
      <c r="B103" t="s">
        <v>387</v>
      </c>
      <c r="C103" t="s">
        <v>388</v>
      </c>
      <c r="D103" t="s">
        <v>389</v>
      </c>
      <c r="E103" t="s">
        <v>10</v>
      </c>
      <c r="F103" t="s">
        <v>16</v>
      </c>
      <c r="G103" s="1" t="s">
        <v>775</v>
      </c>
      <c r="H103" s="1">
        <v>95.54</v>
      </c>
      <c r="I103" s="1">
        <v>101.66</v>
      </c>
      <c r="J103" s="1">
        <v>95.15</v>
      </c>
      <c r="K103" s="1">
        <v>176.95</v>
      </c>
      <c r="L103" s="1">
        <v>33.49</v>
      </c>
      <c r="M103" s="2" t="s">
        <v>953</v>
      </c>
      <c r="N103" s="2">
        <v>2591921</v>
      </c>
      <c r="O103" s="2">
        <v>2654468</v>
      </c>
      <c r="P103" s="2">
        <v>2419073</v>
      </c>
      <c r="Q103" s="2">
        <v>1324425</v>
      </c>
      <c r="R103" s="2">
        <v>85254</v>
      </c>
      <c r="S103" s="3" t="s">
        <v>1131</v>
      </c>
      <c r="T103" s="3">
        <v>6889324</v>
      </c>
      <c r="U103" s="3">
        <v>6556020</v>
      </c>
      <c r="V103" s="3">
        <v>6225529</v>
      </c>
      <c r="W103" s="3">
        <v>3534337</v>
      </c>
      <c r="X103" s="3">
        <v>463077</v>
      </c>
      <c r="Y103" t="s">
        <v>1310</v>
      </c>
      <c r="Z103">
        <v>281999</v>
      </c>
      <c r="AA103">
        <v>211691</v>
      </c>
      <c r="AB103">
        <v>271306</v>
      </c>
      <c r="AC103">
        <v>7612</v>
      </c>
      <c r="AD103">
        <v>-253788</v>
      </c>
      <c r="AE103" s="4" t="s">
        <v>1480</v>
      </c>
      <c r="AF103" s="4">
        <v>1100</v>
      </c>
      <c r="AG103" s="4">
        <v>917</v>
      </c>
      <c r="AH103" s="4">
        <v>909</v>
      </c>
      <c r="AI103" s="4">
        <v>2108</v>
      </c>
      <c r="AJ103" s="4">
        <v>354</v>
      </c>
      <c r="AK103" t="s">
        <v>1758</v>
      </c>
      <c r="AL103" t="s">
        <v>1669</v>
      </c>
      <c r="AM103" t="s">
        <v>1669</v>
      </c>
      <c r="AN103" t="s">
        <v>1669</v>
      </c>
      <c r="AO103" t="s">
        <v>1669</v>
      </c>
      <c r="AP103" t="s">
        <v>684</v>
      </c>
      <c r="AQ103" s="4" t="s">
        <v>1910</v>
      </c>
      <c r="AR103" s="4">
        <v>22.63</v>
      </c>
      <c r="AS103" s="4">
        <v>28.17</v>
      </c>
      <c r="AT103" s="4">
        <v>24.71</v>
      </c>
      <c r="AU103" s="4">
        <v>30.49</v>
      </c>
      <c r="AV103" s="4" t="s">
        <v>684</v>
      </c>
      <c r="AW103" t="s">
        <v>2066</v>
      </c>
      <c r="AX103" t="s">
        <v>1975</v>
      </c>
      <c r="AY103" t="s">
        <v>1975</v>
      </c>
      <c r="AZ103" t="s">
        <v>1975</v>
      </c>
      <c r="BA103" t="s">
        <v>1975</v>
      </c>
      <c r="BB103" t="s">
        <v>684</v>
      </c>
      <c r="BC103" t="s">
        <v>2218</v>
      </c>
      <c r="BD103" s="4">
        <v>36.979999999999997</v>
      </c>
      <c r="BE103" s="4">
        <v>32.049999999999997</v>
      </c>
      <c r="BF103" s="4">
        <v>34.770000000000003</v>
      </c>
      <c r="BG103" s="4">
        <v>22.96</v>
      </c>
      <c r="BH103" s="4" t="s">
        <v>684</v>
      </c>
      <c r="BI103" t="s">
        <v>2370</v>
      </c>
      <c r="BJ103">
        <v>51.65</v>
      </c>
      <c r="BK103">
        <v>72</v>
      </c>
      <c r="BL103">
        <v>74.16</v>
      </c>
      <c r="BM103">
        <v>72.459999999999994</v>
      </c>
      <c r="BN103" t="s">
        <v>684</v>
      </c>
      <c r="BO103" t="s">
        <v>679</v>
      </c>
      <c r="BP103" t="s">
        <v>1554</v>
      </c>
      <c r="BU103" s="4" t="s">
        <v>679</v>
      </c>
      <c r="BV103" s="4" t="s">
        <v>1554</v>
      </c>
      <c r="CA103" t="s">
        <v>679</v>
      </c>
      <c r="CB103" t="s">
        <v>1554</v>
      </c>
    </row>
    <row r="104" spans="1:84" x14ac:dyDescent="0.3">
      <c r="A104" t="s">
        <v>390</v>
      </c>
      <c r="B104" t="s">
        <v>391</v>
      </c>
      <c r="C104" t="s">
        <v>392</v>
      </c>
      <c r="D104" t="s">
        <v>393</v>
      </c>
      <c r="E104" t="s">
        <v>10</v>
      </c>
      <c r="F104" t="s">
        <v>11</v>
      </c>
      <c r="G104" s="1" t="s">
        <v>776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2" t="s">
        <v>954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3" t="s">
        <v>1132</v>
      </c>
      <c r="T104" s="3">
        <v>593887</v>
      </c>
      <c r="U104" s="3">
        <v>663992</v>
      </c>
      <c r="V104" s="3">
        <v>722806</v>
      </c>
      <c r="W104" s="3">
        <v>703346</v>
      </c>
      <c r="X104" s="3">
        <v>751599</v>
      </c>
      <c r="Y104" t="s">
        <v>1311</v>
      </c>
      <c r="Z104">
        <v>44183</v>
      </c>
      <c r="AA104">
        <v>55578</v>
      </c>
      <c r="AB104">
        <v>61537</v>
      </c>
      <c r="AC104">
        <v>70023</v>
      </c>
      <c r="AD104">
        <v>82346</v>
      </c>
      <c r="AE104" s="4" t="s">
        <v>1481</v>
      </c>
      <c r="AF104" s="4">
        <v>3492</v>
      </c>
      <c r="AG104" s="4">
        <v>3589</v>
      </c>
      <c r="AH104" s="4">
        <v>4087</v>
      </c>
      <c r="AI104" s="4">
        <v>4162</v>
      </c>
      <c r="AJ104" s="4">
        <v>4007</v>
      </c>
      <c r="AK104" t="s">
        <v>1759</v>
      </c>
      <c r="AL104" t="s">
        <v>1669</v>
      </c>
      <c r="AM104" t="s">
        <v>1669</v>
      </c>
      <c r="AN104" t="s">
        <v>1669</v>
      </c>
      <c r="AO104" t="s">
        <v>1669</v>
      </c>
      <c r="AP104" t="s">
        <v>1669</v>
      </c>
      <c r="AQ104" s="4" t="s">
        <v>1911</v>
      </c>
      <c r="AR104" s="4">
        <v>25.19</v>
      </c>
      <c r="AS104" s="4">
        <v>27.85</v>
      </c>
      <c r="AT104" s="4">
        <v>26.79</v>
      </c>
      <c r="AU104" s="4">
        <v>24</v>
      </c>
      <c r="AV104" s="4">
        <v>26.45</v>
      </c>
      <c r="AW104" t="s">
        <v>2067</v>
      </c>
      <c r="AX104" t="s">
        <v>1975</v>
      </c>
      <c r="AY104" t="s">
        <v>1975</v>
      </c>
      <c r="AZ104" t="s">
        <v>1975</v>
      </c>
      <c r="BA104" t="s">
        <v>1975</v>
      </c>
      <c r="BB104" t="s">
        <v>1975</v>
      </c>
      <c r="BC104" t="s">
        <v>2219</v>
      </c>
      <c r="BD104" s="4">
        <v>0</v>
      </c>
      <c r="BE104" s="4">
        <v>5.31</v>
      </c>
      <c r="BF104" s="4">
        <v>6.03</v>
      </c>
      <c r="BG104" s="4">
        <v>5.38</v>
      </c>
      <c r="BH104" s="4">
        <v>7.17</v>
      </c>
      <c r="BI104" t="s">
        <v>2371</v>
      </c>
      <c r="BJ104">
        <v>83.04</v>
      </c>
      <c r="BK104">
        <v>83.92</v>
      </c>
      <c r="BL104">
        <v>80.88</v>
      </c>
      <c r="BM104">
        <v>69.75</v>
      </c>
      <c r="BN104">
        <v>81.13</v>
      </c>
      <c r="BO104" t="s">
        <v>679</v>
      </c>
      <c r="BP104" t="s">
        <v>1554</v>
      </c>
      <c r="BU104" s="4" t="s">
        <v>679</v>
      </c>
      <c r="BV104" s="4" t="s">
        <v>1554</v>
      </c>
      <c r="CA104" t="s">
        <v>679</v>
      </c>
      <c r="CB104" t="s">
        <v>1554</v>
      </c>
    </row>
    <row r="105" spans="1:84" x14ac:dyDescent="0.3">
      <c r="A105" t="s">
        <v>394</v>
      </c>
      <c r="B105" t="s">
        <v>395</v>
      </c>
      <c r="D105" t="s">
        <v>396</v>
      </c>
      <c r="E105" t="s">
        <v>17</v>
      </c>
      <c r="F105" t="s">
        <v>16</v>
      </c>
      <c r="G105" s="1" t="s">
        <v>777</v>
      </c>
      <c r="H105" s="1">
        <v>24.06</v>
      </c>
      <c r="I105" s="1">
        <v>24.75</v>
      </c>
      <c r="J105" s="1">
        <v>29.36</v>
      </c>
      <c r="K105" s="1">
        <v>34.86</v>
      </c>
      <c r="L105" s="1">
        <v>33.729999999999997</v>
      </c>
      <c r="M105" s="2" t="s">
        <v>955</v>
      </c>
      <c r="N105" s="2">
        <v>499254</v>
      </c>
      <c r="O105" s="2">
        <v>559276</v>
      </c>
      <c r="P105" s="2">
        <v>722985</v>
      </c>
      <c r="Q105" s="2">
        <v>792506</v>
      </c>
      <c r="R105" s="2">
        <v>834322</v>
      </c>
      <c r="S105" s="3" t="s">
        <v>1133</v>
      </c>
      <c r="T105" s="3">
        <v>3276563</v>
      </c>
      <c r="U105" s="3">
        <v>3569420</v>
      </c>
      <c r="V105" s="3">
        <v>3987672</v>
      </c>
      <c r="W105" s="3">
        <v>3732887</v>
      </c>
      <c r="X105" s="3">
        <v>4072353</v>
      </c>
      <c r="Y105" t="s">
        <v>1312</v>
      </c>
      <c r="Z105">
        <v>96467</v>
      </c>
      <c r="AA105">
        <v>96202</v>
      </c>
      <c r="AB105">
        <v>105249</v>
      </c>
      <c r="AC105">
        <v>97840</v>
      </c>
      <c r="AD105">
        <v>89697</v>
      </c>
      <c r="AE105" s="4" t="s">
        <v>1482</v>
      </c>
      <c r="AF105" s="4">
        <v>4419</v>
      </c>
      <c r="AG105" s="4">
        <v>4463</v>
      </c>
      <c r="AH105" s="4">
        <v>4466</v>
      </c>
      <c r="AI105" s="4">
        <v>4625</v>
      </c>
      <c r="AJ105" s="4">
        <v>4598</v>
      </c>
      <c r="AK105" t="s">
        <v>1760</v>
      </c>
      <c r="AL105" t="s">
        <v>684</v>
      </c>
      <c r="AM105" t="s">
        <v>1669</v>
      </c>
      <c r="AN105" t="s">
        <v>1669</v>
      </c>
      <c r="AO105" t="s">
        <v>1669</v>
      </c>
      <c r="AP105" t="s">
        <v>1672</v>
      </c>
      <c r="AQ105" s="4" t="s">
        <v>1912</v>
      </c>
      <c r="AR105" s="4">
        <v>27.16</v>
      </c>
      <c r="AS105" s="4">
        <v>23.84</v>
      </c>
      <c r="AT105" s="4">
        <v>28.74</v>
      </c>
      <c r="AU105" s="4">
        <v>30.83</v>
      </c>
      <c r="AV105" s="4">
        <v>27.76</v>
      </c>
      <c r="AW105" t="s">
        <v>2068</v>
      </c>
      <c r="AX105" t="s">
        <v>1975</v>
      </c>
      <c r="AY105" t="s">
        <v>1975</v>
      </c>
      <c r="AZ105" t="s">
        <v>1978</v>
      </c>
      <c r="BA105" t="s">
        <v>1978</v>
      </c>
      <c r="BB105" t="s">
        <v>1978</v>
      </c>
      <c r="BC105" t="s">
        <v>2220</v>
      </c>
      <c r="BD105" s="4">
        <v>56.58</v>
      </c>
      <c r="BE105" s="4">
        <v>52.14</v>
      </c>
      <c r="BF105" s="4">
        <v>53.85</v>
      </c>
      <c r="BG105" s="4">
        <v>51.17</v>
      </c>
      <c r="BH105" s="4">
        <v>51.84</v>
      </c>
      <c r="BI105" t="s">
        <v>2372</v>
      </c>
      <c r="BJ105">
        <v>10.64</v>
      </c>
      <c r="BK105">
        <v>11.05</v>
      </c>
      <c r="BL105">
        <v>11.96</v>
      </c>
      <c r="BM105">
        <v>20.190000000000001</v>
      </c>
      <c r="BN105">
        <v>16.52</v>
      </c>
      <c r="BO105" t="s">
        <v>679</v>
      </c>
      <c r="BP105" t="s">
        <v>1554</v>
      </c>
      <c r="BU105" s="4" t="s">
        <v>679</v>
      </c>
      <c r="BV105" s="4" t="s">
        <v>1554</v>
      </c>
      <c r="CA105" t="s">
        <v>1622</v>
      </c>
      <c r="CB105">
        <v>79200</v>
      </c>
      <c r="CC105">
        <v>75900</v>
      </c>
      <c r="CD105">
        <v>73200</v>
      </c>
      <c r="CE105">
        <v>65500</v>
      </c>
      <c r="CF105">
        <v>58700</v>
      </c>
    </row>
    <row r="106" spans="1:84" x14ac:dyDescent="0.3">
      <c r="A106" t="s">
        <v>397</v>
      </c>
      <c r="B106" t="s">
        <v>398</v>
      </c>
      <c r="C106" t="s">
        <v>399</v>
      </c>
      <c r="D106" t="s">
        <v>400</v>
      </c>
      <c r="E106" t="s">
        <v>17</v>
      </c>
      <c r="F106" t="s">
        <v>25</v>
      </c>
      <c r="G106" s="1" t="s">
        <v>778</v>
      </c>
      <c r="H106" s="1">
        <v>195.39</v>
      </c>
      <c r="I106" s="1">
        <v>217.84</v>
      </c>
      <c r="J106" s="1">
        <v>209.9</v>
      </c>
      <c r="K106" s="1">
        <v>212.96</v>
      </c>
      <c r="L106" s="1">
        <v>177.33</v>
      </c>
      <c r="M106" s="2" t="s">
        <v>956</v>
      </c>
      <c r="N106" s="2">
        <v>8493425</v>
      </c>
      <c r="O106" s="2">
        <v>8659736</v>
      </c>
      <c r="P106" s="2">
        <v>9193699</v>
      </c>
      <c r="Q106" s="2">
        <v>8798624</v>
      </c>
      <c r="R106" s="2">
        <v>7849856</v>
      </c>
      <c r="S106" s="3" t="s">
        <v>1134</v>
      </c>
      <c r="T106" s="3">
        <v>16753743</v>
      </c>
      <c r="U106" s="3">
        <v>17212961</v>
      </c>
      <c r="V106" s="3">
        <v>17719681</v>
      </c>
      <c r="W106" s="3">
        <v>16811972</v>
      </c>
      <c r="X106" s="3">
        <v>15999369</v>
      </c>
      <c r="Y106" t="s">
        <v>1313</v>
      </c>
      <c r="Z106">
        <v>19357</v>
      </c>
      <c r="AA106">
        <v>174916</v>
      </c>
      <c r="AB106">
        <v>312622</v>
      </c>
      <c r="AC106">
        <v>128118</v>
      </c>
      <c r="AD106">
        <v>-103111</v>
      </c>
      <c r="AE106" s="4" t="s">
        <v>1483</v>
      </c>
      <c r="AF106" s="4">
        <v>10794</v>
      </c>
      <c r="AG106" s="4">
        <v>10828</v>
      </c>
      <c r="AH106" s="4">
        <v>8941</v>
      </c>
      <c r="AI106" s="4">
        <v>8931</v>
      </c>
      <c r="AJ106" s="4">
        <v>8571</v>
      </c>
      <c r="AK106" t="s">
        <v>1761</v>
      </c>
      <c r="AL106" t="s">
        <v>1669</v>
      </c>
      <c r="AM106" t="s">
        <v>1669</v>
      </c>
      <c r="AN106" t="s">
        <v>1669</v>
      </c>
      <c r="AO106" t="s">
        <v>1669</v>
      </c>
      <c r="AP106" t="s">
        <v>1669</v>
      </c>
      <c r="AQ106" s="4" t="s">
        <v>1913</v>
      </c>
      <c r="AR106" s="4">
        <v>63.03</v>
      </c>
      <c r="AS106" s="4">
        <v>52.21</v>
      </c>
      <c r="AT106" s="4">
        <v>67.22</v>
      </c>
      <c r="AU106" s="4">
        <v>71.13</v>
      </c>
      <c r="AV106" s="4">
        <v>72.7</v>
      </c>
      <c r="AW106" t="s">
        <v>2069</v>
      </c>
      <c r="AX106" t="s">
        <v>2023</v>
      </c>
      <c r="AY106" t="s">
        <v>2023</v>
      </c>
      <c r="AZ106" t="s">
        <v>2023</v>
      </c>
      <c r="BA106" t="s">
        <v>2023</v>
      </c>
      <c r="BB106" t="s">
        <v>2023</v>
      </c>
      <c r="BC106" t="s">
        <v>2221</v>
      </c>
      <c r="BD106" s="4">
        <v>62.33</v>
      </c>
      <c r="BE106" s="4">
        <v>63.6</v>
      </c>
      <c r="BF106" s="4">
        <v>65.62</v>
      </c>
      <c r="BG106" s="4">
        <v>66.08</v>
      </c>
      <c r="BH106" s="4">
        <v>71.400000000000006</v>
      </c>
      <c r="BI106" t="s">
        <v>2373</v>
      </c>
      <c r="BJ106">
        <v>60.66</v>
      </c>
      <c r="BK106">
        <v>43.61</v>
      </c>
      <c r="BL106">
        <v>42.91</v>
      </c>
      <c r="BM106">
        <v>41.28</v>
      </c>
      <c r="BN106">
        <v>63.28</v>
      </c>
      <c r="BO106" t="s">
        <v>2469</v>
      </c>
      <c r="BP106">
        <v>173.66</v>
      </c>
      <c r="BQ106">
        <v>144.44999999999999</v>
      </c>
      <c r="BR106">
        <v>257.95</v>
      </c>
      <c r="BS106">
        <v>291.02</v>
      </c>
      <c r="BT106">
        <v>266.64</v>
      </c>
      <c r="BU106" s="4" t="s">
        <v>2544</v>
      </c>
      <c r="BV106" s="4">
        <v>-0.03</v>
      </c>
      <c r="BW106" s="4">
        <v>-0.05</v>
      </c>
      <c r="BX106" s="4">
        <v>-0.35</v>
      </c>
      <c r="BY106" s="4">
        <v>-0.39</v>
      </c>
      <c r="BZ106" s="4">
        <v>-0.46</v>
      </c>
      <c r="CA106" t="s">
        <v>1623</v>
      </c>
      <c r="CB106">
        <v>18258000</v>
      </c>
      <c r="CC106">
        <v>17820000</v>
      </c>
      <c r="CD106">
        <v>12246000</v>
      </c>
      <c r="CE106">
        <v>11182000</v>
      </c>
      <c r="CF106">
        <v>9704000</v>
      </c>
    </row>
    <row r="107" spans="1:84" x14ac:dyDescent="0.3">
      <c r="A107" t="s">
        <v>401</v>
      </c>
      <c r="B107" t="s">
        <v>402</v>
      </c>
      <c r="C107" t="s">
        <v>403</v>
      </c>
      <c r="D107" t="s">
        <v>404</v>
      </c>
      <c r="E107" t="s">
        <v>151</v>
      </c>
      <c r="F107" t="s">
        <v>16</v>
      </c>
      <c r="G107" s="1" t="s">
        <v>779</v>
      </c>
      <c r="H107" s="1">
        <v>128</v>
      </c>
      <c r="I107" s="1">
        <v>106.26</v>
      </c>
      <c r="J107" s="1">
        <v>113.25</v>
      </c>
      <c r="K107" s="1">
        <v>120.53</v>
      </c>
      <c r="L107" s="1">
        <v>116.69</v>
      </c>
      <c r="M107" s="2" t="s">
        <v>957</v>
      </c>
      <c r="N107" s="2">
        <v>2942319</v>
      </c>
      <c r="O107" s="2">
        <v>2698977</v>
      </c>
      <c r="P107" s="2">
        <v>3514157</v>
      </c>
      <c r="Q107" s="2">
        <v>3499324</v>
      </c>
      <c r="R107" s="2">
        <v>4144537</v>
      </c>
      <c r="S107" s="3" t="s">
        <v>1135</v>
      </c>
      <c r="T107" s="3">
        <v>5507403</v>
      </c>
      <c r="U107" s="3">
        <v>5597517</v>
      </c>
      <c r="V107" s="3">
        <v>7066153</v>
      </c>
      <c r="W107" s="3">
        <v>6956428</v>
      </c>
      <c r="X107" s="3">
        <v>8679830</v>
      </c>
      <c r="Y107" t="s">
        <v>1314</v>
      </c>
      <c r="Z107">
        <v>563808</v>
      </c>
      <c r="AA107">
        <v>725272</v>
      </c>
      <c r="AB107">
        <v>725824</v>
      </c>
      <c r="AC107">
        <v>672645</v>
      </c>
      <c r="AD107">
        <v>695176</v>
      </c>
      <c r="AE107" s="4" t="s">
        <v>1484</v>
      </c>
      <c r="AF107" s="4">
        <v>2246</v>
      </c>
      <c r="AG107" s="4">
        <v>2266</v>
      </c>
      <c r="AH107" s="4">
        <v>1275</v>
      </c>
      <c r="AI107" s="4">
        <v>1324</v>
      </c>
      <c r="AJ107" s="4">
        <v>1218</v>
      </c>
      <c r="AK107" t="s">
        <v>1762</v>
      </c>
      <c r="AL107" t="s">
        <v>1669</v>
      </c>
      <c r="AM107" t="s">
        <v>1669</v>
      </c>
      <c r="AN107" t="s">
        <v>1672</v>
      </c>
      <c r="AO107" t="s">
        <v>1672</v>
      </c>
      <c r="AP107" t="s">
        <v>1672</v>
      </c>
      <c r="AQ107" s="4" t="s">
        <v>1914</v>
      </c>
      <c r="AR107" s="4">
        <v>46.63</v>
      </c>
      <c r="AS107" s="4">
        <v>45.44</v>
      </c>
      <c r="AT107" s="4">
        <v>62.64</v>
      </c>
      <c r="AU107" s="4">
        <v>65.89</v>
      </c>
      <c r="AV107" s="4">
        <v>74.78</v>
      </c>
      <c r="AW107" t="s">
        <v>2070</v>
      </c>
      <c r="AX107" t="s">
        <v>1978</v>
      </c>
      <c r="AY107" t="s">
        <v>1978</v>
      </c>
      <c r="AZ107" t="s">
        <v>1978</v>
      </c>
      <c r="BA107" t="s">
        <v>1978</v>
      </c>
      <c r="BB107" t="s">
        <v>1978</v>
      </c>
      <c r="BC107" t="s">
        <v>2222</v>
      </c>
      <c r="BD107" s="4">
        <v>48.16</v>
      </c>
      <c r="BE107" s="4">
        <v>62.65</v>
      </c>
      <c r="BF107" s="4">
        <v>74.739999999999995</v>
      </c>
      <c r="BG107" s="4">
        <v>89.76</v>
      </c>
      <c r="BH107" s="4">
        <v>90.31</v>
      </c>
      <c r="BI107" t="s">
        <v>2374</v>
      </c>
      <c r="BJ107">
        <v>49.17</v>
      </c>
      <c r="BK107">
        <v>47.21</v>
      </c>
      <c r="BL107">
        <v>36.86</v>
      </c>
      <c r="BM107">
        <v>42.12</v>
      </c>
      <c r="BN107">
        <v>41.91</v>
      </c>
      <c r="BO107" t="s">
        <v>2470</v>
      </c>
      <c r="BP107" t="s">
        <v>684</v>
      </c>
      <c r="BQ107" t="s">
        <v>684</v>
      </c>
      <c r="BR107" t="s">
        <v>684</v>
      </c>
      <c r="BS107">
        <v>128.53</v>
      </c>
      <c r="BT107">
        <v>203.01</v>
      </c>
      <c r="BU107" s="4" t="s">
        <v>2545</v>
      </c>
      <c r="BV107" s="4" t="s">
        <v>684</v>
      </c>
      <c r="BW107" s="4" t="s">
        <v>684</v>
      </c>
      <c r="BX107" s="4">
        <v>7.0000000000000007E-2</v>
      </c>
      <c r="BY107" s="4">
        <v>7.0000000000000007E-2</v>
      </c>
      <c r="BZ107" s="4">
        <v>0.33</v>
      </c>
      <c r="CA107" t="s">
        <v>1624</v>
      </c>
      <c r="CB107">
        <v>284205</v>
      </c>
      <c r="CC107">
        <v>243254</v>
      </c>
      <c r="CD107">
        <v>278525</v>
      </c>
      <c r="CE107">
        <v>272853</v>
      </c>
      <c r="CF107">
        <v>307670</v>
      </c>
    </row>
    <row r="108" spans="1:84" x14ac:dyDescent="0.3">
      <c r="A108" t="s">
        <v>405</v>
      </c>
      <c r="B108" t="s">
        <v>406</v>
      </c>
      <c r="D108" t="s">
        <v>407</v>
      </c>
      <c r="E108" t="s">
        <v>17</v>
      </c>
      <c r="F108" t="s">
        <v>11</v>
      </c>
      <c r="G108" s="1" t="s">
        <v>780</v>
      </c>
      <c r="H108" s="1">
        <v>146.49</v>
      </c>
      <c r="I108" s="1">
        <v>123.65</v>
      </c>
      <c r="J108" s="1">
        <v>106.38</v>
      </c>
      <c r="K108" s="1">
        <v>104.85</v>
      </c>
      <c r="L108" s="1">
        <v>130.15</v>
      </c>
      <c r="M108" s="2" t="s">
        <v>958</v>
      </c>
      <c r="N108" s="2">
        <v>3506553</v>
      </c>
      <c r="O108" s="2">
        <v>3450959</v>
      </c>
      <c r="P108" s="2">
        <v>3474803</v>
      </c>
      <c r="Q108" s="2">
        <v>3396702</v>
      </c>
      <c r="R108" s="2">
        <v>3700739</v>
      </c>
      <c r="S108" s="3" t="s">
        <v>1136</v>
      </c>
      <c r="T108" s="3">
        <v>8187483</v>
      </c>
      <c r="U108" s="3">
        <v>8606031</v>
      </c>
      <c r="V108" s="3">
        <v>9362447</v>
      </c>
      <c r="W108" s="3">
        <v>9196803</v>
      </c>
      <c r="X108" s="3">
        <v>8976253</v>
      </c>
      <c r="Y108" t="s">
        <v>1315</v>
      </c>
      <c r="Z108">
        <v>334319</v>
      </c>
      <c r="AA108">
        <v>363835</v>
      </c>
      <c r="AB108">
        <v>411145</v>
      </c>
      <c r="AC108">
        <v>379990</v>
      </c>
      <c r="AD108">
        <v>-125002</v>
      </c>
      <c r="AE108" s="4" t="s">
        <v>1485</v>
      </c>
      <c r="AF108" s="4">
        <v>30062</v>
      </c>
      <c r="AG108" s="4">
        <v>29904</v>
      </c>
      <c r="AH108" s="4">
        <v>29855</v>
      </c>
      <c r="AI108" s="4">
        <v>29576</v>
      </c>
      <c r="AJ108" s="4">
        <v>29309</v>
      </c>
      <c r="AK108" t="s">
        <v>1763</v>
      </c>
      <c r="AL108" t="s">
        <v>1669</v>
      </c>
      <c r="AM108" t="s">
        <v>1669</v>
      </c>
      <c r="AN108" t="s">
        <v>1669</v>
      </c>
      <c r="AO108" t="s">
        <v>1669</v>
      </c>
      <c r="AP108" t="s">
        <v>1669</v>
      </c>
      <c r="AQ108" s="4" t="s">
        <v>1915</v>
      </c>
      <c r="AR108" s="4">
        <v>1.75</v>
      </c>
      <c r="AS108" s="4">
        <v>1.39</v>
      </c>
      <c r="AT108" s="4">
        <v>3.39</v>
      </c>
      <c r="AU108" s="4">
        <v>5.44</v>
      </c>
      <c r="AV108" s="4">
        <v>4.83</v>
      </c>
      <c r="AW108" t="s">
        <v>2071</v>
      </c>
      <c r="AX108" t="s">
        <v>1975</v>
      </c>
      <c r="AY108" t="s">
        <v>1975</v>
      </c>
      <c r="AZ108" t="s">
        <v>1975</v>
      </c>
      <c r="BA108" t="s">
        <v>1975</v>
      </c>
      <c r="BB108" t="s">
        <v>1975</v>
      </c>
      <c r="BC108" t="s">
        <v>2223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t="s">
        <v>2375</v>
      </c>
      <c r="BJ108">
        <v>6.09</v>
      </c>
      <c r="BK108">
        <v>5.66</v>
      </c>
      <c r="BL108">
        <v>3.97</v>
      </c>
      <c r="BM108">
        <v>4.1399999999999997</v>
      </c>
      <c r="BN108">
        <v>7.79</v>
      </c>
      <c r="BO108" t="s">
        <v>679</v>
      </c>
      <c r="BP108" t="s">
        <v>1554</v>
      </c>
      <c r="BU108" s="4" t="s">
        <v>679</v>
      </c>
      <c r="BV108" s="4" t="s">
        <v>1554</v>
      </c>
      <c r="CA108" t="s">
        <v>679</v>
      </c>
      <c r="CB108" t="s">
        <v>1554</v>
      </c>
    </row>
    <row r="109" spans="1:84" x14ac:dyDescent="0.3">
      <c r="A109" t="s">
        <v>408</v>
      </c>
      <c r="B109" t="s">
        <v>409</v>
      </c>
      <c r="D109" t="s">
        <v>410</v>
      </c>
      <c r="E109" t="s">
        <v>17</v>
      </c>
      <c r="F109" t="s">
        <v>11</v>
      </c>
      <c r="G109" s="1" t="s">
        <v>781</v>
      </c>
      <c r="H109" s="1">
        <v>229.53</v>
      </c>
      <c r="I109" s="1">
        <v>208.06</v>
      </c>
      <c r="J109" s="1">
        <v>207.89</v>
      </c>
      <c r="K109" s="1">
        <v>191.8</v>
      </c>
      <c r="L109" s="1">
        <v>205.82</v>
      </c>
      <c r="M109" s="2" t="s">
        <v>959</v>
      </c>
      <c r="N109" s="2">
        <v>3634325</v>
      </c>
      <c r="O109" s="2">
        <v>3575074</v>
      </c>
      <c r="P109" s="2">
        <v>3989850</v>
      </c>
      <c r="Q109" s="2">
        <v>3761120</v>
      </c>
      <c r="R109" s="2">
        <v>3877871</v>
      </c>
      <c r="S109" s="3" t="s">
        <v>1137</v>
      </c>
      <c r="T109" s="3">
        <v>6724069</v>
      </c>
      <c r="U109" s="3">
        <v>6981638</v>
      </c>
      <c r="V109" s="3">
        <v>7610214</v>
      </c>
      <c r="W109" s="3">
        <v>7395437</v>
      </c>
      <c r="X109" s="3">
        <v>7330233</v>
      </c>
      <c r="Y109" t="s">
        <v>1316</v>
      </c>
      <c r="Z109">
        <v>240940</v>
      </c>
      <c r="AA109">
        <v>263110</v>
      </c>
      <c r="AB109">
        <v>230659</v>
      </c>
      <c r="AC109">
        <v>282592</v>
      </c>
      <c r="AD109">
        <v>42437</v>
      </c>
      <c r="AE109" s="4" t="s">
        <v>1486</v>
      </c>
      <c r="AF109" s="4">
        <v>9104</v>
      </c>
      <c r="AG109" s="4">
        <v>9158</v>
      </c>
      <c r="AH109" s="4">
        <v>9168</v>
      </c>
      <c r="AI109" s="4">
        <v>9205</v>
      </c>
      <c r="AJ109" s="4">
        <v>9133</v>
      </c>
      <c r="AK109" t="s">
        <v>1764</v>
      </c>
      <c r="AL109" t="s">
        <v>1669</v>
      </c>
      <c r="AM109" t="s">
        <v>1669</v>
      </c>
      <c r="AN109" t="s">
        <v>1672</v>
      </c>
      <c r="AO109" t="s">
        <v>1672</v>
      </c>
      <c r="AP109" t="s">
        <v>684</v>
      </c>
      <c r="AQ109" s="4" t="s">
        <v>1916</v>
      </c>
      <c r="AR109" s="4">
        <v>34.53</v>
      </c>
      <c r="AS109" s="4">
        <v>28.85</v>
      </c>
      <c r="AT109" s="4">
        <v>28.85</v>
      </c>
      <c r="AU109" s="4">
        <v>31.81</v>
      </c>
      <c r="AV109" s="4" t="s">
        <v>684</v>
      </c>
      <c r="AW109" t="s">
        <v>2072</v>
      </c>
      <c r="AX109" t="s">
        <v>1978</v>
      </c>
      <c r="AY109" t="s">
        <v>1978</v>
      </c>
      <c r="AZ109" t="s">
        <v>1978</v>
      </c>
      <c r="BA109" t="s">
        <v>1978</v>
      </c>
      <c r="BB109" t="s">
        <v>684</v>
      </c>
      <c r="BC109" t="s">
        <v>2224</v>
      </c>
      <c r="BD109" s="4">
        <v>24.28</v>
      </c>
      <c r="BE109" s="4">
        <v>20.91</v>
      </c>
      <c r="BF109" s="4">
        <v>18.62</v>
      </c>
      <c r="BG109" s="4">
        <v>20.52</v>
      </c>
      <c r="BH109" s="4" t="s">
        <v>684</v>
      </c>
      <c r="BI109" t="s">
        <v>2376</v>
      </c>
      <c r="BJ109">
        <v>27.86</v>
      </c>
      <c r="BK109">
        <v>18.45</v>
      </c>
      <c r="BL109">
        <v>19.079999999999998</v>
      </c>
      <c r="BM109">
        <v>44.43</v>
      </c>
      <c r="BN109" t="s">
        <v>684</v>
      </c>
      <c r="BO109" t="s">
        <v>679</v>
      </c>
      <c r="BP109" t="s">
        <v>1554</v>
      </c>
      <c r="BU109" s="4" t="s">
        <v>679</v>
      </c>
      <c r="BV109" s="4" t="s">
        <v>1554</v>
      </c>
      <c r="CA109" t="s">
        <v>1625</v>
      </c>
      <c r="CB109">
        <v>171000</v>
      </c>
      <c r="CC109">
        <v>298107</v>
      </c>
      <c r="CD109">
        <v>264765</v>
      </c>
      <c r="CE109">
        <v>234679</v>
      </c>
      <c r="CF109" t="s">
        <v>684</v>
      </c>
    </row>
    <row r="110" spans="1:84" x14ac:dyDescent="0.3">
      <c r="A110" t="s">
        <v>411</v>
      </c>
      <c r="B110" t="s">
        <v>412</v>
      </c>
      <c r="C110" t="s">
        <v>413</v>
      </c>
      <c r="D110" t="s">
        <v>414</v>
      </c>
      <c r="E110" t="s">
        <v>415</v>
      </c>
      <c r="F110" t="s">
        <v>25</v>
      </c>
      <c r="G110" s="1" t="s">
        <v>782</v>
      </c>
      <c r="H110" s="1">
        <v>326</v>
      </c>
      <c r="I110" s="1">
        <v>720.83</v>
      </c>
      <c r="J110" s="1">
        <v>3564.99</v>
      </c>
      <c r="K110" s="1">
        <v>-1119.28</v>
      </c>
      <c r="L110" s="1">
        <v>12296.96</v>
      </c>
      <c r="M110" s="2" t="s">
        <v>960</v>
      </c>
      <c r="N110" s="2">
        <v>1403195</v>
      </c>
      <c r="O110" s="2">
        <v>1583558</v>
      </c>
      <c r="P110" s="2">
        <v>1394416</v>
      </c>
      <c r="Q110" s="2">
        <v>1297647</v>
      </c>
      <c r="R110" s="2">
        <v>1233306</v>
      </c>
      <c r="S110" s="3" t="s">
        <v>1138</v>
      </c>
      <c r="T110" s="3">
        <v>2193404</v>
      </c>
      <c r="U110" s="3">
        <v>2339137</v>
      </c>
      <c r="V110" s="3">
        <v>1911427</v>
      </c>
      <c r="W110" s="3">
        <v>1614515</v>
      </c>
      <c r="X110" s="3">
        <v>1591725</v>
      </c>
      <c r="Y110" t="s">
        <v>1317</v>
      </c>
      <c r="Z110">
        <v>-11637</v>
      </c>
      <c r="AA110">
        <v>55360</v>
      </c>
      <c r="AB110">
        <v>61738</v>
      </c>
      <c r="AC110">
        <v>27988</v>
      </c>
      <c r="AD110">
        <v>182038</v>
      </c>
      <c r="AE110" s="4" t="s">
        <v>1487</v>
      </c>
      <c r="AF110" s="4">
        <v>620</v>
      </c>
      <c r="AG110" s="4">
        <v>641</v>
      </c>
      <c r="AH110" s="4">
        <v>401</v>
      </c>
      <c r="AI110" s="4">
        <v>396</v>
      </c>
      <c r="AJ110" s="4">
        <v>409</v>
      </c>
      <c r="AK110" t="s">
        <v>679</v>
      </c>
      <c r="AL110" t="s">
        <v>1213</v>
      </c>
      <c r="AQ110" s="4" t="s">
        <v>679</v>
      </c>
      <c r="AR110" s="4" t="s">
        <v>1213</v>
      </c>
      <c r="AW110" t="s">
        <v>679</v>
      </c>
      <c r="AX110" t="s">
        <v>1213</v>
      </c>
      <c r="BC110" t="s">
        <v>679</v>
      </c>
      <c r="BD110" s="4" t="s">
        <v>1213</v>
      </c>
      <c r="BI110" t="s">
        <v>679</v>
      </c>
      <c r="BJ110" t="s">
        <v>1213</v>
      </c>
      <c r="BO110" t="s">
        <v>679</v>
      </c>
      <c r="BP110" t="s">
        <v>1213</v>
      </c>
      <c r="BU110" s="4" t="s">
        <v>679</v>
      </c>
      <c r="BV110" s="4" t="s">
        <v>1213</v>
      </c>
      <c r="CA110" t="s">
        <v>679</v>
      </c>
      <c r="CB110" t="s">
        <v>1213</v>
      </c>
    </row>
    <row r="111" spans="1:84" x14ac:dyDescent="0.3">
      <c r="A111" t="s">
        <v>416</v>
      </c>
      <c r="B111" t="s">
        <v>417</v>
      </c>
      <c r="D111" t="s">
        <v>418</v>
      </c>
      <c r="E111" t="s">
        <v>17</v>
      </c>
      <c r="F111" t="s">
        <v>11</v>
      </c>
      <c r="G111" s="1" t="s">
        <v>783</v>
      </c>
      <c r="H111" s="1">
        <v>122.06</v>
      </c>
      <c r="I111" s="1">
        <v>123.23</v>
      </c>
      <c r="J111" s="1">
        <v>142.38999999999999</v>
      </c>
      <c r="K111" s="1">
        <v>164.89</v>
      </c>
      <c r="L111" s="1">
        <v>212.46</v>
      </c>
      <c r="M111" s="2" t="s">
        <v>961</v>
      </c>
      <c r="N111" s="2">
        <v>1519654</v>
      </c>
      <c r="O111" s="2">
        <v>1698848</v>
      </c>
      <c r="P111" s="2">
        <v>2088797</v>
      </c>
      <c r="Q111" s="2">
        <v>2319414</v>
      </c>
      <c r="R111" s="2">
        <v>2673028</v>
      </c>
      <c r="S111" s="3" t="s">
        <v>1139</v>
      </c>
      <c r="T111" s="3">
        <v>3913933</v>
      </c>
      <c r="U111" s="3">
        <v>4366185</v>
      </c>
      <c r="V111" s="3">
        <v>5083926</v>
      </c>
      <c r="W111" s="3">
        <v>5261609</v>
      </c>
      <c r="X111" s="3">
        <v>5318065</v>
      </c>
      <c r="Y111" t="s">
        <v>1318</v>
      </c>
      <c r="Z111">
        <v>146456</v>
      </c>
      <c r="AA111">
        <v>158233</v>
      </c>
      <c r="AB111">
        <v>167709</v>
      </c>
      <c r="AC111">
        <v>131664</v>
      </c>
      <c r="AD111">
        <v>-72621</v>
      </c>
      <c r="AE111" s="4" t="s">
        <v>1488</v>
      </c>
      <c r="AF111" s="4">
        <v>18840</v>
      </c>
      <c r="AG111" s="4">
        <v>19102</v>
      </c>
      <c r="AH111" s="4">
        <v>19498</v>
      </c>
      <c r="AI111" s="4">
        <v>19618</v>
      </c>
      <c r="AJ111" s="4">
        <v>19204</v>
      </c>
      <c r="AK111" t="s">
        <v>679</v>
      </c>
      <c r="AL111" t="s">
        <v>1567</v>
      </c>
      <c r="AQ111" s="4" t="s">
        <v>679</v>
      </c>
      <c r="AR111" s="4" t="s">
        <v>1567</v>
      </c>
      <c r="AW111" t="s">
        <v>679</v>
      </c>
      <c r="AX111" t="s">
        <v>1567</v>
      </c>
      <c r="BC111" t="s">
        <v>679</v>
      </c>
      <c r="BD111" s="4" t="s">
        <v>1567</v>
      </c>
      <c r="BI111" t="s">
        <v>679</v>
      </c>
      <c r="BJ111" t="s">
        <v>1567</v>
      </c>
      <c r="BO111" t="s">
        <v>679</v>
      </c>
      <c r="BP111" t="s">
        <v>1567</v>
      </c>
      <c r="BU111" s="4" t="s">
        <v>679</v>
      </c>
      <c r="BV111" s="4" t="s">
        <v>1567</v>
      </c>
      <c r="CA111" t="s">
        <v>679</v>
      </c>
      <c r="CB111" t="s">
        <v>1567</v>
      </c>
    </row>
    <row r="112" spans="1:84" x14ac:dyDescent="0.3">
      <c r="A112" t="s">
        <v>419</v>
      </c>
      <c r="B112" t="s">
        <v>420</v>
      </c>
      <c r="C112" t="s">
        <v>421</v>
      </c>
      <c r="D112" t="s">
        <v>422</v>
      </c>
      <c r="E112" t="s">
        <v>10</v>
      </c>
      <c r="F112" t="s">
        <v>11</v>
      </c>
      <c r="G112" s="1" t="s">
        <v>784</v>
      </c>
      <c r="H112" s="1">
        <v>60.13</v>
      </c>
      <c r="I112" s="1">
        <v>72.55</v>
      </c>
      <c r="J112" s="1">
        <v>80.319999999999993</v>
      </c>
      <c r="K112" s="1">
        <v>85.73</v>
      </c>
      <c r="L112" s="1">
        <v>101.46</v>
      </c>
      <c r="M112" s="2" t="s">
        <v>962</v>
      </c>
      <c r="N112" s="2">
        <v>8460957</v>
      </c>
      <c r="O112" s="2">
        <v>9815824</v>
      </c>
      <c r="P112" s="2">
        <v>11066398</v>
      </c>
      <c r="Q112" s="2">
        <v>10724798</v>
      </c>
      <c r="R112" s="2">
        <v>11946998</v>
      </c>
      <c r="S112" s="3" t="s">
        <v>1140</v>
      </c>
      <c r="T112" s="3">
        <v>30718710</v>
      </c>
      <c r="U112" s="3">
        <v>31917060</v>
      </c>
      <c r="V112" s="3">
        <v>34410544</v>
      </c>
      <c r="W112" s="3">
        <v>32105890</v>
      </c>
      <c r="X112" s="3">
        <v>33228021</v>
      </c>
      <c r="Y112" t="s">
        <v>1319</v>
      </c>
      <c r="Z112">
        <v>3081247</v>
      </c>
      <c r="AA112">
        <v>3486841</v>
      </c>
      <c r="AB112">
        <v>3619536</v>
      </c>
      <c r="AC112">
        <v>2864513</v>
      </c>
      <c r="AD112">
        <v>3838750</v>
      </c>
      <c r="AE112" s="4" t="s">
        <v>1489</v>
      </c>
      <c r="AF112" s="4">
        <v>27110</v>
      </c>
      <c r="AG112" s="4">
        <v>26662</v>
      </c>
      <c r="AH112" s="4">
        <v>24587</v>
      </c>
      <c r="AI112" s="4">
        <v>19100</v>
      </c>
      <c r="AJ112" s="4">
        <v>18100</v>
      </c>
      <c r="AK112" t="s">
        <v>1765</v>
      </c>
      <c r="AL112" t="s">
        <v>1669</v>
      </c>
      <c r="AM112" t="s">
        <v>1669</v>
      </c>
      <c r="AN112" t="s">
        <v>1669</v>
      </c>
      <c r="AO112" t="s">
        <v>1669</v>
      </c>
      <c r="AP112" t="s">
        <v>1669</v>
      </c>
      <c r="AQ112" s="4" t="s">
        <v>1917</v>
      </c>
      <c r="AR112" s="4">
        <v>56.65</v>
      </c>
      <c r="AS112" s="4">
        <v>57.29</v>
      </c>
      <c r="AT112" s="4">
        <v>52.88</v>
      </c>
      <c r="AU112" s="4">
        <v>53.38</v>
      </c>
      <c r="AV112" s="4">
        <v>52.31</v>
      </c>
      <c r="AW112" t="s">
        <v>2073</v>
      </c>
      <c r="AX112" t="s">
        <v>1975</v>
      </c>
      <c r="AY112" t="s">
        <v>1975</v>
      </c>
      <c r="AZ112" t="s">
        <v>1975</v>
      </c>
      <c r="BA112" t="s">
        <v>1975</v>
      </c>
      <c r="BB112" t="s">
        <v>1975</v>
      </c>
      <c r="BC112" t="s">
        <v>2225</v>
      </c>
      <c r="BD112" s="4">
        <v>80.5</v>
      </c>
      <c r="BE112" s="4">
        <v>72.59</v>
      </c>
      <c r="BF112" s="4">
        <v>72.349999999999994</v>
      </c>
      <c r="BG112" s="4">
        <v>72.260000000000005</v>
      </c>
      <c r="BH112" s="4">
        <v>73.349999999999994</v>
      </c>
      <c r="BI112" t="s">
        <v>2377</v>
      </c>
      <c r="BJ112">
        <v>81.69</v>
      </c>
      <c r="BK112">
        <v>75.900000000000006</v>
      </c>
      <c r="BL112">
        <v>76.13</v>
      </c>
      <c r="BM112">
        <v>73.37</v>
      </c>
      <c r="BN112">
        <v>73.06</v>
      </c>
      <c r="BO112" t="s">
        <v>2471</v>
      </c>
      <c r="BP112">
        <v>977.22</v>
      </c>
      <c r="BQ112">
        <v>528.54</v>
      </c>
      <c r="BR112">
        <v>580.5</v>
      </c>
      <c r="BS112">
        <v>226.57</v>
      </c>
      <c r="BT112">
        <v>270.44</v>
      </c>
      <c r="BU112" s="4" t="s">
        <v>2546</v>
      </c>
      <c r="BV112" s="4">
        <v>-7.0000000000000007E-2</v>
      </c>
      <c r="BW112" s="4">
        <v>-0.05</v>
      </c>
      <c r="BX112" s="4">
        <v>-0.01</v>
      </c>
      <c r="BY112" s="4">
        <v>-0.24</v>
      </c>
      <c r="BZ112" s="4">
        <v>-0.17</v>
      </c>
      <c r="CA112" t="s">
        <v>1626</v>
      </c>
      <c r="CB112">
        <v>5186764</v>
      </c>
      <c r="CC112">
        <v>5216529.76</v>
      </c>
      <c r="CD112">
        <v>5080776.37</v>
      </c>
      <c r="CE112">
        <v>3979934</v>
      </c>
      <c r="CF112">
        <v>4313714</v>
      </c>
    </row>
    <row r="113" spans="1:84" x14ac:dyDescent="0.3">
      <c r="A113" t="s">
        <v>423</v>
      </c>
      <c r="B113" t="s">
        <v>424</v>
      </c>
      <c r="C113" t="s">
        <v>425</v>
      </c>
      <c r="D113" t="s">
        <v>426</v>
      </c>
      <c r="E113" t="s">
        <v>10</v>
      </c>
      <c r="F113" t="s">
        <v>11</v>
      </c>
      <c r="G113" s="1" t="s">
        <v>785</v>
      </c>
      <c r="H113" s="1">
        <v>4.17</v>
      </c>
      <c r="I113" s="1">
        <v>1.68</v>
      </c>
      <c r="J113" s="1">
        <v>1.53</v>
      </c>
      <c r="K113" s="1">
        <v>3.1</v>
      </c>
      <c r="L113" s="1">
        <v>2.8</v>
      </c>
      <c r="M113" s="2" t="s">
        <v>963</v>
      </c>
      <c r="N113" s="2">
        <v>81719</v>
      </c>
      <c r="O113" s="2">
        <v>39633</v>
      </c>
      <c r="P113" s="2">
        <v>42787</v>
      </c>
      <c r="Q113" s="2">
        <v>87137</v>
      </c>
      <c r="R113" s="2">
        <v>88952</v>
      </c>
      <c r="S113" s="3" t="s">
        <v>1141</v>
      </c>
      <c r="T113" s="3">
        <v>2639468</v>
      </c>
      <c r="U113" s="3">
        <v>3122465</v>
      </c>
      <c r="V113" s="3">
        <v>3625496</v>
      </c>
      <c r="W113" s="3">
        <v>3695374</v>
      </c>
      <c r="X113" s="3">
        <v>4162065</v>
      </c>
      <c r="Y113" t="s">
        <v>1320</v>
      </c>
      <c r="Z113">
        <v>495379</v>
      </c>
      <c r="AA113">
        <v>719608</v>
      </c>
      <c r="AB113">
        <v>742877</v>
      </c>
      <c r="AC113">
        <v>766984</v>
      </c>
      <c r="AD113">
        <v>1201262</v>
      </c>
      <c r="AE113" s="4" t="s">
        <v>1490</v>
      </c>
      <c r="AF113" s="4" t="s">
        <v>684</v>
      </c>
      <c r="AG113" s="4">
        <v>21279</v>
      </c>
      <c r="AH113" s="4">
        <v>20105</v>
      </c>
      <c r="AI113" s="4">
        <v>19779</v>
      </c>
      <c r="AJ113" s="4">
        <v>23663</v>
      </c>
      <c r="AK113" t="s">
        <v>1766</v>
      </c>
      <c r="AL113" t="s">
        <v>1669</v>
      </c>
      <c r="AM113" t="s">
        <v>1669</v>
      </c>
      <c r="AN113" t="s">
        <v>1669</v>
      </c>
      <c r="AO113" t="s">
        <v>1669</v>
      </c>
      <c r="AP113" t="s">
        <v>1669</v>
      </c>
      <c r="AQ113" s="4" t="s">
        <v>1918</v>
      </c>
      <c r="AR113" s="4">
        <v>29.09</v>
      </c>
      <c r="AS113" s="4">
        <v>47.24</v>
      </c>
      <c r="AT113" s="4">
        <v>42.51</v>
      </c>
      <c r="AU113" s="4">
        <v>41.02</v>
      </c>
      <c r="AV113" s="4">
        <v>41.27</v>
      </c>
      <c r="AW113" t="s">
        <v>2074</v>
      </c>
      <c r="AX113" t="s">
        <v>1975</v>
      </c>
      <c r="AY113" t="s">
        <v>1975</v>
      </c>
      <c r="AZ113" t="s">
        <v>1975</v>
      </c>
      <c r="BA113" t="s">
        <v>1975</v>
      </c>
      <c r="BB113" t="s">
        <v>1975</v>
      </c>
      <c r="BC113" t="s">
        <v>2226</v>
      </c>
      <c r="BD113" s="4">
        <v>12.85</v>
      </c>
      <c r="BE113" s="4">
        <v>26.57</v>
      </c>
      <c r="BF113" s="4">
        <v>24.66</v>
      </c>
      <c r="BG113" s="4">
        <v>23.67</v>
      </c>
      <c r="BH113" s="4">
        <v>23.6</v>
      </c>
      <c r="BI113" t="s">
        <v>2378</v>
      </c>
      <c r="BJ113">
        <v>52.05</v>
      </c>
      <c r="BK113">
        <v>48.13</v>
      </c>
      <c r="BL113">
        <v>46.47</v>
      </c>
      <c r="BM113">
        <v>43.52</v>
      </c>
      <c r="BN113">
        <v>33.65</v>
      </c>
      <c r="BO113" t="s">
        <v>679</v>
      </c>
      <c r="BP113" t="s">
        <v>1554</v>
      </c>
      <c r="BU113" s="4" t="s">
        <v>679</v>
      </c>
      <c r="BV113" s="4" t="s">
        <v>1554</v>
      </c>
      <c r="CA113" t="s">
        <v>679</v>
      </c>
      <c r="CB113" t="s">
        <v>1554</v>
      </c>
    </row>
    <row r="114" spans="1:84" x14ac:dyDescent="0.3">
      <c r="A114" t="s">
        <v>427</v>
      </c>
      <c r="B114" t="s">
        <v>428</v>
      </c>
      <c r="C114" t="s">
        <v>429</v>
      </c>
      <c r="D114" t="s">
        <v>430</v>
      </c>
      <c r="E114" t="s">
        <v>15</v>
      </c>
      <c r="F114" t="s">
        <v>25</v>
      </c>
      <c r="G114" s="1" t="s">
        <v>786</v>
      </c>
      <c r="H114" s="1">
        <v>77.98</v>
      </c>
      <c r="I114" s="1">
        <v>80.08</v>
      </c>
      <c r="J114" s="1">
        <v>76.75</v>
      </c>
      <c r="K114" s="1">
        <v>90.72</v>
      </c>
      <c r="L114" s="1">
        <v>36.4</v>
      </c>
      <c r="M114" s="2" t="s">
        <v>964</v>
      </c>
      <c r="N114" s="2">
        <v>771007</v>
      </c>
      <c r="O114" s="2">
        <v>858677</v>
      </c>
      <c r="P114" s="2">
        <v>875395</v>
      </c>
      <c r="Q114" s="2">
        <v>806634</v>
      </c>
      <c r="R114" s="2">
        <v>571599</v>
      </c>
      <c r="S114" s="3" t="s">
        <v>1142</v>
      </c>
      <c r="T114" s="3">
        <v>1922986</v>
      </c>
      <c r="U114" s="3">
        <v>2084194</v>
      </c>
      <c r="V114" s="3">
        <v>2162552</v>
      </c>
      <c r="W114" s="3">
        <v>1851620</v>
      </c>
      <c r="X114" s="3">
        <v>2371575</v>
      </c>
      <c r="Y114" t="s">
        <v>1321</v>
      </c>
      <c r="Z114">
        <v>13043</v>
      </c>
      <c r="AA114">
        <v>79859</v>
      </c>
      <c r="AB114">
        <v>62039</v>
      </c>
      <c r="AC114">
        <v>26028</v>
      </c>
      <c r="AD114">
        <v>625852</v>
      </c>
      <c r="AE114" s="4" t="s">
        <v>1491</v>
      </c>
      <c r="AF114" s="4">
        <v>3735</v>
      </c>
      <c r="AG114" s="4">
        <v>4136</v>
      </c>
      <c r="AH114" s="4">
        <v>4245</v>
      </c>
      <c r="AI114" s="4">
        <v>4443</v>
      </c>
      <c r="AJ114" s="4">
        <v>4965</v>
      </c>
      <c r="AK114" t="s">
        <v>1767</v>
      </c>
      <c r="AL114" t="s">
        <v>1669</v>
      </c>
      <c r="AM114" t="s">
        <v>1669</v>
      </c>
      <c r="AN114" t="s">
        <v>1669</v>
      </c>
      <c r="AO114" t="s">
        <v>1669</v>
      </c>
      <c r="AP114" t="s">
        <v>1669</v>
      </c>
      <c r="AQ114" s="4" t="s">
        <v>1919</v>
      </c>
      <c r="AR114" s="4">
        <v>45.75</v>
      </c>
      <c r="AS114" s="4">
        <v>44.17</v>
      </c>
      <c r="AT114" s="4">
        <v>53.8</v>
      </c>
      <c r="AU114" s="4">
        <v>56.66</v>
      </c>
      <c r="AV114" s="4">
        <v>57.23</v>
      </c>
      <c r="AW114" t="s">
        <v>2075</v>
      </c>
      <c r="AX114" t="s">
        <v>1978</v>
      </c>
      <c r="AY114" t="s">
        <v>1978</v>
      </c>
      <c r="AZ114" t="s">
        <v>1978</v>
      </c>
      <c r="BA114" t="s">
        <v>1978</v>
      </c>
      <c r="BB114" t="s">
        <v>1978</v>
      </c>
      <c r="BC114" t="s">
        <v>2227</v>
      </c>
      <c r="BD114" s="4">
        <v>27.26</v>
      </c>
      <c r="BE114" s="4">
        <v>31.01</v>
      </c>
      <c r="BF114" s="4">
        <v>37.1</v>
      </c>
      <c r="BG114" s="4">
        <v>48.59</v>
      </c>
      <c r="BH114" s="4">
        <v>47.38</v>
      </c>
      <c r="BI114" t="s">
        <v>2379</v>
      </c>
      <c r="BJ114">
        <v>96.53</v>
      </c>
      <c r="BK114">
        <v>95.78</v>
      </c>
      <c r="BL114">
        <v>95.78</v>
      </c>
      <c r="BM114">
        <v>95.31</v>
      </c>
      <c r="BN114">
        <v>89.04</v>
      </c>
      <c r="BO114" t="s">
        <v>2472</v>
      </c>
      <c r="BP114">
        <v>0.57999999999999996</v>
      </c>
      <c r="BQ114">
        <v>0.55000000000000004</v>
      </c>
      <c r="BR114">
        <v>4.76</v>
      </c>
      <c r="BS114">
        <v>4.3099999999999996</v>
      </c>
      <c r="BT114">
        <v>2.4300000000000002</v>
      </c>
      <c r="BU114" s="4" t="s">
        <v>2547</v>
      </c>
      <c r="BV114" s="4">
        <v>0.46</v>
      </c>
      <c r="BW114" s="4">
        <v>0.33</v>
      </c>
      <c r="BX114" s="4">
        <v>0.37</v>
      </c>
      <c r="BY114" s="4">
        <v>0.09</v>
      </c>
      <c r="BZ114" s="4">
        <v>3.45</v>
      </c>
      <c r="CA114" t="s">
        <v>1627</v>
      </c>
      <c r="CB114">
        <v>1313940</v>
      </c>
      <c r="CC114">
        <v>1389658</v>
      </c>
      <c r="CD114">
        <v>1405378</v>
      </c>
      <c r="CE114">
        <v>1430382</v>
      </c>
      <c r="CF114">
        <v>6181371</v>
      </c>
    </row>
    <row r="115" spans="1:84" x14ac:dyDescent="0.3">
      <c r="A115" t="s">
        <v>431</v>
      </c>
      <c r="B115" t="s">
        <v>432</v>
      </c>
      <c r="C115" t="s">
        <v>433</v>
      </c>
      <c r="D115" t="s">
        <v>434</v>
      </c>
      <c r="E115" t="s">
        <v>58</v>
      </c>
      <c r="F115" t="s">
        <v>16</v>
      </c>
      <c r="G115" s="1" t="s">
        <v>787</v>
      </c>
      <c r="H115" s="1">
        <v>13</v>
      </c>
      <c r="I115" s="1">
        <v>13.79</v>
      </c>
      <c r="J115" s="1">
        <v>37</v>
      </c>
      <c r="K115" s="1">
        <v>35.47</v>
      </c>
      <c r="L115" s="1">
        <v>33.049999999999997</v>
      </c>
      <c r="M115" s="2" t="s">
        <v>965</v>
      </c>
      <c r="N115" s="2">
        <v>225950</v>
      </c>
      <c r="O115" s="2">
        <v>238420</v>
      </c>
      <c r="P115" s="2">
        <v>762187</v>
      </c>
      <c r="Q115" s="2">
        <v>675720</v>
      </c>
      <c r="R115" s="2">
        <v>677856</v>
      </c>
      <c r="S115" s="3" t="s">
        <v>1143</v>
      </c>
      <c r="T115" s="3">
        <v>2212403</v>
      </c>
      <c r="U115" s="3">
        <v>2339044</v>
      </c>
      <c r="V115" s="3">
        <v>3387458</v>
      </c>
      <c r="W115" s="3">
        <v>3018130</v>
      </c>
      <c r="X115" s="3">
        <v>3140677</v>
      </c>
      <c r="Y115" t="s">
        <v>1322</v>
      </c>
      <c r="Z115">
        <v>260827</v>
      </c>
      <c r="AA115">
        <v>282649</v>
      </c>
      <c r="AB115">
        <v>301645</v>
      </c>
      <c r="AC115">
        <v>207779</v>
      </c>
      <c r="AD115">
        <v>282931</v>
      </c>
      <c r="AE115" s="4" t="s">
        <v>1492</v>
      </c>
      <c r="AF115" s="4">
        <v>2662</v>
      </c>
      <c r="AG115" s="4">
        <v>2754</v>
      </c>
      <c r="AH115" s="4">
        <v>2815</v>
      </c>
      <c r="AI115" s="4">
        <v>2923</v>
      </c>
      <c r="AJ115" s="4">
        <v>2991</v>
      </c>
      <c r="AK115" t="s">
        <v>1768</v>
      </c>
      <c r="AL115" t="s">
        <v>1669</v>
      </c>
      <c r="AM115" t="s">
        <v>1669</v>
      </c>
      <c r="AN115" t="s">
        <v>1669</v>
      </c>
      <c r="AO115" t="s">
        <v>1669</v>
      </c>
      <c r="AP115" t="s">
        <v>684</v>
      </c>
      <c r="AQ115" s="4" t="s">
        <v>1920</v>
      </c>
      <c r="AR115" s="4">
        <v>3.99</v>
      </c>
      <c r="AS115" s="4">
        <v>5.86</v>
      </c>
      <c r="AT115" s="4">
        <v>5.88</v>
      </c>
      <c r="AU115" s="4">
        <v>6.71</v>
      </c>
      <c r="AV115" s="4" t="s">
        <v>684</v>
      </c>
      <c r="AW115" t="s">
        <v>2076</v>
      </c>
      <c r="AX115" t="s">
        <v>1975</v>
      </c>
      <c r="AY115" t="s">
        <v>1978</v>
      </c>
      <c r="AZ115" t="s">
        <v>1978</v>
      </c>
      <c r="BA115" t="s">
        <v>1978</v>
      </c>
      <c r="BB115" t="s">
        <v>684</v>
      </c>
      <c r="BC115" t="s">
        <v>2228</v>
      </c>
      <c r="BD115" s="4">
        <v>6.86</v>
      </c>
      <c r="BE115" s="4">
        <v>3.78</v>
      </c>
      <c r="BF115" s="4">
        <v>3.12</v>
      </c>
      <c r="BG115" s="4">
        <v>2.88</v>
      </c>
      <c r="BH115" s="4" t="s">
        <v>684</v>
      </c>
      <c r="BI115" t="s">
        <v>2380</v>
      </c>
      <c r="BJ115">
        <v>36.74</v>
      </c>
      <c r="BK115">
        <v>35.06</v>
      </c>
      <c r="BL115">
        <v>31.82</v>
      </c>
      <c r="BM115">
        <v>39.61</v>
      </c>
      <c r="BN115" t="s">
        <v>684</v>
      </c>
      <c r="BO115" t="s">
        <v>679</v>
      </c>
      <c r="BP115" t="s">
        <v>1554</v>
      </c>
      <c r="BU115" s="4" t="s">
        <v>679</v>
      </c>
      <c r="BV115" s="4" t="s">
        <v>1554</v>
      </c>
      <c r="CA115" t="s">
        <v>679</v>
      </c>
      <c r="CB115" t="s">
        <v>1554</v>
      </c>
    </row>
    <row r="116" spans="1:84" x14ac:dyDescent="0.3">
      <c r="A116" t="s">
        <v>435</v>
      </c>
      <c r="B116" t="s">
        <v>436</v>
      </c>
      <c r="C116" t="s">
        <v>437</v>
      </c>
      <c r="D116" t="s">
        <v>438</v>
      </c>
      <c r="E116" t="s">
        <v>10</v>
      </c>
      <c r="F116" t="s">
        <v>11</v>
      </c>
      <c r="G116" s="1" t="s">
        <v>788</v>
      </c>
      <c r="H116" s="1">
        <v>190.82</v>
      </c>
      <c r="I116" s="1">
        <v>227.59</v>
      </c>
      <c r="J116" s="1">
        <v>320.02999999999997</v>
      </c>
      <c r="K116" s="1">
        <v>293.06</v>
      </c>
      <c r="L116" s="1">
        <v>235.17</v>
      </c>
      <c r="M116" s="2" t="s">
        <v>966</v>
      </c>
      <c r="N116" s="2">
        <v>4653440</v>
      </c>
      <c r="O116" s="2">
        <v>5833655</v>
      </c>
      <c r="P116" s="2">
        <v>7190799</v>
      </c>
      <c r="Q116" s="2">
        <v>5590495</v>
      </c>
      <c r="R116" s="2">
        <v>5679745</v>
      </c>
      <c r="S116" s="3" t="s">
        <v>1144</v>
      </c>
      <c r="T116" s="3">
        <v>9845449</v>
      </c>
      <c r="U116" s="3">
        <v>11494584</v>
      </c>
      <c r="V116" s="3">
        <v>13134618</v>
      </c>
      <c r="W116" s="3">
        <v>10937040</v>
      </c>
      <c r="X116" s="3">
        <v>11942098</v>
      </c>
      <c r="Y116" t="s">
        <v>1323</v>
      </c>
      <c r="Z116">
        <v>412445</v>
      </c>
      <c r="AA116">
        <v>523053</v>
      </c>
      <c r="AB116">
        <v>254739</v>
      </c>
      <c r="AC116">
        <v>185494</v>
      </c>
      <c r="AD116">
        <v>530842</v>
      </c>
      <c r="AE116" s="4" t="s">
        <v>1493</v>
      </c>
      <c r="AF116" s="4">
        <v>36100</v>
      </c>
      <c r="AG116" s="4">
        <v>39600</v>
      </c>
      <c r="AH116" s="4">
        <v>39900</v>
      </c>
      <c r="AI116" s="4">
        <v>39000</v>
      </c>
      <c r="AJ116" s="4">
        <v>42800</v>
      </c>
      <c r="AK116" t="s">
        <v>1769</v>
      </c>
      <c r="AL116" t="s">
        <v>1669</v>
      </c>
      <c r="AM116" t="s">
        <v>1669</v>
      </c>
      <c r="AN116" t="s">
        <v>1669</v>
      </c>
      <c r="AO116" t="s">
        <v>1669</v>
      </c>
      <c r="AP116" t="s">
        <v>684</v>
      </c>
      <c r="AQ116" s="4" t="s">
        <v>1921</v>
      </c>
      <c r="AR116" s="4">
        <v>77.819999999999993</v>
      </c>
      <c r="AS116" s="4">
        <v>74.91</v>
      </c>
      <c r="AT116" s="4">
        <v>72.72</v>
      </c>
      <c r="AU116" s="4">
        <v>72.150000000000006</v>
      </c>
      <c r="AV116" s="4" t="s">
        <v>684</v>
      </c>
      <c r="AW116" t="s">
        <v>2077</v>
      </c>
      <c r="AX116" t="s">
        <v>1978</v>
      </c>
      <c r="AY116" t="s">
        <v>1978</v>
      </c>
      <c r="AZ116" t="s">
        <v>1978</v>
      </c>
      <c r="BA116" t="s">
        <v>1978</v>
      </c>
      <c r="BB116" t="s">
        <v>684</v>
      </c>
      <c r="BC116" t="s">
        <v>2229</v>
      </c>
      <c r="BD116" s="4">
        <v>66.19</v>
      </c>
      <c r="BE116" s="4">
        <v>64.760000000000005</v>
      </c>
      <c r="BF116" s="4">
        <v>67.92</v>
      </c>
      <c r="BG116" s="4">
        <v>67.98</v>
      </c>
      <c r="BH116" s="4" t="s">
        <v>684</v>
      </c>
      <c r="BI116" t="s">
        <v>2381</v>
      </c>
      <c r="BJ116">
        <v>82.8</v>
      </c>
      <c r="BK116">
        <v>73.430000000000007</v>
      </c>
      <c r="BL116">
        <v>79.37</v>
      </c>
      <c r="BM116">
        <v>72.73</v>
      </c>
      <c r="BN116" t="s">
        <v>684</v>
      </c>
      <c r="BO116" t="s">
        <v>2473</v>
      </c>
      <c r="BP116">
        <v>1401.87</v>
      </c>
      <c r="BQ116">
        <v>1269.02</v>
      </c>
      <c r="BR116">
        <v>1146.53</v>
      </c>
      <c r="BS116">
        <v>1215.3900000000001</v>
      </c>
      <c r="BT116" t="s">
        <v>684</v>
      </c>
      <c r="BU116" s="4" t="s">
        <v>2548</v>
      </c>
      <c r="BV116" s="4">
        <v>0.01</v>
      </c>
      <c r="BW116" s="4">
        <v>0.1</v>
      </c>
      <c r="BX116" s="4">
        <v>0.06</v>
      </c>
      <c r="BY116" s="4">
        <v>0.15</v>
      </c>
      <c r="BZ116" s="4" t="s">
        <v>684</v>
      </c>
      <c r="CA116" t="s">
        <v>1628</v>
      </c>
      <c r="CB116">
        <v>803307</v>
      </c>
      <c r="CC116">
        <v>868792</v>
      </c>
      <c r="CD116">
        <v>892057</v>
      </c>
      <c r="CE116">
        <v>892057</v>
      </c>
      <c r="CF116" t="s">
        <v>684</v>
      </c>
    </row>
    <row r="117" spans="1:84" x14ac:dyDescent="0.3">
      <c r="A117" t="s">
        <v>439</v>
      </c>
      <c r="B117" t="s">
        <v>440</v>
      </c>
      <c r="D117" t="s">
        <v>441</v>
      </c>
      <c r="E117" t="s">
        <v>17</v>
      </c>
      <c r="F117" t="s">
        <v>11</v>
      </c>
      <c r="G117" s="1" t="s">
        <v>789</v>
      </c>
      <c r="H117" s="1">
        <v>247.21</v>
      </c>
      <c r="I117" s="1">
        <v>225.63</v>
      </c>
      <c r="J117" s="1">
        <v>217.86</v>
      </c>
      <c r="K117" s="1">
        <v>224.28</v>
      </c>
      <c r="L117" s="1">
        <v>257.75</v>
      </c>
      <c r="M117" s="2" t="s">
        <v>967</v>
      </c>
      <c r="N117" s="2">
        <v>2356383</v>
      </c>
      <c r="O117" s="2">
        <v>2415048</v>
      </c>
      <c r="P117" s="2">
        <v>2684262</v>
      </c>
      <c r="Q117" s="2">
        <v>2734088</v>
      </c>
      <c r="R117" s="2">
        <v>2743119</v>
      </c>
      <c r="S117" s="3" t="s">
        <v>1145</v>
      </c>
      <c r="T117" s="3">
        <v>4343698</v>
      </c>
      <c r="U117" s="3">
        <v>4623238</v>
      </c>
      <c r="V117" s="3">
        <v>5014508</v>
      </c>
      <c r="W117" s="3">
        <v>4900184</v>
      </c>
      <c r="X117" s="3">
        <v>4665254</v>
      </c>
      <c r="Y117" t="s">
        <v>1324</v>
      </c>
      <c r="Z117">
        <v>230875</v>
      </c>
      <c r="AA117">
        <v>242159</v>
      </c>
      <c r="AB117">
        <v>262890</v>
      </c>
      <c r="AC117">
        <v>211990</v>
      </c>
      <c r="AD117">
        <v>-24062</v>
      </c>
      <c r="AE117" s="4" t="s">
        <v>1494</v>
      </c>
      <c r="AF117" s="4">
        <v>5279</v>
      </c>
      <c r="AG117" s="4">
        <v>5182</v>
      </c>
      <c r="AH117" s="4">
        <v>5195</v>
      </c>
      <c r="AI117" s="4">
        <v>5118</v>
      </c>
      <c r="AJ117" s="4">
        <v>5085</v>
      </c>
      <c r="AK117" t="s">
        <v>679</v>
      </c>
      <c r="AL117" t="s">
        <v>1567</v>
      </c>
      <c r="AQ117" s="4" t="s">
        <v>679</v>
      </c>
      <c r="AR117" s="4" t="s">
        <v>1567</v>
      </c>
      <c r="AW117" t="s">
        <v>679</v>
      </c>
      <c r="AX117" t="s">
        <v>1567</v>
      </c>
      <c r="BC117" t="s">
        <v>679</v>
      </c>
      <c r="BD117" s="4" t="s">
        <v>1567</v>
      </c>
      <c r="BI117" t="s">
        <v>679</v>
      </c>
      <c r="BJ117" t="s">
        <v>1567</v>
      </c>
      <c r="BO117" t="s">
        <v>679</v>
      </c>
      <c r="BP117" t="s">
        <v>1567</v>
      </c>
      <c r="BU117" s="4" t="s">
        <v>679</v>
      </c>
      <c r="BV117" s="4" t="s">
        <v>1567</v>
      </c>
      <c r="CA117" t="s">
        <v>679</v>
      </c>
      <c r="CB117" t="s">
        <v>1567</v>
      </c>
    </row>
    <row r="118" spans="1:84" x14ac:dyDescent="0.3">
      <c r="A118" t="s">
        <v>442</v>
      </c>
      <c r="B118" t="s">
        <v>443</v>
      </c>
      <c r="C118" t="s">
        <v>444</v>
      </c>
      <c r="D118" t="s">
        <v>445</v>
      </c>
      <c r="E118" t="s">
        <v>36</v>
      </c>
      <c r="F118" t="s">
        <v>16</v>
      </c>
      <c r="G118" s="1" t="s">
        <v>790</v>
      </c>
      <c r="H118" s="1">
        <v>16.760000000000002</v>
      </c>
      <c r="I118" s="1">
        <v>16.96</v>
      </c>
      <c r="J118" s="1">
        <v>34.549999999999997</v>
      </c>
      <c r="K118" s="1">
        <v>22.68</v>
      </c>
      <c r="L118" s="1">
        <v>21.14</v>
      </c>
      <c r="M118" s="2" t="s">
        <v>968</v>
      </c>
      <c r="N118" s="2">
        <v>61564</v>
      </c>
      <c r="O118" s="2">
        <v>53306</v>
      </c>
      <c r="P118" s="2">
        <v>102502</v>
      </c>
      <c r="Q118" s="2">
        <v>75274</v>
      </c>
      <c r="R118" s="2">
        <v>72702</v>
      </c>
      <c r="S118" s="3" t="s">
        <v>1146</v>
      </c>
      <c r="T118" s="3">
        <v>501298</v>
      </c>
      <c r="U118" s="3">
        <v>656789</v>
      </c>
      <c r="V118" s="3">
        <v>686667</v>
      </c>
      <c r="W118" s="3">
        <v>656504</v>
      </c>
      <c r="X118" s="3">
        <v>736277</v>
      </c>
      <c r="Y118" t="s">
        <v>1325</v>
      </c>
      <c r="Z118">
        <v>-433</v>
      </c>
      <c r="AA118">
        <v>16239</v>
      </c>
      <c r="AB118">
        <v>19625</v>
      </c>
      <c r="AC118">
        <v>9953</v>
      </c>
      <c r="AD118">
        <v>59590</v>
      </c>
      <c r="AE118" s="4" t="s">
        <v>1495</v>
      </c>
      <c r="AF118" s="4">
        <v>2987</v>
      </c>
      <c r="AG118" s="4">
        <v>3026</v>
      </c>
      <c r="AH118" s="4">
        <v>3026</v>
      </c>
      <c r="AI118" s="4">
        <v>2824</v>
      </c>
      <c r="AJ118" s="4">
        <v>2931</v>
      </c>
      <c r="AK118" t="s">
        <v>1770</v>
      </c>
      <c r="AL118" t="s">
        <v>684</v>
      </c>
      <c r="AM118" t="s">
        <v>684</v>
      </c>
      <c r="AN118" t="s">
        <v>1672</v>
      </c>
      <c r="AO118" t="s">
        <v>1672</v>
      </c>
      <c r="AP118" t="s">
        <v>1672</v>
      </c>
      <c r="AQ118" s="4" t="s">
        <v>1922</v>
      </c>
      <c r="AR118" s="4" t="s">
        <v>684</v>
      </c>
      <c r="AS118" s="4" t="s">
        <v>684</v>
      </c>
      <c r="AT118" s="4">
        <v>59.76</v>
      </c>
      <c r="AU118" s="4">
        <v>57.81</v>
      </c>
      <c r="AV118" s="4">
        <v>88.62</v>
      </c>
      <c r="AW118" t="s">
        <v>2078</v>
      </c>
      <c r="AX118" t="s">
        <v>684</v>
      </c>
      <c r="AY118" t="s">
        <v>684</v>
      </c>
      <c r="AZ118" t="s">
        <v>1978</v>
      </c>
      <c r="BA118" t="s">
        <v>1978</v>
      </c>
      <c r="BB118" t="s">
        <v>1978</v>
      </c>
      <c r="BC118" t="s">
        <v>2230</v>
      </c>
      <c r="BD118" s="4" t="s">
        <v>684</v>
      </c>
      <c r="BE118" s="4" t="s">
        <v>684</v>
      </c>
      <c r="BF118" s="4">
        <v>49.61</v>
      </c>
      <c r="BG118" s="4">
        <v>61.91</v>
      </c>
      <c r="BH118" s="4">
        <v>76.47</v>
      </c>
      <c r="BI118" t="s">
        <v>2382</v>
      </c>
      <c r="BJ118" t="s">
        <v>684</v>
      </c>
      <c r="BK118" t="s">
        <v>684</v>
      </c>
      <c r="BL118">
        <v>63.22</v>
      </c>
      <c r="BM118">
        <v>70.56</v>
      </c>
      <c r="BN118">
        <v>75.94</v>
      </c>
      <c r="BO118" t="s">
        <v>2474</v>
      </c>
      <c r="BP118" t="s">
        <v>684</v>
      </c>
      <c r="BQ118" t="s">
        <v>684</v>
      </c>
      <c r="BR118" t="s">
        <v>684</v>
      </c>
      <c r="BS118" t="s">
        <v>684</v>
      </c>
      <c r="BT118">
        <v>0.11</v>
      </c>
      <c r="BU118" s="4" t="s">
        <v>679</v>
      </c>
      <c r="BV118" s="4" t="s">
        <v>1554</v>
      </c>
      <c r="CA118" t="s">
        <v>1629</v>
      </c>
      <c r="CB118" t="s">
        <v>684</v>
      </c>
      <c r="CC118" t="s">
        <v>684</v>
      </c>
      <c r="CD118">
        <v>33515.370000000003</v>
      </c>
      <c r="CE118">
        <v>51067.3</v>
      </c>
      <c r="CF118">
        <v>35159.949999999997</v>
      </c>
    </row>
    <row r="119" spans="1:84" x14ac:dyDescent="0.3">
      <c r="A119" t="s">
        <v>446</v>
      </c>
      <c r="B119" t="s">
        <v>447</v>
      </c>
      <c r="D119" t="s">
        <v>448</v>
      </c>
      <c r="E119" t="s">
        <v>252</v>
      </c>
      <c r="F119" t="s">
        <v>11</v>
      </c>
      <c r="G119" s="1" t="s">
        <v>791</v>
      </c>
      <c r="H119" s="1">
        <v>22.11</v>
      </c>
      <c r="I119" s="1">
        <v>24.95</v>
      </c>
      <c r="J119" s="1">
        <v>47.16</v>
      </c>
      <c r="K119" s="1">
        <v>97.83</v>
      </c>
      <c r="L119" s="1">
        <v>152.55000000000001</v>
      </c>
      <c r="M119" s="2" t="s">
        <v>969</v>
      </c>
      <c r="N119" s="2">
        <v>82149</v>
      </c>
      <c r="O119" s="2">
        <v>92843</v>
      </c>
      <c r="P119" s="2">
        <v>186381</v>
      </c>
      <c r="Q119" s="2">
        <v>280311</v>
      </c>
      <c r="R119" s="2">
        <v>368564</v>
      </c>
      <c r="S119" s="3" t="s">
        <v>1147</v>
      </c>
      <c r="T119" s="3">
        <v>667163</v>
      </c>
      <c r="U119" s="3">
        <v>729552</v>
      </c>
      <c r="V119" s="3">
        <v>990941</v>
      </c>
      <c r="W119" s="3">
        <v>1059335</v>
      </c>
      <c r="X119" s="3">
        <v>1100352</v>
      </c>
      <c r="Y119" t="s">
        <v>1326</v>
      </c>
      <c r="Z119">
        <v>8796</v>
      </c>
      <c r="AA119">
        <v>5707</v>
      </c>
      <c r="AB119">
        <v>11770</v>
      </c>
      <c r="AC119">
        <v>-58327</v>
      </c>
      <c r="AD119">
        <v>-36848</v>
      </c>
      <c r="AE119" s="4" t="s">
        <v>679</v>
      </c>
      <c r="AF119" s="4" t="s">
        <v>1415</v>
      </c>
      <c r="AK119" t="s">
        <v>679</v>
      </c>
      <c r="AL119" t="s">
        <v>1567</v>
      </c>
      <c r="AQ119" s="4" t="s">
        <v>679</v>
      </c>
      <c r="AR119" s="4" t="s">
        <v>1567</v>
      </c>
      <c r="AW119" t="s">
        <v>679</v>
      </c>
      <c r="AX119" t="s">
        <v>1567</v>
      </c>
      <c r="BC119" t="s">
        <v>679</v>
      </c>
      <c r="BD119" s="4" t="s">
        <v>1567</v>
      </c>
      <c r="BI119" t="s">
        <v>679</v>
      </c>
      <c r="BJ119" t="s">
        <v>1567</v>
      </c>
      <c r="BO119" t="s">
        <v>679</v>
      </c>
      <c r="BP119" t="s">
        <v>1567</v>
      </c>
      <c r="BU119" s="4" t="s">
        <v>679</v>
      </c>
      <c r="BV119" s="4" t="s">
        <v>1567</v>
      </c>
      <c r="CA119" t="s">
        <v>679</v>
      </c>
      <c r="CB119" t="s">
        <v>1567</v>
      </c>
    </row>
    <row r="120" spans="1:84" x14ac:dyDescent="0.3">
      <c r="A120" t="s">
        <v>449</v>
      </c>
      <c r="B120" t="s">
        <v>450</v>
      </c>
      <c r="D120" t="s">
        <v>451</v>
      </c>
      <c r="E120" t="s">
        <v>75</v>
      </c>
      <c r="F120" t="s">
        <v>11</v>
      </c>
      <c r="G120" s="1" t="s">
        <v>792</v>
      </c>
      <c r="H120" s="1">
        <v>1.76</v>
      </c>
      <c r="I120" s="1">
        <v>5.12</v>
      </c>
      <c r="J120" s="1">
        <v>5.73</v>
      </c>
      <c r="K120" s="1">
        <v>6.82</v>
      </c>
      <c r="L120" s="1">
        <v>8.0500000000000007</v>
      </c>
      <c r="M120" s="2" t="s">
        <v>970</v>
      </c>
      <c r="N120" s="2">
        <v>7646</v>
      </c>
      <c r="O120" s="2">
        <v>21079</v>
      </c>
      <c r="P120" s="2">
        <v>26090</v>
      </c>
      <c r="Q120" s="2">
        <v>31123</v>
      </c>
      <c r="R120" s="2">
        <v>38705</v>
      </c>
      <c r="S120" s="3" t="s">
        <v>1148</v>
      </c>
      <c r="T120" s="3">
        <v>587356</v>
      </c>
      <c r="U120" s="3">
        <v>566975</v>
      </c>
      <c r="V120" s="3">
        <v>633058</v>
      </c>
      <c r="W120" s="3">
        <v>661917</v>
      </c>
      <c r="X120" s="3">
        <v>697424</v>
      </c>
      <c r="Y120" t="s">
        <v>1327</v>
      </c>
      <c r="Z120">
        <v>12160</v>
      </c>
      <c r="AA120">
        <v>-2120</v>
      </c>
      <c r="AB120">
        <v>11803</v>
      </c>
      <c r="AC120">
        <v>-18003</v>
      </c>
      <c r="AD120">
        <v>-3327</v>
      </c>
      <c r="AE120" s="4" t="s">
        <v>1496</v>
      </c>
      <c r="AF120" s="4">
        <v>9970</v>
      </c>
      <c r="AG120" s="4">
        <v>8806</v>
      </c>
      <c r="AH120" s="4">
        <v>8014</v>
      </c>
      <c r="AI120" s="4">
        <v>6904</v>
      </c>
      <c r="AJ120" s="4">
        <v>6062</v>
      </c>
      <c r="AK120" t="s">
        <v>679</v>
      </c>
      <c r="AL120" t="s">
        <v>1567</v>
      </c>
      <c r="AQ120" s="4" t="s">
        <v>679</v>
      </c>
      <c r="AR120" s="4" t="s">
        <v>1567</v>
      </c>
      <c r="AW120" t="s">
        <v>679</v>
      </c>
      <c r="AX120" t="s">
        <v>1567</v>
      </c>
      <c r="BC120" t="s">
        <v>679</v>
      </c>
      <c r="BD120" s="4" t="s">
        <v>1567</v>
      </c>
      <c r="BI120" t="s">
        <v>679</v>
      </c>
      <c r="BJ120" t="s">
        <v>1567</v>
      </c>
      <c r="BO120" t="s">
        <v>679</v>
      </c>
      <c r="BP120" t="s">
        <v>1567</v>
      </c>
      <c r="BU120" s="4" t="s">
        <v>679</v>
      </c>
      <c r="BV120" s="4" t="s">
        <v>1567</v>
      </c>
      <c r="CA120" t="s">
        <v>679</v>
      </c>
      <c r="CB120" t="s">
        <v>1567</v>
      </c>
    </row>
    <row r="121" spans="1:84" x14ac:dyDescent="0.3">
      <c r="A121" t="s">
        <v>452</v>
      </c>
      <c r="B121" t="s">
        <v>453</v>
      </c>
      <c r="D121" t="s">
        <v>454</v>
      </c>
      <c r="E121" t="s">
        <v>75</v>
      </c>
      <c r="F121" t="s">
        <v>16</v>
      </c>
      <c r="G121" s="1" t="s">
        <v>793</v>
      </c>
      <c r="H121" s="1">
        <v>0</v>
      </c>
      <c r="I121" s="1">
        <v>0</v>
      </c>
      <c r="J121" s="1">
        <v>0</v>
      </c>
      <c r="K121" s="1">
        <v>11.51</v>
      </c>
      <c r="L121" s="1">
        <v>91.01</v>
      </c>
      <c r="M121" s="2" t="s">
        <v>971</v>
      </c>
      <c r="N121" s="2">
        <v>0</v>
      </c>
      <c r="O121" s="2">
        <v>0</v>
      </c>
      <c r="P121" s="2">
        <v>0</v>
      </c>
      <c r="Q121" s="2">
        <v>176613</v>
      </c>
      <c r="R121" s="2">
        <v>1460529</v>
      </c>
      <c r="S121" s="3" t="s">
        <v>1149</v>
      </c>
      <c r="T121" s="3">
        <v>1685408</v>
      </c>
      <c r="U121" s="3">
        <v>1692320</v>
      </c>
      <c r="V121" s="3">
        <v>1802434</v>
      </c>
      <c r="W121" s="3">
        <v>1918345</v>
      </c>
      <c r="X121" s="3">
        <v>3509661</v>
      </c>
      <c r="Y121" t="s">
        <v>1328</v>
      </c>
      <c r="Z121">
        <v>98409</v>
      </c>
      <c r="AA121">
        <v>93549</v>
      </c>
      <c r="AB121">
        <v>91004</v>
      </c>
      <c r="AC121">
        <v>-1623</v>
      </c>
      <c r="AD121">
        <v>5358</v>
      </c>
      <c r="AE121" s="4" t="s">
        <v>1497</v>
      </c>
      <c r="AF121" s="4">
        <v>5444</v>
      </c>
      <c r="AG121" s="4">
        <v>5720</v>
      </c>
      <c r="AH121" s="4">
        <v>5602</v>
      </c>
      <c r="AI121" s="4">
        <v>5241</v>
      </c>
      <c r="AJ121" s="4">
        <v>4935</v>
      </c>
      <c r="AK121" t="s">
        <v>1771</v>
      </c>
      <c r="AL121" t="s">
        <v>684</v>
      </c>
      <c r="AM121" t="s">
        <v>684</v>
      </c>
      <c r="AN121" t="s">
        <v>1669</v>
      </c>
      <c r="AO121" t="s">
        <v>1669</v>
      </c>
      <c r="AP121" t="s">
        <v>1672</v>
      </c>
      <c r="AQ121" s="4" t="s">
        <v>1923</v>
      </c>
      <c r="AR121" s="4" t="s">
        <v>684</v>
      </c>
      <c r="AS121" s="4" t="s">
        <v>684</v>
      </c>
      <c r="AT121" s="4">
        <v>20.07</v>
      </c>
      <c r="AU121" s="4">
        <v>43.93</v>
      </c>
      <c r="AV121" s="4">
        <v>34.6</v>
      </c>
      <c r="AW121" t="s">
        <v>2079</v>
      </c>
      <c r="AX121" t="s">
        <v>684</v>
      </c>
      <c r="AY121" t="s">
        <v>684</v>
      </c>
      <c r="AZ121" t="s">
        <v>1978</v>
      </c>
      <c r="BA121" t="s">
        <v>1978</v>
      </c>
      <c r="BB121" t="s">
        <v>1978</v>
      </c>
      <c r="BC121" t="s">
        <v>2231</v>
      </c>
      <c r="BD121" s="4" t="s">
        <v>684</v>
      </c>
      <c r="BE121" s="4" t="s">
        <v>684</v>
      </c>
      <c r="BF121" s="4">
        <v>6.73</v>
      </c>
      <c r="BG121" s="4">
        <v>27.85</v>
      </c>
      <c r="BH121" s="4">
        <v>33.64</v>
      </c>
      <c r="BI121" t="s">
        <v>2383</v>
      </c>
      <c r="BJ121" t="s">
        <v>684</v>
      </c>
      <c r="BK121" t="s">
        <v>684</v>
      </c>
      <c r="BL121">
        <v>43.03</v>
      </c>
      <c r="BM121">
        <v>55.98</v>
      </c>
      <c r="BN121">
        <v>42.69</v>
      </c>
      <c r="BO121" t="s">
        <v>679</v>
      </c>
      <c r="BP121" t="s">
        <v>1554</v>
      </c>
      <c r="BU121" s="4" t="s">
        <v>679</v>
      </c>
      <c r="BV121" s="4" t="s">
        <v>1554</v>
      </c>
      <c r="CA121" t="s">
        <v>679</v>
      </c>
      <c r="CB121" t="s">
        <v>1554</v>
      </c>
    </row>
    <row r="122" spans="1:84" x14ac:dyDescent="0.3">
      <c r="A122" t="s">
        <v>455</v>
      </c>
      <c r="B122" t="s">
        <v>456</v>
      </c>
      <c r="C122" t="s">
        <v>457</v>
      </c>
      <c r="D122" t="s">
        <v>458</v>
      </c>
      <c r="E122" t="s">
        <v>63</v>
      </c>
      <c r="F122" t="s">
        <v>16</v>
      </c>
      <c r="G122" s="1" t="s">
        <v>794</v>
      </c>
      <c r="H122" s="1">
        <v>6.77</v>
      </c>
      <c r="I122" s="1">
        <v>6.51</v>
      </c>
      <c r="J122" s="1">
        <v>5.8</v>
      </c>
      <c r="K122" s="1">
        <v>38.61</v>
      </c>
      <c r="L122" s="1">
        <v>56.48</v>
      </c>
      <c r="M122" s="2" t="s">
        <v>972</v>
      </c>
      <c r="N122" s="2">
        <v>68676</v>
      </c>
      <c r="O122" s="2">
        <v>68038</v>
      </c>
      <c r="P122" s="2">
        <v>63878</v>
      </c>
      <c r="Q122" s="2">
        <v>391975</v>
      </c>
      <c r="R122" s="2">
        <v>559514</v>
      </c>
      <c r="S122" s="3" t="s">
        <v>1150</v>
      </c>
      <c r="T122" s="3">
        <v>1433744</v>
      </c>
      <c r="U122" s="3">
        <v>1494558</v>
      </c>
      <c r="V122" s="3">
        <v>1599071</v>
      </c>
      <c r="W122" s="3">
        <v>1880749</v>
      </c>
      <c r="X122" s="3">
        <v>1958689</v>
      </c>
      <c r="Y122" t="s">
        <v>1329</v>
      </c>
      <c r="Z122">
        <v>145805</v>
      </c>
      <c r="AA122">
        <v>144725</v>
      </c>
      <c r="AB122">
        <v>164832</v>
      </c>
      <c r="AC122">
        <v>142006</v>
      </c>
      <c r="AD122">
        <v>-6477</v>
      </c>
      <c r="AE122" s="4" t="s">
        <v>1498</v>
      </c>
      <c r="AF122" s="4">
        <v>13738</v>
      </c>
      <c r="AG122" s="4">
        <v>13147</v>
      </c>
      <c r="AH122" s="4" t="s">
        <v>684</v>
      </c>
      <c r="AI122" s="4">
        <v>17155</v>
      </c>
      <c r="AJ122" s="4">
        <v>12977</v>
      </c>
      <c r="AK122" t="s">
        <v>1772</v>
      </c>
      <c r="AL122" t="s">
        <v>1669</v>
      </c>
      <c r="AM122" t="s">
        <v>1669</v>
      </c>
      <c r="AN122" t="s">
        <v>1669</v>
      </c>
      <c r="AO122" t="s">
        <v>1672</v>
      </c>
      <c r="AP122" t="s">
        <v>1672</v>
      </c>
      <c r="AQ122" s="4" t="s">
        <v>1924</v>
      </c>
      <c r="AR122" s="4">
        <v>28.14</v>
      </c>
      <c r="AS122" s="4">
        <v>62.01</v>
      </c>
      <c r="AT122" s="4">
        <v>71.09</v>
      </c>
      <c r="AU122" s="4">
        <v>69.77</v>
      </c>
      <c r="AV122" s="4">
        <v>68.75</v>
      </c>
      <c r="AW122" t="s">
        <v>2080</v>
      </c>
      <c r="AX122" t="s">
        <v>1978</v>
      </c>
      <c r="AY122" t="s">
        <v>1978</v>
      </c>
      <c r="AZ122" t="s">
        <v>1978</v>
      </c>
      <c r="BA122" t="s">
        <v>1975</v>
      </c>
      <c r="BB122" t="s">
        <v>1975</v>
      </c>
      <c r="BC122" t="s">
        <v>2232</v>
      </c>
      <c r="BD122" s="4">
        <v>5.24</v>
      </c>
      <c r="BE122" s="4">
        <v>39.700000000000003</v>
      </c>
      <c r="BF122" s="4">
        <v>45.82</v>
      </c>
      <c r="BG122" s="4">
        <v>55.91</v>
      </c>
      <c r="BH122" s="4">
        <v>48.12</v>
      </c>
      <c r="BI122" t="s">
        <v>2384</v>
      </c>
      <c r="BJ122">
        <v>53</v>
      </c>
      <c r="BK122">
        <v>54.69</v>
      </c>
      <c r="BL122">
        <v>64.34</v>
      </c>
      <c r="BM122">
        <v>62.97</v>
      </c>
      <c r="BN122">
        <v>72.319999999999993</v>
      </c>
      <c r="BO122" t="s">
        <v>679</v>
      </c>
      <c r="BP122" t="s">
        <v>1554</v>
      </c>
      <c r="BU122" s="4" t="s">
        <v>2549</v>
      </c>
      <c r="BV122" s="4" t="s">
        <v>684</v>
      </c>
      <c r="BW122" s="4" t="s">
        <v>684</v>
      </c>
      <c r="BX122" s="4" t="s">
        <v>684</v>
      </c>
      <c r="BY122" s="4" t="s">
        <v>684</v>
      </c>
      <c r="BZ122" s="4">
        <v>-0.49</v>
      </c>
      <c r="CA122" t="s">
        <v>1630</v>
      </c>
      <c r="CB122" t="s">
        <v>684</v>
      </c>
      <c r="CC122">
        <v>86906</v>
      </c>
      <c r="CD122">
        <v>87728</v>
      </c>
      <c r="CE122">
        <v>116175</v>
      </c>
      <c r="CF122">
        <v>67950</v>
      </c>
    </row>
    <row r="123" spans="1:84" x14ac:dyDescent="0.3">
      <c r="A123" t="s">
        <v>459</v>
      </c>
      <c r="B123" t="s">
        <v>460</v>
      </c>
      <c r="D123" t="s">
        <v>461</v>
      </c>
      <c r="E123" t="s">
        <v>53</v>
      </c>
      <c r="F123" t="s">
        <v>11</v>
      </c>
      <c r="G123" s="1" t="s">
        <v>795</v>
      </c>
      <c r="H123" s="1">
        <v>940.15</v>
      </c>
      <c r="I123" s="1">
        <v>321.45999999999998</v>
      </c>
      <c r="J123" s="1">
        <v>338.55</v>
      </c>
      <c r="K123" s="1">
        <v>-555.07000000000005</v>
      </c>
      <c r="L123" s="1">
        <v>1516.89</v>
      </c>
      <c r="M123" s="2" t="s">
        <v>973</v>
      </c>
      <c r="N123" s="2">
        <v>829610</v>
      </c>
      <c r="O123" s="2">
        <v>740720</v>
      </c>
      <c r="P123" s="2">
        <v>504644</v>
      </c>
      <c r="Q123" s="2">
        <v>803625</v>
      </c>
      <c r="R123" s="2">
        <v>1082412</v>
      </c>
      <c r="S123" s="3" t="s">
        <v>1151</v>
      </c>
      <c r="T123" s="3">
        <v>2552246</v>
      </c>
      <c r="U123" s="3">
        <v>2177635</v>
      </c>
      <c r="V123" s="3">
        <v>1505572</v>
      </c>
      <c r="W123" s="3">
        <v>1649950</v>
      </c>
      <c r="X123" s="3">
        <v>1960461</v>
      </c>
      <c r="Y123" t="s">
        <v>1330</v>
      </c>
      <c r="Z123">
        <v>74701</v>
      </c>
      <c r="AA123">
        <v>181422</v>
      </c>
      <c r="AB123">
        <v>200604</v>
      </c>
      <c r="AC123">
        <v>76282</v>
      </c>
      <c r="AD123">
        <v>-229163</v>
      </c>
      <c r="AE123" s="4" t="s">
        <v>1499</v>
      </c>
      <c r="AF123" s="4">
        <v>39999</v>
      </c>
      <c r="AG123" s="4">
        <v>34816</v>
      </c>
      <c r="AH123" s="4">
        <v>27058</v>
      </c>
      <c r="AI123" s="4">
        <v>24834</v>
      </c>
      <c r="AJ123" s="4">
        <v>24135</v>
      </c>
      <c r="AK123" t="s">
        <v>1773</v>
      </c>
      <c r="AL123" t="s">
        <v>684</v>
      </c>
      <c r="AM123" t="s">
        <v>1669</v>
      </c>
      <c r="AN123" t="s">
        <v>1669</v>
      </c>
      <c r="AO123" t="s">
        <v>1669</v>
      </c>
      <c r="AP123" t="s">
        <v>1672</v>
      </c>
      <c r="AQ123" s="4" t="s">
        <v>1925</v>
      </c>
      <c r="AR123" s="4">
        <v>54.37</v>
      </c>
      <c r="AS123" s="4">
        <v>53.03</v>
      </c>
      <c r="AT123" s="4">
        <v>52.32</v>
      </c>
      <c r="AU123" s="4">
        <v>55.66</v>
      </c>
      <c r="AV123" s="4">
        <v>66.8</v>
      </c>
      <c r="AW123" t="s">
        <v>2081</v>
      </c>
      <c r="AX123" t="s">
        <v>1978</v>
      </c>
      <c r="AY123" t="s">
        <v>1978</v>
      </c>
      <c r="AZ123" t="s">
        <v>1975</v>
      </c>
      <c r="BA123" t="s">
        <v>1975</v>
      </c>
      <c r="BB123" t="s">
        <v>1975</v>
      </c>
      <c r="BC123" t="s">
        <v>2233</v>
      </c>
      <c r="BD123" s="4">
        <v>77.62</v>
      </c>
      <c r="BE123" s="4">
        <v>60.94</v>
      </c>
      <c r="BF123" s="4">
        <v>59.01</v>
      </c>
      <c r="BG123" s="4">
        <v>58.07</v>
      </c>
      <c r="BH123" s="4">
        <v>65.260000000000005</v>
      </c>
      <c r="BI123" t="s">
        <v>2385</v>
      </c>
      <c r="BJ123">
        <v>43.8</v>
      </c>
      <c r="BK123">
        <v>41.08</v>
      </c>
      <c r="BL123">
        <v>29.41</v>
      </c>
      <c r="BM123">
        <v>41.88</v>
      </c>
      <c r="BN123">
        <v>63.15</v>
      </c>
      <c r="BO123" t="s">
        <v>2475</v>
      </c>
      <c r="BP123">
        <v>63.53</v>
      </c>
      <c r="BQ123">
        <v>69.900000000000006</v>
      </c>
      <c r="BR123">
        <v>53</v>
      </c>
      <c r="BS123">
        <v>69.94</v>
      </c>
      <c r="BT123">
        <v>78.89</v>
      </c>
      <c r="BU123" s="4" t="s">
        <v>2550</v>
      </c>
      <c r="BV123" s="4">
        <v>-0.03</v>
      </c>
      <c r="BW123" s="4">
        <v>-0.09</v>
      </c>
      <c r="BX123" s="4">
        <v>-0.52</v>
      </c>
      <c r="BY123" s="4">
        <v>-0.53</v>
      </c>
      <c r="BZ123" s="4">
        <v>-0.55000000000000004</v>
      </c>
      <c r="CA123" t="s">
        <v>1631</v>
      </c>
      <c r="CB123">
        <v>1364776</v>
      </c>
      <c r="CC123">
        <v>927934</v>
      </c>
      <c r="CD123">
        <v>512242</v>
      </c>
      <c r="CE123">
        <v>493112</v>
      </c>
      <c r="CF123">
        <v>414485</v>
      </c>
    </row>
    <row r="124" spans="1:84" x14ac:dyDescent="0.3">
      <c r="A124" t="s">
        <v>462</v>
      </c>
      <c r="B124" t="s">
        <v>463</v>
      </c>
      <c r="D124" t="s">
        <v>464</v>
      </c>
      <c r="E124" t="s">
        <v>17</v>
      </c>
      <c r="F124" t="s">
        <v>16</v>
      </c>
      <c r="G124" s="1" t="s">
        <v>796</v>
      </c>
      <c r="H124" s="1">
        <v>42.62</v>
      </c>
      <c r="I124" s="1">
        <v>47.13</v>
      </c>
      <c r="J124" s="1">
        <v>40.159999999999997</v>
      </c>
      <c r="K124" s="1">
        <v>57.35</v>
      </c>
      <c r="L124" s="1">
        <v>47.15</v>
      </c>
      <c r="M124" s="2" t="s">
        <v>974</v>
      </c>
      <c r="N124" s="2">
        <v>552285</v>
      </c>
      <c r="O124" s="2">
        <v>677048</v>
      </c>
      <c r="P124" s="2">
        <v>605973</v>
      </c>
      <c r="Q124" s="2">
        <v>761850</v>
      </c>
      <c r="R124" s="2">
        <v>682063</v>
      </c>
      <c r="S124" s="3" t="s">
        <v>1152</v>
      </c>
      <c r="T124" s="3">
        <v>2299455</v>
      </c>
      <c r="U124" s="3">
        <v>2644311</v>
      </c>
      <c r="V124" s="3">
        <v>2678866</v>
      </c>
      <c r="W124" s="3">
        <v>2550676</v>
      </c>
      <c r="X124" s="3">
        <v>2663191</v>
      </c>
      <c r="Y124" t="s">
        <v>1331</v>
      </c>
      <c r="Z124">
        <v>69535</v>
      </c>
      <c r="AA124">
        <v>79790</v>
      </c>
      <c r="AB124">
        <v>73117</v>
      </c>
      <c r="AC124">
        <v>89063</v>
      </c>
      <c r="AD124">
        <v>83796</v>
      </c>
      <c r="AE124" s="4" t="s">
        <v>1500</v>
      </c>
      <c r="AF124" s="4">
        <v>3865</v>
      </c>
      <c r="AG124" s="4">
        <v>4044</v>
      </c>
      <c r="AH124" s="4">
        <v>4176</v>
      </c>
      <c r="AI124" s="4">
        <v>4290</v>
      </c>
      <c r="AJ124" s="4">
        <v>4438</v>
      </c>
      <c r="AK124" t="s">
        <v>679</v>
      </c>
      <c r="AL124" t="s">
        <v>1213</v>
      </c>
      <c r="AQ124" s="4" t="s">
        <v>679</v>
      </c>
      <c r="AR124" s="4" t="s">
        <v>1213</v>
      </c>
      <c r="AW124" t="s">
        <v>679</v>
      </c>
      <c r="AX124" t="s">
        <v>1213</v>
      </c>
      <c r="BC124" t="s">
        <v>679</v>
      </c>
      <c r="BD124" s="4" t="s">
        <v>1213</v>
      </c>
      <c r="BI124" t="s">
        <v>679</v>
      </c>
      <c r="BJ124" t="s">
        <v>1213</v>
      </c>
      <c r="BO124" t="s">
        <v>679</v>
      </c>
      <c r="BP124" t="s">
        <v>1213</v>
      </c>
      <c r="BU124" s="4" t="s">
        <v>679</v>
      </c>
      <c r="BV124" s="4" t="s">
        <v>1213</v>
      </c>
      <c r="CA124" t="s">
        <v>679</v>
      </c>
      <c r="CB124" t="s">
        <v>1213</v>
      </c>
    </row>
    <row r="125" spans="1:84" x14ac:dyDescent="0.3">
      <c r="A125" t="s">
        <v>465</v>
      </c>
      <c r="B125" t="s">
        <v>466</v>
      </c>
      <c r="D125" t="s">
        <v>467</v>
      </c>
      <c r="E125" t="s">
        <v>17</v>
      </c>
      <c r="F125" t="s">
        <v>11</v>
      </c>
      <c r="G125" s="1" t="s">
        <v>797</v>
      </c>
      <c r="H125" s="1">
        <v>192.93</v>
      </c>
      <c r="I125" s="1">
        <v>180</v>
      </c>
      <c r="J125" s="1">
        <v>175.21</v>
      </c>
      <c r="K125" s="1">
        <v>172.86</v>
      </c>
      <c r="L125" s="1">
        <v>191.94</v>
      </c>
      <c r="M125" s="2" t="s">
        <v>975</v>
      </c>
      <c r="N125" s="2">
        <v>6159192</v>
      </c>
      <c r="O125" s="2">
        <v>6231429</v>
      </c>
      <c r="P125" s="2">
        <v>6720235</v>
      </c>
      <c r="Q125" s="2">
        <v>6457700</v>
      </c>
      <c r="R125" s="2">
        <v>6527930</v>
      </c>
      <c r="S125" s="3" t="s">
        <v>1153</v>
      </c>
      <c r="T125" s="3">
        <v>12034583</v>
      </c>
      <c r="U125" s="3">
        <v>12484033</v>
      </c>
      <c r="V125" s="3">
        <v>13553734</v>
      </c>
      <c r="W125" s="3">
        <v>13164778</v>
      </c>
      <c r="X125" s="3">
        <v>12764534</v>
      </c>
      <c r="Y125" t="s">
        <v>1332</v>
      </c>
      <c r="Z125">
        <v>517105</v>
      </c>
      <c r="AA125">
        <v>516174</v>
      </c>
      <c r="AB125">
        <v>559458</v>
      </c>
      <c r="AC125">
        <v>502661</v>
      </c>
      <c r="AD125">
        <v>-131041</v>
      </c>
      <c r="AE125" s="4" t="s">
        <v>1501</v>
      </c>
      <c r="AF125" s="4">
        <v>19514</v>
      </c>
      <c r="AG125" s="4">
        <v>19171</v>
      </c>
      <c r="AH125" s="4">
        <v>20347</v>
      </c>
      <c r="AI125" s="4">
        <v>20112</v>
      </c>
      <c r="AJ125" s="4">
        <v>20345</v>
      </c>
      <c r="AK125" t="s">
        <v>1774</v>
      </c>
      <c r="AL125" t="s">
        <v>1669</v>
      </c>
      <c r="AM125" t="s">
        <v>1669</v>
      </c>
      <c r="AN125" t="s">
        <v>1669</v>
      </c>
      <c r="AO125" t="s">
        <v>1669</v>
      </c>
      <c r="AP125" t="s">
        <v>1669</v>
      </c>
      <c r="AQ125" s="4" t="s">
        <v>1926</v>
      </c>
      <c r="AR125" s="4">
        <v>25.68</v>
      </c>
      <c r="AS125" s="4">
        <v>21.62</v>
      </c>
      <c r="AT125" s="4">
        <v>23.62</v>
      </c>
      <c r="AU125" s="4">
        <v>23.54</v>
      </c>
      <c r="AV125" s="4">
        <v>26.13</v>
      </c>
      <c r="AW125" t="s">
        <v>2082</v>
      </c>
      <c r="AX125" t="s">
        <v>1975</v>
      </c>
      <c r="AY125" t="s">
        <v>1975</v>
      </c>
      <c r="AZ125" t="s">
        <v>1975</v>
      </c>
      <c r="BA125" t="s">
        <v>1975</v>
      </c>
      <c r="BB125" t="s">
        <v>1975</v>
      </c>
      <c r="BC125" t="s">
        <v>2234</v>
      </c>
      <c r="BD125" s="4">
        <v>0</v>
      </c>
      <c r="BE125" s="4">
        <v>0</v>
      </c>
      <c r="BF125" s="4">
        <v>0</v>
      </c>
      <c r="BG125" s="4">
        <v>0</v>
      </c>
      <c r="BH125" s="4">
        <v>9.09</v>
      </c>
      <c r="BI125" t="s">
        <v>2386</v>
      </c>
      <c r="BJ125">
        <v>38.630000000000003</v>
      </c>
      <c r="BK125">
        <v>28.37</v>
      </c>
      <c r="BL125">
        <v>27.56</v>
      </c>
      <c r="BM125">
        <v>22.65</v>
      </c>
      <c r="BN125">
        <v>21.31</v>
      </c>
      <c r="BO125" t="s">
        <v>679</v>
      </c>
      <c r="BP125" t="s">
        <v>1554</v>
      </c>
      <c r="BU125" s="4" t="s">
        <v>679</v>
      </c>
      <c r="BV125" s="4" t="s">
        <v>1554</v>
      </c>
      <c r="CA125" t="s">
        <v>679</v>
      </c>
      <c r="CB125" t="s">
        <v>1554</v>
      </c>
    </row>
    <row r="126" spans="1:84" x14ac:dyDescent="0.3">
      <c r="A126" t="s">
        <v>468</v>
      </c>
      <c r="B126" t="s">
        <v>469</v>
      </c>
      <c r="C126" t="s">
        <v>470</v>
      </c>
      <c r="D126" t="s">
        <v>471</v>
      </c>
      <c r="E126" t="s">
        <v>17</v>
      </c>
      <c r="F126" t="s">
        <v>11</v>
      </c>
      <c r="G126" s="1" t="s">
        <v>798</v>
      </c>
      <c r="H126" s="1">
        <v>156.15</v>
      </c>
      <c r="I126" s="1">
        <v>141.19999999999999</v>
      </c>
      <c r="J126" s="1">
        <v>144.65</v>
      </c>
      <c r="K126" s="1">
        <v>153.59</v>
      </c>
      <c r="L126" s="1">
        <v>169.98</v>
      </c>
      <c r="M126" s="2" t="s">
        <v>976</v>
      </c>
      <c r="N126" s="2">
        <v>7424134</v>
      </c>
      <c r="O126" s="2">
        <v>7617219</v>
      </c>
      <c r="P126" s="2">
        <v>8962043</v>
      </c>
      <c r="Q126" s="2">
        <v>9328226</v>
      </c>
      <c r="R126" s="2">
        <v>9125554</v>
      </c>
      <c r="S126" s="3" t="s">
        <v>1154</v>
      </c>
      <c r="T126" s="3">
        <v>16209048</v>
      </c>
      <c r="U126" s="3">
        <v>17483251</v>
      </c>
      <c r="V126" s="3">
        <v>19911092</v>
      </c>
      <c r="W126" s="3">
        <v>20164443</v>
      </c>
      <c r="X126" s="3">
        <v>18738941</v>
      </c>
      <c r="Y126" t="s">
        <v>1333</v>
      </c>
      <c r="Z126">
        <v>590045</v>
      </c>
      <c r="AA126">
        <v>642211</v>
      </c>
      <c r="AB126">
        <v>681468</v>
      </c>
      <c r="AC126">
        <v>551657</v>
      </c>
      <c r="AD126">
        <v>-241979</v>
      </c>
      <c r="AE126" s="4" t="s">
        <v>1502</v>
      </c>
      <c r="AF126" s="4">
        <v>22780</v>
      </c>
      <c r="AG126" s="4">
        <v>22985</v>
      </c>
      <c r="AH126" s="4">
        <v>23637</v>
      </c>
      <c r="AI126" s="4">
        <v>24464</v>
      </c>
      <c r="AJ126" s="4">
        <v>24655</v>
      </c>
      <c r="AK126" t="s">
        <v>1775</v>
      </c>
      <c r="AL126" t="s">
        <v>1669</v>
      </c>
      <c r="AM126" t="s">
        <v>1669</v>
      </c>
      <c r="AN126" t="s">
        <v>1669</v>
      </c>
      <c r="AO126" t="s">
        <v>1672</v>
      </c>
      <c r="AP126" t="s">
        <v>1672</v>
      </c>
      <c r="AQ126" s="4" t="s">
        <v>1927</v>
      </c>
      <c r="AR126" s="4">
        <v>21.3</v>
      </c>
      <c r="AS126" s="4">
        <v>26.33</v>
      </c>
      <c r="AT126" s="4">
        <v>60.17</v>
      </c>
      <c r="AU126" s="4">
        <v>59.45</v>
      </c>
      <c r="AV126" s="4">
        <v>60.43</v>
      </c>
      <c r="AW126" t="s">
        <v>2083</v>
      </c>
      <c r="AX126" t="s">
        <v>1975</v>
      </c>
      <c r="AY126" t="s">
        <v>1975</v>
      </c>
      <c r="AZ126" t="s">
        <v>1975</v>
      </c>
      <c r="BA126" t="s">
        <v>1975</v>
      </c>
      <c r="BB126" t="s">
        <v>1975</v>
      </c>
      <c r="BC126" t="s">
        <v>2235</v>
      </c>
      <c r="BD126" s="4">
        <v>11.04</v>
      </c>
      <c r="BE126" s="4">
        <v>13.23</v>
      </c>
      <c r="BF126" s="4">
        <v>47.39</v>
      </c>
      <c r="BG126" s="4">
        <v>49.85</v>
      </c>
      <c r="BH126" s="4">
        <v>48.05</v>
      </c>
      <c r="BI126" t="s">
        <v>2387</v>
      </c>
      <c r="BJ126">
        <v>33.96</v>
      </c>
      <c r="BK126">
        <v>31.93</v>
      </c>
      <c r="BL126">
        <v>68.930000000000007</v>
      </c>
      <c r="BM126">
        <v>67.319999999999993</v>
      </c>
      <c r="BN126">
        <v>61.63</v>
      </c>
      <c r="BO126" t="s">
        <v>679</v>
      </c>
      <c r="BP126" t="s">
        <v>1554</v>
      </c>
      <c r="BU126" s="4" t="s">
        <v>679</v>
      </c>
      <c r="BV126" s="4" t="s">
        <v>1554</v>
      </c>
      <c r="CA126" t="s">
        <v>1632</v>
      </c>
      <c r="CB126">
        <v>710217</v>
      </c>
      <c r="CC126">
        <v>669152</v>
      </c>
      <c r="CD126">
        <v>643444</v>
      </c>
      <c r="CE126">
        <v>619879</v>
      </c>
      <c r="CF126">
        <v>551059</v>
      </c>
    </row>
    <row r="127" spans="1:84" x14ac:dyDescent="0.3">
      <c r="A127" t="s">
        <v>472</v>
      </c>
      <c r="B127" t="s">
        <v>473</v>
      </c>
      <c r="D127" t="s">
        <v>474</v>
      </c>
      <c r="E127" t="s">
        <v>131</v>
      </c>
      <c r="F127" t="s">
        <v>16</v>
      </c>
      <c r="G127" s="1" t="s">
        <v>799</v>
      </c>
      <c r="H127" s="1">
        <v>479.36</v>
      </c>
      <c r="I127" s="1">
        <v>409.47</v>
      </c>
      <c r="J127" s="1">
        <v>400.63</v>
      </c>
      <c r="K127" s="1">
        <v>394.99</v>
      </c>
      <c r="L127" s="1">
        <v>421.44</v>
      </c>
      <c r="M127" s="2" t="s">
        <v>977</v>
      </c>
      <c r="N127" s="2">
        <v>8611756</v>
      </c>
      <c r="O127" s="2">
        <v>8126295</v>
      </c>
      <c r="P127" s="2">
        <v>8502615</v>
      </c>
      <c r="Q127" s="2">
        <v>8214598</v>
      </c>
      <c r="R127" s="2">
        <v>8885205</v>
      </c>
      <c r="S127" s="3" t="s">
        <v>1155</v>
      </c>
      <c r="T127" s="3">
        <v>12416654</v>
      </c>
      <c r="U127" s="3">
        <v>12186764</v>
      </c>
      <c r="V127" s="3">
        <v>13010992</v>
      </c>
      <c r="W127" s="3">
        <v>12459700</v>
      </c>
      <c r="X127" s="3">
        <v>13092816</v>
      </c>
      <c r="Y127" t="s">
        <v>1334</v>
      </c>
      <c r="Z127">
        <v>506152</v>
      </c>
      <c r="AA127">
        <v>547368</v>
      </c>
      <c r="AB127">
        <v>612473</v>
      </c>
      <c r="AC127">
        <v>350345</v>
      </c>
      <c r="AD127">
        <v>103206</v>
      </c>
      <c r="AE127" s="4" t="s">
        <v>1503</v>
      </c>
      <c r="AF127" s="4">
        <v>4412</v>
      </c>
      <c r="AG127" s="4">
        <v>4475</v>
      </c>
      <c r="AH127" s="4">
        <v>4608</v>
      </c>
      <c r="AI127" s="4" t="s">
        <v>684</v>
      </c>
      <c r="AJ127" s="4" t="s">
        <v>684</v>
      </c>
      <c r="AK127" t="s">
        <v>1776</v>
      </c>
      <c r="AL127" t="s">
        <v>1669</v>
      </c>
      <c r="AM127" t="s">
        <v>1669</v>
      </c>
      <c r="AN127" t="s">
        <v>1669</v>
      </c>
      <c r="AO127" t="s">
        <v>1669</v>
      </c>
      <c r="AP127" t="s">
        <v>684</v>
      </c>
      <c r="AQ127" s="4" t="s">
        <v>1928</v>
      </c>
      <c r="AR127" s="4">
        <v>25.37</v>
      </c>
      <c r="AS127" s="4">
        <v>68.41</v>
      </c>
      <c r="AT127" s="4">
        <v>85.38</v>
      </c>
      <c r="AU127" s="4">
        <v>81.06</v>
      </c>
      <c r="AV127" s="4" t="s">
        <v>684</v>
      </c>
      <c r="AW127" t="s">
        <v>2084</v>
      </c>
      <c r="AX127" t="s">
        <v>1975</v>
      </c>
      <c r="AY127" t="s">
        <v>1978</v>
      </c>
      <c r="AZ127" t="s">
        <v>1978</v>
      </c>
      <c r="BA127" t="s">
        <v>1978</v>
      </c>
      <c r="BB127" t="s">
        <v>684</v>
      </c>
      <c r="BC127" t="s">
        <v>2236</v>
      </c>
      <c r="BD127" s="4">
        <v>20.56</v>
      </c>
      <c r="BE127" s="4">
        <v>71.849999999999994</v>
      </c>
      <c r="BF127" s="4">
        <v>70.489999999999995</v>
      </c>
      <c r="BG127" s="4">
        <v>80.37</v>
      </c>
      <c r="BH127" s="4" t="s">
        <v>684</v>
      </c>
      <c r="BI127" t="s">
        <v>2388</v>
      </c>
      <c r="BJ127">
        <v>55.35</v>
      </c>
      <c r="BK127">
        <v>66.61</v>
      </c>
      <c r="BL127">
        <v>72.739999999999995</v>
      </c>
      <c r="BM127">
        <v>68.55</v>
      </c>
      <c r="BN127" t="s">
        <v>684</v>
      </c>
      <c r="BO127" t="s">
        <v>679</v>
      </c>
      <c r="BP127" t="s">
        <v>1554</v>
      </c>
      <c r="BU127" s="4" t="s">
        <v>2551</v>
      </c>
      <c r="BV127" s="4" t="s">
        <v>684</v>
      </c>
      <c r="BW127" s="4" t="s">
        <v>684</v>
      </c>
      <c r="BX127" s="4" t="s">
        <v>684</v>
      </c>
      <c r="BY127" s="4">
        <v>0.01</v>
      </c>
      <c r="BZ127" s="4" t="s">
        <v>684</v>
      </c>
      <c r="CA127" t="s">
        <v>1633</v>
      </c>
      <c r="CB127">
        <v>342685.87</v>
      </c>
      <c r="CC127">
        <v>328689.25</v>
      </c>
      <c r="CD127">
        <v>334871.81</v>
      </c>
      <c r="CE127">
        <v>309452.46999999997</v>
      </c>
      <c r="CF127" t="s">
        <v>684</v>
      </c>
    </row>
    <row r="128" spans="1:84" x14ac:dyDescent="0.3">
      <c r="A128" t="s">
        <v>475</v>
      </c>
      <c r="B128" t="s">
        <v>476</v>
      </c>
      <c r="C128" t="s">
        <v>477</v>
      </c>
      <c r="D128" t="s">
        <v>478</v>
      </c>
      <c r="E128" t="s">
        <v>479</v>
      </c>
      <c r="F128" t="s">
        <v>16</v>
      </c>
      <c r="G128" s="1" t="s">
        <v>800</v>
      </c>
      <c r="H128" s="1">
        <v>125.21</v>
      </c>
      <c r="I128" s="1">
        <v>108.49</v>
      </c>
      <c r="J128" s="1">
        <v>88.05</v>
      </c>
      <c r="K128" s="1">
        <v>144.43</v>
      </c>
      <c r="L128" s="1">
        <v>117.34</v>
      </c>
      <c r="M128" s="2" t="s">
        <v>978</v>
      </c>
      <c r="N128" s="2">
        <v>1131551</v>
      </c>
      <c r="O128" s="2">
        <v>1097604</v>
      </c>
      <c r="P128" s="2">
        <v>1219460</v>
      </c>
      <c r="Q128" s="2">
        <v>1258081</v>
      </c>
      <c r="R128" s="2">
        <v>1569295</v>
      </c>
      <c r="S128" s="3" t="s">
        <v>1156</v>
      </c>
      <c r="T128" s="3">
        <v>3001755</v>
      </c>
      <c r="U128" s="3">
        <v>3335813</v>
      </c>
      <c r="V128" s="3">
        <v>4006295</v>
      </c>
      <c r="W128" s="3">
        <v>3325533</v>
      </c>
      <c r="X128" s="3">
        <v>4602116</v>
      </c>
      <c r="Y128" t="s">
        <v>1335</v>
      </c>
      <c r="Z128">
        <v>336132</v>
      </c>
      <c r="AA128">
        <v>354465</v>
      </c>
      <c r="AB128">
        <v>172733</v>
      </c>
      <c r="AC128">
        <v>-40618</v>
      </c>
      <c r="AD128">
        <v>67715</v>
      </c>
      <c r="AE128" s="4" t="s">
        <v>1504</v>
      </c>
      <c r="AF128" s="4">
        <v>16836</v>
      </c>
      <c r="AG128" s="4">
        <v>26039</v>
      </c>
      <c r="AH128" s="4">
        <v>24225</v>
      </c>
      <c r="AI128" s="4">
        <v>21086</v>
      </c>
      <c r="AJ128" s="4">
        <v>23726</v>
      </c>
      <c r="AK128" t="s">
        <v>1777</v>
      </c>
      <c r="AL128" t="s">
        <v>684</v>
      </c>
      <c r="AM128" t="s">
        <v>1669</v>
      </c>
      <c r="AN128" t="s">
        <v>1669</v>
      </c>
      <c r="AO128" t="s">
        <v>1669</v>
      </c>
      <c r="AP128" t="s">
        <v>1672</v>
      </c>
      <c r="AQ128" s="4" t="s">
        <v>1929</v>
      </c>
      <c r="AR128" s="4">
        <v>56.56</v>
      </c>
      <c r="AS128" s="4">
        <v>44.91</v>
      </c>
      <c r="AT128" s="4">
        <v>57.49</v>
      </c>
      <c r="AU128" s="4">
        <v>85.08</v>
      </c>
      <c r="AV128" s="4">
        <v>82.41</v>
      </c>
      <c r="AW128" t="s">
        <v>2085</v>
      </c>
      <c r="AX128" t="s">
        <v>1978</v>
      </c>
      <c r="AY128" t="s">
        <v>1978</v>
      </c>
      <c r="AZ128" t="s">
        <v>1978</v>
      </c>
      <c r="BA128" t="s">
        <v>1975</v>
      </c>
      <c r="BB128" t="s">
        <v>1975</v>
      </c>
      <c r="BC128" t="s">
        <v>2237</v>
      </c>
      <c r="BD128" s="4">
        <v>69.849999999999994</v>
      </c>
      <c r="BE128" s="4">
        <v>64.87</v>
      </c>
      <c r="BF128" s="4">
        <v>56.37</v>
      </c>
      <c r="BG128" s="4">
        <v>69.3</v>
      </c>
      <c r="BH128" s="4">
        <v>51.57</v>
      </c>
      <c r="BI128" t="s">
        <v>2389</v>
      </c>
      <c r="BJ128">
        <v>67.849999999999994</v>
      </c>
      <c r="BK128">
        <v>78.349999999999994</v>
      </c>
      <c r="BL128">
        <v>80.7</v>
      </c>
      <c r="BM128">
        <v>73.44</v>
      </c>
      <c r="BN128">
        <v>68.37</v>
      </c>
      <c r="BO128" t="s">
        <v>2476</v>
      </c>
      <c r="BP128" t="s">
        <v>684</v>
      </c>
      <c r="BQ128" t="s">
        <v>684</v>
      </c>
      <c r="BR128" t="s">
        <v>684</v>
      </c>
      <c r="BS128">
        <v>577.36</v>
      </c>
      <c r="BT128" t="s">
        <v>684</v>
      </c>
      <c r="BU128" s="4" t="s">
        <v>2552</v>
      </c>
      <c r="BV128" s="4" t="s">
        <v>684</v>
      </c>
      <c r="BW128" s="4" t="s">
        <v>684</v>
      </c>
      <c r="BX128" s="4">
        <v>-0.45</v>
      </c>
      <c r="BY128" s="4">
        <v>-0.56999999999999995</v>
      </c>
      <c r="BZ128" s="4" t="s">
        <v>684</v>
      </c>
      <c r="CA128" t="s">
        <v>1634</v>
      </c>
      <c r="CB128" t="s">
        <v>684</v>
      </c>
      <c r="CC128" t="s">
        <v>684</v>
      </c>
      <c r="CD128">
        <v>37522</v>
      </c>
      <c r="CE128">
        <v>28923</v>
      </c>
      <c r="CF128" t="s">
        <v>684</v>
      </c>
    </row>
    <row r="129" spans="1:84" x14ac:dyDescent="0.3">
      <c r="A129" t="s">
        <v>480</v>
      </c>
      <c r="B129" t="s">
        <v>481</v>
      </c>
      <c r="C129" t="s">
        <v>482</v>
      </c>
      <c r="D129" t="s">
        <v>483</v>
      </c>
      <c r="E129" t="s">
        <v>15</v>
      </c>
      <c r="F129" t="s">
        <v>16</v>
      </c>
      <c r="G129" s="1" t="s">
        <v>801</v>
      </c>
      <c r="H129" s="1">
        <v>128.94999999999999</v>
      </c>
      <c r="I129" s="1">
        <v>126.39</v>
      </c>
      <c r="J129" s="1">
        <v>118.29</v>
      </c>
      <c r="K129" s="1">
        <v>100.57</v>
      </c>
      <c r="L129" s="1">
        <v>75.92</v>
      </c>
      <c r="M129" s="2" t="s">
        <v>979</v>
      </c>
      <c r="N129" s="2">
        <v>1770782</v>
      </c>
      <c r="O129" s="2">
        <v>1721154</v>
      </c>
      <c r="P129" s="2">
        <v>1673372</v>
      </c>
      <c r="Q129" s="2">
        <v>1469499</v>
      </c>
      <c r="R129" s="2">
        <v>1206046</v>
      </c>
      <c r="S129" s="3" t="s">
        <v>1157</v>
      </c>
      <c r="T129" s="3">
        <v>5113487</v>
      </c>
      <c r="U129" s="3">
        <v>5059234</v>
      </c>
      <c r="V129" s="3">
        <v>5194725</v>
      </c>
      <c r="W129" s="3">
        <v>5150451</v>
      </c>
      <c r="X129" s="3">
        <v>5092388</v>
      </c>
      <c r="Y129" t="s">
        <v>1336</v>
      </c>
      <c r="Z129">
        <v>187906</v>
      </c>
      <c r="AA129">
        <v>120071</v>
      </c>
      <c r="AB129">
        <v>162982</v>
      </c>
      <c r="AC129">
        <v>179285</v>
      </c>
      <c r="AD129">
        <v>178028</v>
      </c>
      <c r="AE129" s="4" t="s">
        <v>1505</v>
      </c>
      <c r="AF129" s="4">
        <v>9000</v>
      </c>
      <c r="AG129" s="4">
        <v>8300</v>
      </c>
      <c r="AH129" s="4">
        <v>8031</v>
      </c>
      <c r="AI129" s="4">
        <v>7637</v>
      </c>
      <c r="AJ129" s="4">
        <v>7500</v>
      </c>
      <c r="AK129" t="s">
        <v>679</v>
      </c>
      <c r="AL129" t="s">
        <v>1213</v>
      </c>
      <c r="AQ129" s="4" t="s">
        <v>679</v>
      </c>
      <c r="AR129" s="4" t="s">
        <v>1213</v>
      </c>
      <c r="AW129" t="s">
        <v>679</v>
      </c>
      <c r="AX129" t="s">
        <v>1213</v>
      </c>
      <c r="BC129" t="s">
        <v>679</v>
      </c>
      <c r="BD129" s="4" t="s">
        <v>1213</v>
      </c>
      <c r="BI129" t="s">
        <v>679</v>
      </c>
      <c r="BJ129" t="s">
        <v>1213</v>
      </c>
      <c r="BO129" t="s">
        <v>679</v>
      </c>
      <c r="BP129" t="s">
        <v>1213</v>
      </c>
      <c r="BU129" s="4" t="s">
        <v>679</v>
      </c>
      <c r="BV129" s="4" t="s">
        <v>1213</v>
      </c>
      <c r="CA129" t="s">
        <v>679</v>
      </c>
      <c r="CB129" t="s">
        <v>1213</v>
      </c>
    </row>
    <row r="130" spans="1:84" x14ac:dyDescent="0.3">
      <c r="A130" t="s">
        <v>484</v>
      </c>
      <c r="B130" t="s">
        <v>485</v>
      </c>
      <c r="D130" t="s">
        <v>486</v>
      </c>
      <c r="E130" t="s">
        <v>131</v>
      </c>
      <c r="F130" t="s">
        <v>25</v>
      </c>
      <c r="G130" s="1" t="s">
        <v>802</v>
      </c>
      <c r="H130" s="1">
        <v>82.89</v>
      </c>
      <c r="I130" s="1">
        <v>76.25</v>
      </c>
      <c r="J130" s="1">
        <v>89.38</v>
      </c>
      <c r="K130" s="1">
        <v>90.97</v>
      </c>
      <c r="L130" s="1">
        <v>40.24</v>
      </c>
      <c r="M130" s="2" t="s">
        <v>980</v>
      </c>
      <c r="N130" s="2">
        <v>802647</v>
      </c>
      <c r="O130" s="2">
        <v>753965</v>
      </c>
      <c r="P130" s="2">
        <v>963539</v>
      </c>
      <c r="Q130" s="2">
        <v>1185104</v>
      </c>
      <c r="R130" s="2">
        <v>1805898</v>
      </c>
      <c r="S130" s="3" t="s">
        <v>1158</v>
      </c>
      <c r="T130" s="3">
        <v>2181226</v>
      </c>
      <c r="U130" s="3">
        <v>2202553</v>
      </c>
      <c r="V130" s="3">
        <v>2615801</v>
      </c>
      <c r="W130" s="3">
        <v>3222467</v>
      </c>
      <c r="X130" s="3">
        <v>8015422</v>
      </c>
      <c r="Y130" t="s">
        <v>1337</v>
      </c>
      <c r="Z130">
        <v>89565</v>
      </c>
      <c r="AA130">
        <v>28276</v>
      </c>
      <c r="AB130">
        <v>85137</v>
      </c>
      <c r="AC130">
        <v>379276</v>
      </c>
      <c r="AD130">
        <v>3971410</v>
      </c>
      <c r="AE130" s="4" t="s">
        <v>679</v>
      </c>
      <c r="AF130" s="4" t="s">
        <v>1415</v>
      </c>
      <c r="AK130" t="s">
        <v>1778</v>
      </c>
      <c r="AL130" t="s">
        <v>1669</v>
      </c>
      <c r="AM130" t="s">
        <v>1669</v>
      </c>
      <c r="AN130" t="s">
        <v>1669</v>
      </c>
      <c r="AO130" t="s">
        <v>1672</v>
      </c>
      <c r="AP130" t="s">
        <v>1672</v>
      </c>
      <c r="AQ130" s="4" t="s">
        <v>1930</v>
      </c>
      <c r="AR130" s="4">
        <v>19.41</v>
      </c>
      <c r="AS130" s="4">
        <v>17.98</v>
      </c>
      <c r="AT130" s="4">
        <v>19.72</v>
      </c>
      <c r="AU130" s="4">
        <v>48.08</v>
      </c>
      <c r="AV130" s="4">
        <v>61.55</v>
      </c>
      <c r="AW130" t="s">
        <v>2086</v>
      </c>
      <c r="AX130" t="s">
        <v>1978</v>
      </c>
      <c r="AY130" t="s">
        <v>1978</v>
      </c>
      <c r="AZ130" t="s">
        <v>1978</v>
      </c>
      <c r="BA130" t="s">
        <v>1978</v>
      </c>
      <c r="BB130" t="s">
        <v>1978</v>
      </c>
      <c r="BC130" t="s">
        <v>2238</v>
      </c>
      <c r="BD130" s="4">
        <v>30.42</v>
      </c>
      <c r="BE130" s="4">
        <v>30.24</v>
      </c>
      <c r="BF130" s="4">
        <v>35.840000000000003</v>
      </c>
      <c r="BG130" s="4">
        <v>42.54</v>
      </c>
      <c r="BH130" s="4">
        <v>44.55</v>
      </c>
      <c r="BI130" t="s">
        <v>2390</v>
      </c>
      <c r="BJ130">
        <v>54.65</v>
      </c>
      <c r="BK130">
        <v>68.55</v>
      </c>
      <c r="BL130">
        <v>56.77</v>
      </c>
      <c r="BM130">
        <v>58.71</v>
      </c>
      <c r="BN130">
        <v>64.010000000000005</v>
      </c>
      <c r="BO130" t="s">
        <v>679</v>
      </c>
      <c r="BP130" t="s">
        <v>1554</v>
      </c>
      <c r="BU130" s="4" t="s">
        <v>679</v>
      </c>
      <c r="BV130" s="4" t="s">
        <v>1554</v>
      </c>
      <c r="CA130" t="s">
        <v>1635</v>
      </c>
      <c r="CB130" t="s">
        <v>684</v>
      </c>
      <c r="CC130" t="s">
        <v>684</v>
      </c>
      <c r="CD130">
        <v>3277246.07</v>
      </c>
      <c r="CE130">
        <v>3222458.28</v>
      </c>
      <c r="CF130">
        <v>4936402.07</v>
      </c>
    </row>
    <row r="131" spans="1:84" x14ac:dyDescent="0.3">
      <c r="A131" t="s">
        <v>487</v>
      </c>
      <c r="B131" t="s">
        <v>488</v>
      </c>
      <c r="C131" t="s">
        <v>489</v>
      </c>
      <c r="D131" t="s">
        <v>490</v>
      </c>
      <c r="E131" t="s">
        <v>491</v>
      </c>
      <c r="F131" t="s">
        <v>25</v>
      </c>
      <c r="G131" s="1" t="s">
        <v>803</v>
      </c>
      <c r="H131" s="1">
        <v>146.57</v>
      </c>
      <c r="I131" s="1">
        <v>135.35</v>
      </c>
      <c r="J131" s="1">
        <v>151.01</v>
      </c>
      <c r="K131" s="1">
        <v>170.68</v>
      </c>
      <c r="L131" s="1">
        <v>162.69</v>
      </c>
      <c r="M131" s="2" t="s">
        <v>981</v>
      </c>
      <c r="N131" s="2">
        <v>3267263</v>
      </c>
      <c r="O131" s="2">
        <v>3240245</v>
      </c>
      <c r="P131" s="2">
        <v>3519682</v>
      </c>
      <c r="Q131" s="2">
        <v>3281000</v>
      </c>
      <c r="R131" s="2">
        <v>3683146</v>
      </c>
      <c r="S131" s="3" t="s">
        <v>1159</v>
      </c>
      <c r="T131" s="3">
        <v>6692507</v>
      </c>
      <c r="U131" s="3">
        <v>6607966</v>
      </c>
      <c r="V131" s="3">
        <v>6705150</v>
      </c>
      <c r="W131" s="3">
        <v>6062734</v>
      </c>
      <c r="X131" s="3">
        <v>6889061</v>
      </c>
      <c r="Y131" t="s">
        <v>1338</v>
      </c>
      <c r="Z131">
        <v>248931</v>
      </c>
      <c r="AA131">
        <v>206900</v>
      </c>
      <c r="AB131">
        <v>268091</v>
      </c>
      <c r="AC131">
        <v>53544</v>
      </c>
      <c r="AD131">
        <v>333668</v>
      </c>
      <c r="AE131" s="4" t="s">
        <v>1506</v>
      </c>
      <c r="AF131" s="4">
        <v>7500</v>
      </c>
      <c r="AG131" s="4">
        <v>9500</v>
      </c>
      <c r="AH131" s="4">
        <v>9397</v>
      </c>
      <c r="AI131" s="4">
        <v>8665</v>
      </c>
      <c r="AJ131" s="4">
        <v>7490</v>
      </c>
      <c r="AK131" t="s">
        <v>1779</v>
      </c>
      <c r="AL131" t="s">
        <v>684</v>
      </c>
      <c r="AM131" t="s">
        <v>1669</v>
      </c>
      <c r="AN131" t="s">
        <v>1669</v>
      </c>
      <c r="AO131" t="s">
        <v>1672</v>
      </c>
      <c r="AP131" t="s">
        <v>1672</v>
      </c>
      <c r="AQ131" s="4" t="s">
        <v>1931</v>
      </c>
      <c r="AR131" s="4" t="s">
        <v>684</v>
      </c>
      <c r="AS131" s="4">
        <v>24.74</v>
      </c>
      <c r="AT131" s="4">
        <v>26.18</v>
      </c>
      <c r="AU131" s="4">
        <v>28.66</v>
      </c>
      <c r="AV131" s="4">
        <v>58.52</v>
      </c>
      <c r="AW131" t="s">
        <v>2087</v>
      </c>
      <c r="AX131" t="s">
        <v>684</v>
      </c>
      <c r="AY131" t="s">
        <v>1978</v>
      </c>
      <c r="AZ131" t="s">
        <v>1978</v>
      </c>
      <c r="BA131" t="s">
        <v>1978</v>
      </c>
      <c r="BB131" t="s">
        <v>1978</v>
      </c>
      <c r="BC131" t="s">
        <v>2239</v>
      </c>
      <c r="BD131" s="4" t="s">
        <v>684</v>
      </c>
      <c r="BE131" s="4">
        <v>36.71</v>
      </c>
      <c r="BF131" s="4">
        <v>45.72</v>
      </c>
      <c r="BG131" s="4">
        <v>51.42</v>
      </c>
      <c r="BH131" s="4">
        <v>44.58</v>
      </c>
      <c r="BI131" t="s">
        <v>2391</v>
      </c>
      <c r="BJ131" t="s">
        <v>684</v>
      </c>
      <c r="BK131">
        <v>52.5</v>
      </c>
      <c r="BL131">
        <v>76.08</v>
      </c>
      <c r="BM131">
        <v>90.49</v>
      </c>
      <c r="BN131">
        <v>88.8</v>
      </c>
      <c r="BO131" t="s">
        <v>679</v>
      </c>
      <c r="BP131" t="s">
        <v>1554</v>
      </c>
      <c r="BU131" s="4" t="s">
        <v>679</v>
      </c>
      <c r="BV131" s="4" t="s">
        <v>1554</v>
      </c>
      <c r="CA131" t="s">
        <v>1636</v>
      </c>
      <c r="CB131" t="s">
        <v>684</v>
      </c>
      <c r="CC131">
        <v>5247321</v>
      </c>
      <c r="CD131">
        <v>4702005</v>
      </c>
      <c r="CE131">
        <v>3778748</v>
      </c>
      <c r="CF131" t="s">
        <v>684</v>
      </c>
    </row>
    <row r="132" spans="1:84" x14ac:dyDescent="0.3">
      <c r="A132" t="s">
        <v>492</v>
      </c>
      <c r="B132" t="s">
        <v>493</v>
      </c>
      <c r="C132" t="s">
        <v>494</v>
      </c>
      <c r="D132" t="s">
        <v>495</v>
      </c>
      <c r="E132" t="s">
        <v>132</v>
      </c>
      <c r="F132" t="s">
        <v>16</v>
      </c>
      <c r="G132" s="1" t="s">
        <v>804</v>
      </c>
      <c r="H132" s="1">
        <v>30.69</v>
      </c>
      <c r="I132" s="1">
        <v>36.47</v>
      </c>
      <c r="J132" s="1">
        <v>53.16</v>
      </c>
      <c r="K132" s="1">
        <v>66.209999999999994</v>
      </c>
      <c r="L132" s="1">
        <v>66.72</v>
      </c>
      <c r="M132" s="2" t="s">
        <v>982</v>
      </c>
      <c r="N132" s="2">
        <v>528271</v>
      </c>
      <c r="O132" s="2">
        <v>640462</v>
      </c>
      <c r="P132" s="2">
        <v>931298</v>
      </c>
      <c r="Q132" s="2">
        <v>1351246</v>
      </c>
      <c r="R132" s="2">
        <v>1427572</v>
      </c>
      <c r="S132" s="3" t="s">
        <v>1160</v>
      </c>
      <c r="T132" s="3">
        <v>2425672</v>
      </c>
      <c r="U132" s="3">
        <v>2576278</v>
      </c>
      <c r="V132" s="3">
        <v>2954909</v>
      </c>
      <c r="W132" s="3">
        <v>3669746</v>
      </c>
      <c r="X132" s="3">
        <v>3972367</v>
      </c>
      <c r="Y132" t="s">
        <v>1339</v>
      </c>
      <c r="Z132">
        <v>64362</v>
      </c>
      <c r="AA132">
        <v>72979</v>
      </c>
      <c r="AB132">
        <v>92053</v>
      </c>
      <c r="AC132">
        <v>99421</v>
      </c>
      <c r="AD132">
        <v>217385</v>
      </c>
      <c r="AE132" s="4" t="s">
        <v>1507</v>
      </c>
      <c r="AF132" s="4">
        <v>6119</v>
      </c>
      <c r="AG132" s="4">
        <v>6000</v>
      </c>
      <c r="AH132" s="4">
        <v>6500</v>
      </c>
      <c r="AI132" s="4" t="s">
        <v>684</v>
      </c>
      <c r="AJ132" s="4" t="s">
        <v>684</v>
      </c>
      <c r="AK132" t="s">
        <v>1780</v>
      </c>
      <c r="AL132" t="s">
        <v>1669</v>
      </c>
      <c r="AM132" t="s">
        <v>1669</v>
      </c>
      <c r="AN132" t="s">
        <v>1669</v>
      </c>
      <c r="AO132" t="s">
        <v>1672</v>
      </c>
      <c r="AP132" t="s">
        <v>1672</v>
      </c>
      <c r="AQ132" s="4" t="s">
        <v>1932</v>
      </c>
      <c r="AR132" s="4">
        <v>35.479999999999997</v>
      </c>
      <c r="AS132" s="4">
        <v>33.340000000000003</v>
      </c>
      <c r="AT132" s="4">
        <v>37.22</v>
      </c>
      <c r="AU132" s="4">
        <v>32.06</v>
      </c>
      <c r="AV132" s="4">
        <v>59.67</v>
      </c>
      <c r="AW132" t="s">
        <v>2088</v>
      </c>
      <c r="AX132" t="s">
        <v>1978</v>
      </c>
      <c r="AY132" t="s">
        <v>1978</v>
      </c>
      <c r="AZ132" t="s">
        <v>1978</v>
      </c>
      <c r="BA132" t="s">
        <v>1978</v>
      </c>
      <c r="BB132" t="s">
        <v>1978</v>
      </c>
      <c r="BC132" t="s">
        <v>2240</v>
      </c>
      <c r="BD132" s="4">
        <v>9.98</v>
      </c>
      <c r="BE132" s="4">
        <v>5.97</v>
      </c>
      <c r="BF132" s="4">
        <v>22.88</v>
      </c>
      <c r="BG132" s="4">
        <v>19.510000000000002</v>
      </c>
      <c r="BH132" s="4">
        <v>35.049999999999997</v>
      </c>
      <c r="BI132" t="s">
        <v>2392</v>
      </c>
      <c r="BJ132">
        <v>53.15</v>
      </c>
      <c r="BK132">
        <v>77.12</v>
      </c>
      <c r="BL132">
        <v>66.98</v>
      </c>
      <c r="BM132">
        <v>68.2</v>
      </c>
      <c r="BN132">
        <v>81.52</v>
      </c>
      <c r="BO132" t="s">
        <v>679</v>
      </c>
      <c r="BP132" t="s">
        <v>1554</v>
      </c>
      <c r="BU132" s="4" t="s">
        <v>2553</v>
      </c>
      <c r="BV132" s="4" t="s">
        <v>684</v>
      </c>
      <c r="BW132" s="4" t="s">
        <v>684</v>
      </c>
      <c r="BX132" s="4">
        <v>0</v>
      </c>
      <c r="BY132" s="4" t="s">
        <v>684</v>
      </c>
      <c r="BZ132" s="4" t="s">
        <v>684</v>
      </c>
      <c r="CA132" t="s">
        <v>1637</v>
      </c>
      <c r="CB132">
        <v>240099</v>
      </c>
      <c r="CC132">
        <v>316676</v>
      </c>
      <c r="CD132">
        <v>327729</v>
      </c>
      <c r="CE132">
        <v>331605</v>
      </c>
      <c r="CF132">
        <v>330330</v>
      </c>
    </row>
    <row r="133" spans="1:84" x14ac:dyDescent="0.3">
      <c r="A133" t="s">
        <v>496</v>
      </c>
      <c r="B133" t="s">
        <v>497</v>
      </c>
      <c r="C133" t="s">
        <v>498</v>
      </c>
      <c r="D133" t="s">
        <v>499</v>
      </c>
      <c r="E133" t="s">
        <v>80</v>
      </c>
      <c r="F133" t="s">
        <v>11</v>
      </c>
      <c r="G133" s="1" t="s">
        <v>805</v>
      </c>
      <c r="H133" s="1">
        <v>54.64</v>
      </c>
      <c r="I133" s="1">
        <v>57.03</v>
      </c>
      <c r="J133" s="1">
        <v>68.88</v>
      </c>
      <c r="K133" s="1">
        <v>69.540000000000006</v>
      </c>
      <c r="L133" s="1">
        <v>85.77</v>
      </c>
      <c r="M133" s="2" t="s">
        <v>983</v>
      </c>
      <c r="N133" s="2">
        <v>366162</v>
      </c>
      <c r="O133" s="2">
        <v>341927</v>
      </c>
      <c r="P133" s="2">
        <v>429795</v>
      </c>
      <c r="Q133" s="2">
        <v>402320</v>
      </c>
      <c r="R133" s="2">
        <v>522687</v>
      </c>
      <c r="S133" s="3" t="s">
        <v>1161</v>
      </c>
      <c r="T133" s="3">
        <v>1182829</v>
      </c>
      <c r="U133" s="3">
        <v>1092614</v>
      </c>
      <c r="V133" s="3">
        <v>1195557</v>
      </c>
      <c r="W133" s="3">
        <v>1114300</v>
      </c>
      <c r="X133" s="3">
        <v>1324930</v>
      </c>
      <c r="Y133" t="s">
        <v>1340</v>
      </c>
      <c r="Z133">
        <v>63805</v>
      </c>
      <c r="AA133">
        <v>66622</v>
      </c>
      <c r="AB133">
        <v>61933</v>
      </c>
      <c r="AC133">
        <v>58806</v>
      </c>
      <c r="AD133">
        <v>73310</v>
      </c>
      <c r="AE133" s="4" t="s">
        <v>1508</v>
      </c>
      <c r="AF133" s="4">
        <v>3535</v>
      </c>
      <c r="AG133" s="4">
        <v>6435</v>
      </c>
      <c r="AH133" s="4">
        <v>6124</v>
      </c>
      <c r="AI133" s="4">
        <v>5638</v>
      </c>
      <c r="AJ133" s="4">
        <v>7202</v>
      </c>
      <c r="AK133" t="s">
        <v>1781</v>
      </c>
      <c r="AL133" t="s">
        <v>1669</v>
      </c>
      <c r="AM133" t="s">
        <v>1669</v>
      </c>
      <c r="AN133" t="s">
        <v>1669</v>
      </c>
      <c r="AO133" t="s">
        <v>1669</v>
      </c>
      <c r="AP133" t="s">
        <v>1669</v>
      </c>
      <c r="AQ133" s="4" t="s">
        <v>1933</v>
      </c>
      <c r="AR133" s="4">
        <v>56.5</v>
      </c>
      <c r="AS133" s="4">
        <v>56.12</v>
      </c>
      <c r="AT133" s="4">
        <v>52.64</v>
      </c>
      <c r="AU133" s="4">
        <v>52.67</v>
      </c>
      <c r="AV133" s="4">
        <v>54.36</v>
      </c>
      <c r="AW133" t="s">
        <v>2089</v>
      </c>
      <c r="AX133" t="s">
        <v>1975</v>
      </c>
      <c r="AY133" t="s">
        <v>1975</v>
      </c>
      <c r="AZ133" t="s">
        <v>1975</v>
      </c>
      <c r="BA133" t="s">
        <v>1975</v>
      </c>
      <c r="BB133" t="s">
        <v>1975</v>
      </c>
      <c r="BC133" t="s">
        <v>2241</v>
      </c>
      <c r="BD133" s="4">
        <v>6.31</v>
      </c>
      <c r="BE133" s="4">
        <v>7.97</v>
      </c>
      <c r="BF133" s="4">
        <v>6.26</v>
      </c>
      <c r="BG133" s="4">
        <v>4.7300000000000004</v>
      </c>
      <c r="BH133" s="4">
        <v>17.93</v>
      </c>
      <c r="BI133" t="s">
        <v>2393</v>
      </c>
      <c r="BJ133">
        <v>81</v>
      </c>
      <c r="BK133">
        <v>78.38</v>
      </c>
      <c r="BL133">
        <v>77.510000000000005</v>
      </c>
      <c r="BM133">
        <v>73.87</v>
      </c>
      <c r="BN133">
        <v>83.98</v>
      </c>
      <c r="BO133" t="s">
        <v>679</v>
      </c>
      <c r="BP133" t="s">
        <v>1554</v>
      </c>
      <c r="BU133" s="4" t="s">
        <v>679</v>
      </c>
      <c r="BV133" s="4" t="s">
        <v>1554</v>
      </c>
      <c r="CA133" t="s">
        <v>1638</v>
      </c>
      <c r="CB133" t="s">
        <v>684</v>
      </c>
      <c r="CC133">
        <v>324000</v>
      </c>
      <c r="CD133">
        <v>312000</v>
      </c>
      <c r="CE133">
        <v>267165</v>
      </c>
      <c r="CF133">
        <v>336802</v>
      </c>
    </row>
    <row r="134" spans="1:84" x14ac:dyDescent="0.3">
      <c r="A134" t="s">
        <v>500</v>
      </c>
      <c r="B134" t="s">
        <v>501</v>
      </c>
      <c r="C134" t="s">
        <v>502</v>
      </c>
      <c r="D134" t="s">
        <v>503</v>
      </c>
      <c r="E134" t="s">
        <v>80</v>
      </c>
      <c r="F134" t="s">
        <v>11</v>
      </c>
      <c r="G134" s="1" t="s">
        <v>806</v>
      </c>
      <c r="H134" s="1">
        <v>106.55</v>
      </c>
      <c r="I134" s="1">
        <v>101.26</v>
      </c>
      <c r="J134" s="1">
        <v>146.80000000000001</v>
      </c>
      <c r="K134" s="1">
        <v>68.63</v>
      </c>
      <c r="L134" s="1">
        <v>91.76</v>
      </c>
      <c r="M134" s="2" t="s">
        <v>984</v>
      </c>
      <c r="N134" s="2">
        <v>1021407</v>
      </c>
      <c r="O134" s="2">
        <v>1065972</v>
      </c>
      <c r="P134" s="2">
        <v>1517655</v>
      </c>
      <c r="Q134" s="2">
        <v>1019777</v>
      </c>
      <c r="R134" s="2">
        <v>1784119</v>
      </c>
      <c r="S134" s="3" t="s">
        <v>1162</v>
      </c>
      <c r="T134" s="3">
        <v>2521692</v>
      </c>
      <c r="U134" s="3">
        <v>2699417</v>
      </c>
      <c r="V134" s="3">
        <v>3121230</v>
      </c>
      <c r="W134" s="3">
        <v>3185974</v>
      </c>
      <c r="X134" s="3">
        <v>5012163</v>
      </c>
      <c r="Y134" t="s">
        <v>1341</v>
      </c>
      <c r="Z134">
        <v>172098</v>
      </c>
      <c r="AA134">
        <v>282895</v>
      </c>
      <c r="AB134">
        <v>313840</v>
      </c>
      <c r="AC134">
        <v>303611</v>
      </c>
      <c r="AD134">
        <v>572951</v>
      </c>
      <c r="AE134" s="4" t="s">
        <v>1509</v>
      </c>
      <c r="AF134" s="4">
        <v>17044</v>
      </c>
      <c r="AG134" s="4">
        <v>17127</v>
      </c>
      <c r="AH134" s="4">
        <v>17150</v>
      </c>
      <c r="AI134" s="4">
        <v>16753</v>
      </c>
      <c r="AJ134" s="4">
        <v>29539</v>
      </c>
      <c r="AK134" t="s">
        <v>1782</v>
      </c>
      <c r="AL134" t="s">
        <v>1669</v>
      </c>
      <c r="AM134" t="s">
        <v>1669</v>
      </c>
      <c r="AN134" t="s">
        <v>1669</v>
      </c>
      <c r="AO134" t="s">
        <v>1669</v>
      </c>
      <c r="AP134" t="s">
        <v>684</v>
      </c>
      <c r="AQ134" s="4" t="s">
        <v>1934</v>
      </c>
      <c r="AR134" s="4">
        <v>19.8</v>
      </c>
      <c r="AS134" s="4">
        <v>19.34</v>
      </c>
      <c r="AT134" s="4">
        <v>17.46</v>
      </c>
      <c r="AU134" s="4">
        <v>16.66</v>
      </c>
      <c r="AV134" s="4" t="s">
        <v>684</v>
      </c>
      <c r="AW134" t="s">
        <v>2090</v>
      </c>
      <c r="AX134" t="s">
        <v>1975</v>
      </c>
      <c r="AY134" t="s">
        <v>1975</v>
      </c>
      <c r="AZ134" t="s">
        <v>1975</v>
      </c>
      <c r="BA134" t="s">
        <v>1975</v>
      </c>
      <c r="BB134" t="s">
        <v>684</v>
      </c>
      <c r="BC134" t="s">
        <v>2242</v>
      </c>
      <c r="BD134" s="4">
        <v>8.68</v>
      </c>
      <c r="BE134" s="4">
        <v>12.24</v>
      </c>
      <c r="BF134" s="4">
        <v>12.68</v>
      </c>
      <c r="BG134" s="4">
        <v>12.24</v>
      </c>
      <c r="BH134" s="4" t="s">
        <v>684</v>
      </c>
      <c r="BI134" t="s">
        <v>2394</v>
      </c>
      <c r="BJ134">
        <v>68.42</v>
      </c>
      <c r="BK134">
        <v>57.74</v>
      </c>
      <c r="BL134">
        <v>63.89</v>
      </c>
      <c r="BM134">
        <v>62.09</v>
      </c>
      <c r="BN134" t="s">
        <v>684</v>
      </c>
      <c r="BO134" t="s">
        <v>679</v>
      </c>
      <c r="BP134" t="s">
        <v>1554</v>
      </c>
      <c r="BU134" s="4" t="s">
        <v>679</v>
      </c>
      <c r="BV134" s="4" t="s">
        <v>1554</v>
      </c>
      <c r="CA134" t="s">
        <v>679</v>
      </c>
      <c r="CB134" t="s">
        <v>1554</v>
      </c>
    </row>
    <row r="135" spans="1:84" x14ac:dyDescent="0.3">
      <c r="A135" t="s">
        <v>504</v>
      </c>
      <c r="B135" t="s">
        <v>505</v>
      </c>
      <c r="D135" t="s">
        <v>506</v>
      </c>
      <c r="E135" t="s">
        <v>132</v>
      </c>
      <c r="F135" t="s">
        <v>16</v>
      </c>
      <c r="G135" s="1" t="s">
        <v>807</v>
      </c>
      <c r="H135" s="1">
        <v>305.85000000000002</v>
      </c>
      <c r="I135" s="1">
        <v>275.35000000000002</v>
      </c>
      <c r="J135" s="1">
        <v>210.94</v>
      </c>
      <c r="K135" s="1">
        <v>269.62</v>
      </c>
      <c r="L135" s="1">
        <v>173.63</v>
      </c>
      <c r="M135" s="2" t="s">
        <v>985</v>
      </c>
      <c r="N135" s="2">
        <v>9056825</v>
      </c>
      <c r="O135" s="2">
        <v>9829441</v>
      </c>
      <c r="P135" s="2">
        <v>11493248</v>
      </c>
      <c r="Q135" s="2">
        <v>13093681</v>
      </c>
      <c r="R135" s="2">
        <v>11438909</v>
      </c>
      <c r="S135" s="3" t="s">
        <v>1163</v>
      </c>
      <c r="T135" s="3">
        <v>14665627</v>
      </c>
      <c r="U135" s="3">
        <v>16220652</v>
      </c>
      <c r="V135" s="3">
        <v>21690659</v>
      </c>
      <c r="W135" s="3">
        <v>21865152</v>
      </c>
      <c r="X135" s="3">
        <v>22175139</v>
      </c>
      <c r="Y135" t="s">
        <v>1342</v>
      </c>
      <c r="Z135">
        <v>594873</v>
      </c>
      <c r="AA135">
        <v>637844</v>
      </c>
      <c r="AB135">
        <v>638583</v>
      </c>
      <c r="AC135">
        <v>408908</v>
      </c>
      <c r="AD135">
        <v>353886</v>
      </c>
      <c r="AE135" s="4" t="s">
        <v>679</v>
      </c>
      <c r="AF135" s="4" t="s">
        <v>1415</v>
      </c>
      <c r="AK135" t="s">
        <v>1783</v>
      </c>
      <c r="AL135" t="s">
        <v>1669</v>
      </c>
      <c r="AM135" t="s">
        <v>1669</v>
      </c>
      <c r="AN135" t="s">
        <v>1669</v>
      </c>
      <c r="AO135" t="s">
        <v>1672</v>
      </c>
      <c r="AP135" t="s">
        <v>1672</v>
      </c>
      <c r="AQ135" s="4" t="s">
        <v>1935</v>
      </c>
      <c r="AR135" s="4">
        <v>51.03</v>
      </c>
      <c r="AS135" s="4">
        <v>50.41</v>
      </c>
      <c r="AT135" s="4">
        <v>46.25</v>
      </c>
      <c r="AU135" s="4">
        <v>63.4</v>
      </c>
      <c r="AV135" s="4">
        <v>70.349999999999994</v>
      </c>
      <c r="AW135" t="s">
        <v>2091</v>
      </c>
      <c r="AX135" t="s">
        <v>1978</v>
      </c>
      <c r="AY135" t="s">
        <v>1978</v>
      </c>
      <c r="AZ135" t="s">
        <v>1978</v>
      </c>
      <c r="BA135" t="s">
        <v>1978</v>
      </c>
      <c r="BB135" t="s">
        <v>1975</v>
      </c>
      <c r="BC135" t="s">
        <v>2243</v>
      </c>
      <c r="BD135" s="4">
        <v>69.819999999999993</v>
      </c>
      <c r="BE135" s="4">
        <v>58.59</v>
      </c>
      <c r="BF135" s="4">
        <v>66.12</v>
      </c>
      <c r="BG135" s="4">
        <v>88.09</v>
      </c>
      <c r="BH135" s="4">
        <v>89.05</v>
      </c>
      <c r="BI135" t="s">
        <v>2395</v>
      </c>
      <c r="BJ135">
        <v>81.53</v>
      </c>
      <c r="BK135">
        <v>82.14</v>
      </c>
      <c r="BL135">
        <v>87.9</v>
      </c>
      <c r="BM135">
        <v>90.71</v>
      </c>
      <c r="BN135">
        <v>87.61</v>
      </c>
      <c r="BO135" t="s">
        <v>2477</v>
      </c>
      <c r="BP135">
        <v>13.33</v>
      </c>
      <c r="BQ135">
        <v>9.5299999999999994</v>
      </c>
      <c r="BR135">
        <v>172.14</v>
      </c>
      <c r="BS135">
        <v>289.95999999999998</v>
      </c>
      <c r="BT135">
        <v>197.96</v>
      </c>
      <c r="BU135" s="4" t="s">
        <v>2554</v>
      </c>
      <c r="BV135" s="4">
        <v>17.43</v>
      </c>
      <c r="BW135" s="4">
        <v>1.1499999999999999</v>
      </c>
      <c r="BX135" s="4">
        <v>0.68</v>
      </c>
      <c r="BY135" s="4">
        <v>0.53</v>
      </c>
      <c r="BZ135" s="4">
        <v>0.1</v>
      </c>
      <c r="CA135" t="s">
        <v>1639</v>
      </c>
      <c r="CB135">
        <v>123274</v>
      </c>
      <c r="CC135">
        <v>124037</v>
      </c>
      <c r="CD135">
        <v>125281</v>
      </c>
      <c r="CE135">
        <v>140708</v>
      </c>
      <c r="CF135">
        <v>202684</v>
      </c>
    </row>
    <row r="136" spans="1:84" x14ac:dyDescent="0.3">
      <c r="A136" t="s">
        <v>507</v>
      </c>
      <c r="B136" t="s">
        <v>508</v>
      </c>
      <c r="C136" t="s">
        <v>509</v>
      </c>
      <c r="D136" t="s">
        <v>510</v>
      </c>
      <c r="E136" t="s">
        <v>80</v>
      </c>
      <c r="F136" t="s">
        <v>16</v>
      </c>
      <c r="G136" s="1" t="s">
        <v>808</v>
      </c>
      <c r="H136" s="1">
        <v>0</v>
      </c>
      <c r="I136" s="1">
        <v>0</v>
      </c>
      <c r="J136" s="1">
        <v>40.65</v>
      </c>
      <c r="K136" s="1">
        <v>38.619999999999997</v>
      </c>
      <c r="L136" s="1">
        <v>35.93</v>
      </c>
      <c r="M136" s="2" t="s">
        <v>986</v>
      </c>
      <c r="N136" s="2">
        <v>0</v>
      </c>
      <c r="O136" s="2">
        <v>0</v>
      </c>
      <c r="P136" s="2">
        <v>198137</v>
      </c>
      <c r="Q136" s="2">
        <v>186484</v>
      </c>
      <c r="R136" s="2">
        <v>196293</v>
      </c>
      <c r="S136" s="3" t="s">
        <v>1164</v>
      </c>
      <c r="T136" s="3">
        <v>580718</v>
      </c>
      <c r="U136" s="3">
        <v>562656</v>
      </c>
      <c r="V136" s="3">
        <v>828960</v>
      </c>
      <c r="W136" s="3">
        <v>816001</v>
      </c>
      <c r="X136" s="3">
        <v>898488</v>
      </c>
      <c r="Y136" t="s">
        <v>1343</v>
      </c>
      <c r="Z136">
        <v>101803</v>
      </c>
      <c r="AA136">
        <v>118275</v>
      </c>
      <c r="AB136">
        <v>138479</v>
      </c>
      <c r="AC136">
        <v>120112</v>
      </c>
      <c r="AD136">
        <v>109005</v>
      </c>
      <c r="AE136" s="4" t="s">
        <v>1510</v>
      </c>
      <c r="AF136" s="4">
        <v>460</v>
      </c>
      <c r="AG136" s="4">
        <v>503</v>
      </c>
      <c r="AH136" s="4">
        <v>464</v>
      </c>
      <c r="AI136" s="4">
        <v>465</v>
      </c>
      <c r="AJ136" s="4">
        <v>397</v>
      </c>
      <c r="AK136" t="s">
        <v>1784</v>
      </c>
      <c r="AL136" t="s">
        <v>1669</v>
      </c>
      <c r="AM136" t="s">
        <v>1669</v>
      </c>
      <c r="AN136" t="s">
        <v>1669</v>
      </c>
      <c r="AO136" t="s">
        <v>1669</v>
      </c>
      <c r="AP136" t="s">
        <v>1669</v>
      </c>
      <c r="AQ136" s="4" t="s">
        <v>1936</v>
      </c>
      <c r="AR136" s="4">
        <v>6.31</v>
      </c>
      <c r="AS136" s="4">
        <v>4.25</v>
      </c>
      <c r="AT136" s="4">
        <v>5.81</v>
      </c>
      <c r="AU136" s="4">
        <v>4.3899999999999997</v>
      </c>
      <c r="AV136" s="4">
        <v>11.5</v>
      </c>
      <c r="AW136" t="s">
        <v>2092</v>
      </c>
      <c r="AX136" t="s">
        <v>1975</v>
      </c>
      <c r="AY136" t="s">
        <v>1975</v>
      </c>
      <c r="AZ136" t="s">
        <v>1975</v>
      </c>
      <c r="BA136" t="s">
        <v>1975</v>
      </c>
      <c r="BB136" t="s">
        <v>1975</v>
      </c>
      <c r="BC136" t="s">
        <v>2244</v>
      </c>
      <c r="BD136" s="4">
        <v>19.57</v>
      </c>
      <c r="BE136" s="4">
        <v>13.68</v>
      </c>
      <c r="BF136" s="4">
        <v>9.64</v>
      </c>
      <c r="BG136" s="4">
        <v>15.7</v>
      </c>
      <c r="BH136" s="4">
        <v>21.2</v>
      </c>
      <c r="BI136" t="s">
        <v>2396</v>
      </c>
      <c r="BJ136">
        <v>12.31</v>
      </c>
      <c r="BK136">
        <v>12.52</v>
      </c>
      <c r="BL136">
        <v>16.87</v>
      </c>
      <c r="BM136">
        <v>17.97</v>
      </c>
      <c r="BN136">
        <v>21.68</v>
      </c>
      <c r="BO136" t="s">
        <v>679</v>
      </c>
      <c r="BP136" t="s">
        <v>1554</v>
      </c>
      <c r="BU136" s="4" t="s">
        <v>679</v>
      </c>
      <c r="BV136" s="4" t="s">
        <v>1554</v>
      </c>
      <c r="CA136" t="s">
        <v>679</v>
      </c>
      <c r="CB136" t="s">
        <v>1554</v>
      </c>
    </row>
    <row r="137" spans="1:84" x14ac:dyDescent="0.3">
      <c r="A137" t="s">
        <v>512</v>
      </c>
      <c r="B137" t="s">
        <v>513</v>
      </c>
      <c r="D137" t="s">
        <v>514</v>
      </c>
      <c r="E137" t="s">
        <v>511</v>
      </c>
      <c r="F137" t="s">
        <v>11</v>
      </c>
      <c r="G137" s="1" t="s">
        <v>809</v>
      </c>
      <c r="H137" s="1">
        <v>317.45</v>
      </c>
      <c r="I137" s="1">
        <v>300</v>
      </c>
      <c r="J137" s="1">
        <v>347.73</v>
      </c>
      <c r="K137" s="1">
        <v>421.3</v>
      </c>
      <c r="L137" s="1">
        <v>344.51</v>
      </c>
      <c r="M137" s="2" t="s">
        <v>987</v>
      </c>
      <c r="N137" s="2">
        <v>462744</v>
      </c>
      <c r="O137" s="2">
        <v>419288</v>
      </c>
      <c r="P137" s="2">
        <v>472759</v>
      </c>
      <c r="Q137" s="2">
        <v>570622</v>
      </c>
      <c r="R137" s="2">
        <v>622586</v>
      </c>
      <c r="S137" s="3" t="s">
        <v>1165</v>
      </c>
      <c r="T137" s="3">
        <v>784849</v>
      </c>
      <c r="U137" s="3">
        <v>735213</v>
      </c>
      <c r="V137" s="3">
        <v>829759</v>
      </c>
      <c r="W137" s="3">
        <v>912170</v>
      </c>
      <c r="X137" s="3">
        <v>1061941</v>
      </c>
      <c r="Y137" t="s">
        <v>1344</v>
      </c>
      <c r="Z137">
        <v>52111</v>
      </c>
      <c r="AA137">
        <v>51584</v>
      </c>
      <c r="AB137">
        <v>55168</v>
      </c>
      <c r="AC137">
        <v>66347</v>
      </c>
      <c r="AD137">
        <v>75105</v>
      </c>
      <c r="AE137" s="4" t="s">
        <v>1511</v>
      </c>
      <c r="AF137" s="4">
        <v>12495</v>
      </c>
      <c r="AG137" s="4">
        <v>11047</v>
      </c>
      <c r="AH137" s="4">
        <v>10547</v>
      </c>
      <c r="AI137" s="4">
        <v>10526</v>
      </c>
      <c r="AJ137" s="4">
        <v>10711</v>
      </c>
      <c r="AK137" t="s">
        <v>1785</v>
      </c>
      <c r="AL137" t="s">
        <v>684</v>
      </c>
      <c r="AM137" t="s">
        <v>1669</v>
      </c>
      <c r="AN137" t="s">
        <v>1669</v>
      </c>
      <c r="AO137" t="s">
        <v>1669</v>
      </c>
      <c r="AP137" t="s">
        <v>1669</v>
      </c>
      <c r="AQ137" s="4" t="s">
        <v>1937</v>
      </c>
      <c r="AR137" s="4">
        <v>54.89</v>
      </c>
      <c r="AS137" s="4">
        <v>47.09</v>
      </c>
      <c r="AT137" s="4">
        <v>42.9</v>
      </c>
      <c r="AU137" s="4">
        <v>41.42</v>
      </c>
      <c r="AV137" s="4">
        <v>41.9</v>
      </c>
      <c r="AW137" t="s">
        <v>2093</v>
      </c>
      <c r="AX137" t="s">
        <v>1978</v>
      </c>
      <c r="AY137" t="s">
        <v>1978</v>
      </c>
      <c r="AZ137" t="s">
        <v>1978</v>
      </c>
      <c r="BA137" t="s">
        <v>1978</v>
      </c>
      <c r="BB137" t="s">
        <v>1978</v>
      </c>
      <c r="BC137" t="s">
        <v>2245</v>
      </c>
      <c r="BD137" s="4">
        <v>50.83</v>
      </c>
      <c r="BE137" s="4">
        <v>52.6</v>
      </c>
      <c r="BF137" s="4">
        <v>51.61</v>
      </c>
      <c r="BG137" s="4">
        <v>66.83</v>
      </c>
      <c r="BH137" s="4">
        <v>71.06</v>
      </c>
      <c r="BI137" t="s">
        <v>2397</v>
      </c>
      <c r="BJ137">
        <v>85.74</v>
      </c>
      <c r="BK137">
        <v>80.400000000000006</v>
      </c>
      <c r="BL137">
        <v>86.68</v>
      </c>
      <c r="BM137">
        <v>75.62</v>
      </c>
      <c r="BN137">
        <v>93.41</v>
      </c>
      <c r="BO137" t="s">
        <v>679</v>
      </c>
      <c r="BP137" t="s">
        <v>1554</v>
      </c>
      <c r="BU137" s="4" t="s">
        <v>679</v>
      </c>
      <c r="BV137" s="4" t="s">
        <v>1554</v>
      </c>
      <c r="CA137" t="s">
        <v>1640</v>
      </c>
      <c r="CB137">
        <v>208030</v>
      </c>
      <c r="CC137">
        <v>181660</v>
      </c>
      <c r="CD137">
        <v>122550</v>
      </c>
      <c r="CE137">
        <v>112100</v>
      </c>
      <c r="CF137">
        <v>104340</v>
      </c>
    </row>
    <row r="138" spans="1:84" x14ac:dyDescent="0.3">
      <c r="A138" t="s">
        <v>515</v>
      </c>
      <c r="B138" t="s">
        <v>516</v>
      </c>
      <c r="C138" t="s">
        <v>517</v>
      </c>
      <c r="D138" t="s">
        <v>518</v>
      </c>
      <c r="E138" t="s">
        <v>53</v>
      </c>
      <c r="F138" t="s">
        <v>11</v>
      </c>
      <c r="G138" s="1" t="s">
        <v>810</v>
      </c>
      <c r="H138" s="1">
        <v>87.14</v>
      </c>
      <c r="I138" s="1">
        <v>114.2</v>
      </c>
      <c r="J138" s="1">
        <v>106.08</v>
      </c>
      <c r="K138" s="1">
        <v>346.93</v>
      </c>
      <c r="L138" s="1">
        <v>324.13</v>
      </c>
      <c r="M138" s="2" t="s">
        <v>988</v>
      </c>
      <c r="N138" s="2">
        <v>2020763</v>
      </c>
      <c r="O138" s="2">
        <v>1940559</v>
      </c>
      <c r="P138" s="2">
        <v>1914326</v>
      </c>
      <c r="Q138" s="2">
        <v>4667186</v>
      </c>
      <c r="R138" s="2">
        <v>4466515</v>
      </c>
      <c r="S138" s="3" t="s">
        <v>1166</v>
      </c>
      <c r="T138" s="3">
        <v>6500452</v>
      </c>
      <c r="U138" s="3">
        <v>6077228</v>
      </c>
      <c r="V138" s="3">
        <v>6858603</v>
      </c>
      <c r="W138" s="3">
        <v>9240854</v>
      </c>
      <c r="X138" s="3">
        <v>9660057</v>
      </c>
      <c r="Y138" t="s">
        <v>1345</v>
      </c>
      <c r="Z138">
        <v>347100</v>
      </c>
      <c r="AA138">
        <v>244650</v>
      </c>
      <c r="AB138">
        <v>206524</v>
      </c>
      <c r="AC138">
        <v>244301</v>
      </c>
      <c r="AD138">
        <v>89489</v>
      </c>
      <c r="AE138" s="4" t="s">
        <v>1512</v>
      </c>
      <c r="AF138" s="4">
        <v>100891</v>
      </c>
      <c r="AG138" s="4">
        <v>100046</v>
      </c>
      <c r="AH138" s="4">
        <v>102061</v>
      </c>
      <c r="AI138" s="4">
        <v>35136</v>
      </c>
      <c r="AJ138" s="4">
        <v>34482</v>
      </c>
      <c r="AK138" t="s">
        <v>1786</v>
      </c>
      <c r="AL138" t="s">
        <v>1669</v>
      </c>
      <c r="AM138" t="s">
        <v>1669</v>
      </c>
      <c r="AN138" t="s">
        <v>1669</v>
      </c>
      <c r="AO138" t="s">
        <v>1672</v>
      </c>
      <c r="AP138" t="s">
        <v>1672</v>
      </c>
      <c r="AQ138" s="4" t="s">
        <v>1938</v>
      </c>
      <c r="AR138" s="4">
        <v>65.58</v>
      </c>
      <c r="AS138" s="4">
        <v>72.75</v>
      </c>
      <c r="AT138" s="4">
        <v>71.67</v>
      </c>
      <c r="AU138" s="4">
        <v>70.03</v>
      </c>
      <c r="AV138" s="4">
        <v>58.75</v>
      </c>
      <c r="AW138" t="s">
        <v>2094</v>
      </c>
      <c r="AX138" t="s">
        <v>1978</v>
      </c>
      <c r="AY138" t="s">
        <v>1978</v>
      </c>
      <c r="AZ138" t="s">
        <v>1978</v>
      </c>
      <c r="BA138" t="s">
        <v>1978</v>
      </c>
      <c r="BB138" t="s">
        <v>1978</v>
      </c>
      <c r="BC138" t="s">
        <v>2246</v>
      </c>
      <c r="BD138" s="4">
        <v>52.44</v>
      </c>
      <c r="BE138" s="4">
        <v>62.53</v>
      </c>
      <c r="BF138" s="4">
        <v>74.069999999999993</v>
      </c>
      <c r="BG138" s="4">
        <v>74.290000000000006</v>
      </c>
      <c r="BH138" s="4">
        <v>81</v>
      </c>
      <c r="BI138" t="s">
        <v>2398</v>
      </c>
      <c r="BJ138">
        <v>41.04</v>
      </c>
      <c r="BK138">
        <v>48.5</v>
      </c>
      <c r="BL138">
        <v>45.18</v>
      </c>
      <c r="BM138">
        <v>66.59</v>
      </c>
      <c r="BN138">
        <v>59.48</v>
      </c>
      <c r="BO138" t="s">
        <v>2478</v>
      </c>
      <c r="BP138">
        <v>1.5</v>
      </c>
      <c r="BQ138">
        <v>1.04</v>
      </c>
      <c r="BR138">
        <v>1.96</v>
      </c>
      <c r="BS138">
        <v>3.41</v>
      </c>
      <c r="BT138">
        <v>2.84</v>
      </c>
      <c r="BU138" s="4" t="s">
        <v>2555</v>
      </c>
      <c r="BV138" s="4">
        <v>0.05</v>
      </c>
      <c r="BW138" s="4">
        <v>0.03</v>
      </c>
      <c r="BX138" s="4">
        <v>-0.03</v>
      </c>
      <c r="BY138" s="4">
        <v>-0.13</v>
      </c>
      <c r="BZ138" s="4">
        <v>-0.5</v>
      </c>
      <c r="CA138" t="s">
        <v>1641</v>
      </c>
      <c r="CB138">
        <v>2707350</v>
      </c>
      <c r="CC138">
        <v>2708340</v>
      </c>
      <c r="CD138">
        <v>2610692</v>
      </c>
      <c r="CE138">
        <v>2373269</v>
      </c>
      <c r="CF138">
        <v>1489866</v>
      </c>
    </row>
    <row r="139" spans="1:84" x14ac:dyDescent="0.3">
      <c r="A139" t="s">
        <v>519</v>
      </c>
      <c r="B139" t="s">
        <v>520</v>
      </c>
      <c r="C139" t="s">
        <v>521</v>
      </c>
      <c r="D139" t="s">
        <v>522</v>
      </c>
      <c r="E139" t="s">
        <v>115</v>
      </c>
      <c r="F139" t="s">
        <v>25</v>
      </c>
      <c r="G139" s="1" t="s">
        <v>811</v>
      </c>
      <c r="H139" s="1">
        <v>104.79</v>
      </c>
      <c r="I139" s="1">
        <v>96.31</v>
      </c>
      <c r="J139" s="1">
        <v>96.83</v>
      </c>
      <c r="K139" s="1">
        <v>76.58</v>
      </c>
      <c r="L139" s="1">
        <v>34.04</v>
      </c>
      <c r="M139" s="2" t="s">
        <v>989</v>
      </c>
      <c r="N139" s="2">
        <v>6335500</v>
      </c>
      <c r="O139" s="2">
        <v>6017900</v>
      </c>
      <c r="P139" s="2">
        <v>6397100</v>
      </c>
      <c r="Q139" s="2">
        <v>5136100</v>
      </c>
      <c r="R139" s="2">
        <v>5497200</v>
      </c>
      <c r="S139" s="3" t="s">
        <v>1167</v>
      </c>
      <c r="T139" s="3">
        <v>14803100</v>
      </c>
      <c r="U139" s="3">
        <v>15265300</v>
      </c>
      <c r="V139" s="3">
        <v>16160700</v>
      </c>
      <c r="W139" s="3">
        <v>15155600</v>
      </c>
      <c r="X139" s="3">
        <v>26688500</v>
      </c>
      <c r="Y139" t="s">
        <v>1346</v>
      </c>
      <c r="Z139">
        <v>237800</v>
      </c>
      <c r="AA139">
        <v>320400</v>
      </c>
      <c r="AB139">
        <v>719300</v>
      </c>
      <c r="AC139">
        <v>1345100</v>
      </c>
      <c r="AD139">
        <v>9296700</v>
      </c>
      <c r="AE139" s="4" t="s">
        <v>1513</v>
      </c>
      <c r="AF139" s="4">
        <v>12567</v>
      </c>
      <c r="AG139" s="4">
        <v>12765</v>
      </c>
      <c r="AH139" s="4">
        <v>12996</v>
      </c>
      <c r="AI139" s="4">
        <v>13117</v>
      </c>
      <c r="AJ139" s="4">
        <v>13634</v>
      </c>
      <c r="AK139" t="s">
        <v>1787</v>
      </c>
      <c r="AL139" t="s">
        <v>1669</v>
      </c>
      <c r="AM139" t="s">
        <v>1669</v>
      </c>
      <c r="AN139" t="s">
        <v>1669</v>
      </c>
      <c r="AO139" t="s">
        <v>1669</v>
      </c>
      <c r="AP139" t="s">
        <v>1669</v>
      </c>
      <c r="AQ139" s="4" t="s">
        <v>1939</v>
      </c>
      <c r="AR139" s="4">
        <v>93.56</v>
      </c>
      <c r="AS139" s="4">
        <v>90.13</v>
      </c>
      <c r="AT139" s="4">
        <v>90.38</v>
      </c>
      <c r="AU139" s="4">
        <v>90.55</v>
      </c>
      <c r="AV139" s="4">
        <v>85.3</v>
      </c>
      <c r="AW139" t="s">
        <v>2095</v>
      </c>
      <c r="AX139" t="s">
        <v>1978</v>
      </c>
      <c r="AY139" t="s">
        <v>1978</v>
      </c>
      <c r="AZ139" t="s">
        <v>1978</v>
      </c>
      <c r="BA139" t="s">
        <v>1978</v>
      </c>
      <c r="BB139" t="s">
        <v>1978</v>
      </c>
      <c r="BC139" t="s">
        <v>2247</v>
      </c>
      <c r="BD139" s="4">
        <v>44.25</v>
      </c>
      <c r="BE139" s="4">
        <v>42.16</v>
      </c>
      <c r="BF139" s="4">
        <v>41.75</v>
      </c>
      <c r="BG139" s="4">
        <v>42.17</v>
      </c>
      <c r="BH139" s="4">
        <v>34.9</v>
      </c>
      <c r="BI139" t="s">
        <v>2399</v>
      </c>
      <c r="BJ139">
        <v>46.48</v>
      </c>
      <c r="BK139">
        <v>67.64</v>
      </c>
      <c r="BL139">
        <v>62.44</v>
      </c>
      <c r="BM139">
        <v>73.16</v>
      </c>
      <c r="BN139">
        <v>62.98</v>
      </c>
      <c r="BO139" t="s">
        <v>2479</v>
      </c>
      <c r="BP139" t="s">
        <v>684</v>
      </c>
      <c r="BQ139" t="s">
        <v>684</v>
      </c>
      <c r="BR139" t="s">
        <v>684</v>
      </c>
      <c r="BS139" t="s">
        <v>684</v>
      </c>
      <c r="BT139">
        <v>89.77</v>
      </c>
      <c r="BU139" s="4" t="s">
        <v>2556</v>
      </c>
      <c r="BV139" s="4" t="s">
        <v>684</v>
      </c>
      <c r="BW139" s="4" t="s">
        <v>684</v>
      </c>
      <c r="BX139" s="4" t="s">
        <v>684</v>
      </c>
      <c r="BY139" s="4">
        <v>0.05</v>
      </c>
      <c r="BZ139" s="4">
        <v>-0.02</v>
      </c>
      <c r="CA139" t="s">
        <v>1642</v>
      </c>
      <c r="CB139">
        <v>12248466</v>
      </c>
      <c r="CC139">
        <v>13741356</v>
      </c>
      <c r="CD139">
        <v>13694652</v>
      </c>
      <c r="CE139">
        <v>12800000</v>
      </c>
      <c r="CF139">
        <v>13405000</v>
      </c>
    </row>
    <row r="140" spans="1:84" x14ac:dyDescent="0.3">
      <c r="A140" t="s">
        <v>523</v>
      </c>
      <c r="B140" t="s">
        <v>524</v>
      </c>
      <c r="D140" t="s">
        <v>525</v>
      </c>
      <c r="E140" t="s">
        <v>283</v>
      </c>
      <c r="F140" t="s">
        <v>11</v>
      </c>
      <c r="G140" s="1" t="s">
        <v>812</v>
      </c>
      <c r="H140" s="1">
        <v>424.07</v>
      </c>
      <c r="I140" s="1">
        <v>424.76</v>
      </c>
      <c r="J140" s="1">
        <v>634.34</v>
      </c>
      <c r="K140" s="1">
        <v>2379.86</v>
      </c>
      <c r="L140" s="1">
        <v>258.08</v>
      </c>
      <c r="M140" s="2" t="s">
        <v>990</v>
      </c>
      <c r="N140" s="2">
        <v>3550411</v>
      </c>
      <c r="O140" s="2">
        <v>3777026</v>
      </c>
      <c r="P140" s="2">
        <v>5310560</v>
      </c>
      <c r="Q140" s="2">
        <v>4515663</v>
      </c>
      <c r="R140" s="2">
        <v>4157427</v>
      </c>
      <c r="S140" s="3" t="s">
        <v>1168</v>
      </c>
      <c r="T140" s="3">
        <v>6109227</v>
      </c>
      <c r="U140" s="3">
        <v>6473392</v>
      </c>
      <c r="V140" s="3">
        <v>8193700</v>
      </c>
      <c r="W140" s="3">
        <v>6141532</v>
      </c>
      <c r="X140" s="3">
        <v>6974182</v>
      </c>
      <c r="Y140" t="s">
        <v>1347</v>
      </c>
      <c r="Z140">
        <v>280134</v>
      </c>
      <c r="AA140">
        <v>338260</v>
      </c>
      <c r="AB140">
        <v>296738</v>
      </c>
      <c r="AC140">
        <v>-252557</v>
      </c>
      <c r="AD140">
        <v>209049</v>
      </c>
      <c r="AE140" s="4" t="s">
        <v>1514</v>
      </c>
      <c r="AF140" s="4">
        <v>7441</v>
      </c>
      <c r="AG140" s="4">
        <v>8999</v>
      </c>
      <c r="AH140" s="4">
        <v>9601</v>
      </c>
      <c r="AI140" s="4">
        <v>8482</v>
      </c>
      <c r="AJ140" s="4">
        <v>7876</v>
      </c>
      <c r="AK140" t="s">
        <v>1788</v>
      </c>
      <c r="AL140" t="s">
        <v>1669</v>
      </c>
      <c r="AM140" t="s">
        <v>1669</v>
      </c>
      <c r="AN140" t="s">
        <v>1669</v>
      </c>
      <c r="AO140" t="s">
        <v>1669</v>
      </c>
      <c r="AP140" t="s">
        <v>684</v>
      </c>
      <c r="AQ140" s="4" t="s">
        <v>1940</v>
      </c>
      <c r="AR140" s="4">
        <v>66.150000000000006</v>
      </c>
      <c r="AS140" s="4">
        <v>62.63</v>
      </c>
      <c r="AT140" s="4">
        <v>64.41</v>
      </c>
      <c r="AU140" s="4">
        <v>65.819999999999993</v>
      </c>
      <c r="AV140" s="4" t="s">
        <v>684</v>
      </c>
      <c r="AW140" t="s">
        <v>2096</v>
      </c>
      <c r="AX140" t="s">
        <v>1978</v>
      </c>
      <c r="AY140" t="s">
        <v>1978</v>
      </c>
      <c r="AZ140" t="s">
        <v>1978</v>
      </c>
      <c r="BA140" t="s">
        <v>1978</v>
      </c>
      <c r="BB140" t="s">
        <v>684</v>
      </c>
      <c r="BC140" t="s">
        <v>2248</v>
      </c>
      <c r="BD140" s="4">
        <v>49.55</v>
      </c>
      <c r="BE140" s="4">
        <v>44.2</v>
      </c>
      <c r="BF140" s="4">
        <v>33.090000000000003</v>
      </c>
      <c r="BG140" s="4">
        <v>44.87</v>
      </c>
      <c r="BH140" s="4" t="s">
        <v>684</v>
      </c>
      <c r="BI140" t="s">
        <v>2400</v>
      </c>
      <c r="BJ140">
        <v>64.97</v>
      </c>
      <c r="BK140">
        <v>70.59</v>
      </c>
      <c r="BL140">
        <v>66.430000000000007</v>
      </c>
      <c r="BM140">
        <v>56.17</v>
      </c>
      <c r="BN140" t="s">
        <v>684</v>
      </c>
      <c r="BO140" t="s">
        <v>2480</v>
      </c>
      <c r="BP140">
        <v>564.85</v>
      </c>
      <c r="BQ140">
        <v>569.21</v>
      </c>
      <c r="BR140">
        <v>538.51</v>
      </c>
      <c r="BS140">
        <v>756.47</v>
      </c>
      <c r="BT140" t="s">
        <v>684</v>
      </c>
      <c r="BU140" s="4" t="s">
        <v>2557</v>
      </c>
      <c r="BV140" s="4" t="s">
        <v>684</v>
      </c>
      <c r="BW140" s="4" t="s">
        <v>684</v>
      </c>
      <c r="BX140" s="4">
        <v>-0.05</v>
      </c>
      <c r="BY140" s="4">
        <v>-0.42</v>
      </c>
      <c r="BZ140" s="4" t="s">
        <v>684</v>
      </c>
      <c r="CA140" t="s">
        <v>1643</v>
      </c>
      <c r="CB140">
        <v>32683</v>
      </c>
      <c r="CC140">
        <v>34759</v>
      </c>
      <c r="CD140">
        <v>29954</v>
      </c>
      <c r="CE140">
        <v>21520</v>
      </c>
      <c r="CF140" t="s">
        <v>684</v>
      </c>
    </row>
    <row r="141" spans="1:84" x14ac:dyDescent="0.3">
      <c r="A141" t="s">
        <v>526</v>
      </c>
      <c r="B141" t="s">
        <v>527</v>
      </c>
      <c r="D141" t="s">
        <v>528</v>
      </c>
      <c r="E141" t="s">
        <v>151</v>
      </c>
      <c r="F141" t="s">
        <v>16</v>
      </c>
      <c r="G141" s="1" t="s">
        <v>813</v>
      </c>
      <c r="H141" s="1">
        <v>0</v>
      </c>
      <c r="I141" s="1">
        <v>0</v>
      </c>
      <c r="J141" s="1">
        <v>0</v>
      </c>
      <c r="K141" s="1">
        <v>2.56</v>
      </c>
      <c r="L141" s="1">
        <v>2.08</v>
      </c>
      <c r="M141" s="2" t="s">
        <v>991</v>
      </c>
      <c r="N141" s="2">
        <v>0</v>
      </c>
      <c r="O141" s="2">
        <v>0</v>
      </c>
      <c r="P141" s="2">
        <v>0</v>
      </c>
      <c r="Q141" s="2">
        <v>6670</v>
      </c>
      <c r="R141" s="2">
        <v>5425</v>
      </c>
      <c r="S141" s="3" t="s">
        <v>1169</v>
      </c>
      <c r="T141" s="3">
        <v>321994</v>
      </c>
      <c r="U141" s="3">
        <v>298423</v>
      </c>
      <c r="V141" s="3">
        <v>324117</v>
      </c>
      <c r="W141" s="3">
        <v>299853</v>
      </c>
      <c r="X141" s="3">
        <v>308869</v>
      </c>
      <c r="Y141" t="s">
        <v>1348</v>
      </c>
      <c r="Z141">
        <v>42353</v>
      </c>
      <c r="AA141">
        <v>33220</v>
      </c>
      <c r="AB141">
        <v>35454</v>
      </c>
      <c r="AC141">
        <v>36275</v>
      </c>
      <c r="AD141">
        <v>34276</v>
      </c>
      <c r="AE141" s="4" t="s">
        <v>1515</v>
      </c>
      <c r="AF141" s="4" t="s">
        <v>684</v>
      </c>
      <c r="AG141" s="4">
        <v>492</v>
      </c>
      <c r="AH141" s="4">
        <v>491</v>
      </c>
      <c r="AI141" s="4">
        <v>494</v>
      </c>
      <c r="AJ141" s="4">
        <v>476</v>
      </c>
      <c r="AK141" t="s">
        <v>679</v>
      </c>
      <c r="AL141" t="s">
        <v>1567</v>
      </c>
      <c r="AQ141" s="4" t="s">
        <v>679</v>
      </c>
      <c r="AR141" s="4" t="s">
        <v>1567</v>
      </c>
      <c r="AW141" t="s">
        <v>679</v>
      </c>
      <c r="AX141" t="s">
        <v>1567</v>
      </c>
      <c r="BC141" t="s">
        <v>679</v>
      </c>
      <c r="BD141" s="4" t="s">
        <v>1567</v>
      </c>
      <c r="BI141" t="s">
        <v>679</v>
      </c>
      <c r="BJ141" t="s">
        <v>1567</v>
      </c>
      <c r="BO141" t="s">
        <v>679</v>
      </c>
      <c r="BP141" t="s">
        <v>1567</v>
      </c>
      <c r="BU141" s="4" t="s">
        <v>679</v>
      </c>
      <c r="BV141" s="4" t="s">
        <v>1567</v>
      </c>
      <c r="CA141" t="s">
        <v>679</v>
      </c>
      <c r="CB141" t="s">
        <v>1567</v>
      </c>
    </row>
    <row r="142" spans="1:84" x14ac:dyDescent="0.3">
      <c r="A142" t="s">
        <v>529</v>
      </c>
      <c r="B142" t="s">
        <v>530</v>
      </c>
      <c r="C142" t="s">
        <v>531</v>
      </c>
      <c r="D142" t="s">
        <v>532</v>
      </c>
      <c r="E142" t="s">
        <v>225</v>
      </c>
      <c r="F142" t="s">
        <v>16</v>
      </c>
      <c r="G142" s="1" t="s">
        <v>814</v>
      </c>
      <c r="H142" s="1">
        <v>40.81</v>
      </c>
      <c r="I142" s="1">
        <v>36.130000000000003</v>
      </c>
      <c r="J142" s="1">
        <v>38.270000000000003</v>
      </c>
      <c r="K142" s="1">
        <v>44.16</v>
      </c>
      <c r="L142" s="1">
        <v>37.72</v>
      </c>
      <c r="M142" s="2" t="s">
        <v>992</v>
      </c>
      <c r="N142" s="2">
        <v>227118</v>
      </c>
      <c r="O142" s="2">
        <v>241211</v>
      </c>
      <c r="P142" s="2">
        <v>256535</v>
      </c>
      <c r="Q142" s="2">
        <v>296300</v>
      </c>
      <c r="R142" s="2">
        <v>324031</v>
      </c>
      <c r="S142" s="3" t="s">
        <v>1170</v>
      </c>
      <c r="T142" s="3">
        <v>849445</v>
      </c>
      <c r="U142" s="3">
        <v>986033</v>
      </c>
      <c r="V142" s="3">
        <v>1005450</v>
      </c>
      <c r="W142" s="3">
        <v>1047820</v>
      </c>
      <c r="X142" s="3">
        <v>1279986</v>
      </c>
      <c r="Y142" t="s">
        <v>1349</v>
      </c>
      <c r="Z142">
        <v>68028</v>
      </c>
      <c r="AA142">
        <v>76659</v>
      </c>
      <c r="AB142">
        <v>83699</v>
      </c>
      <c r="AC142">
        <v>76391</v>
      </c>
      <c r="AD142">
        <v>88029</v>
      </c>
      <c r="AE142" s="4" t="s">
        <v>1516</v>
      </c>
      <c r="AF142" s="4">
        <v>206</v>
      </c>
      <c r="AG142" s="4">
        <v>208</v>
      </c>
      <c r="AH142" s="4">
        <v>230</v>
      </c>
      <c r="AI142" s="4">
        <v>238</v>
      </c>
      <c r="AJ142" s="4">
        <v>243</v>
      </c>
      <c r="AK142" t="s">
        <v>1789</v>
      </c>
      <c r="AL142" t="s">
        <v>1669</v>
      </c>
      <c r="AM142" t="s">
        <v>1669</v>
      </c>
      <c r="AN142" t="s">
        <v>1669</v>
      </c>
      <c r="AO142" t="s">
        <v>1672</v>
      </c>
      <c r="AP142" t="s">
        <v>1672</v>
      </c>
      <c r="AQ142" s="4" t="s">
        <v>1941</v>
      </c>
      <c r="AR142" s="4">
        <v>31.21</v>
      </c>
      <c r="AS142" s="4">
        <v>24.34</v>
      </c>
      <c r="AT142" s="4">
        <v>37.31</v>
      </c>
      <c r="AU142" s="4">
        <v>31.23</v>
      </c>
      <c r="AV142" s="4">
        <v>56.13</v>
      </c>
      <c r="AW142" t="s">
        <v>2097</v>
      </c>
      <c r="AX142" t="s">
        <v>1975</v>
      </c>
      <c r="AY142" t="s">
        <v>1975</v>
      </c>
      <c r="AZ142" t="s">
        <v>1975</v>
      </c>
      <c r="BA142" t="s">
        <v>1975</v>
      </c>
      <c r="BB142" t="s">
        <v>1975</v>
      </c>
      <c r="BC142" t="s">
        <v>2249</v>
      </c>
      <c r="BD142" s="4">
        <v>9.9</v>
      </c>
      <c r="BE142" s="4">
        <v>9.98</v>
      </c>
      <c r="BF142" s="4">
        <v>12.11</v>
      </c>
      <c r="BG142" s="4">
        <v>10.6</v>
      </c>
      <c r="BH142" s="4">
        <v>30.33</v>
      </c>
      <c r="BI142" t="s">
        <v>2401</v>
      </c>
      <c r="BJ142">
        <v>61.2</v>
      </c>
      <c r="BK142">
        <v>43.19</v>
      </c>
      <c r="BL142">
        <v>40.369999999999997</v>
      </c>
      <c r="BM142">
        <v>30.72</v>
      </c>
      <c r="BN142">
        <v>42.15</v>
      </c>
      <c r="BO142" t="s">
        <v>679</v>
      </c>
      <c r="BP142" t="s">
        <v>1554</v>
      </c>
      <c r="BU142" s="4" t="s">
        <v>679</v>
      </c>
      <c r="BV142" s="4" t="s">
        <v>1554</v>
      </c>
      <c r="CA142" t="s">
        <v>679</v>
      </c>
      <c r="CB142" t="s">
        <v>1554</v>
      </c>
    </row>
    <row r="143" spans="1:84" x14ac:dyDescent="0.3">
      <c r="A143" t="s">
        <v>533</v>
      </c>
      <c r="B143" t="s">
        <v>534</v>
      </c>
      <c r="C143" t="s">
        <v>535</v>
      </c>
      <c r="D143" t="s">
        <v>536</v>
      </c>
      <c r="E143" t="s">
        <v>10</v>
      </c>
      <c r="F143" t="s">
        <v>11</v>
      </c>
      <c r="G143" s="1" t="s">
        <v>815</v>
      </c>
      <c r="H143" s="1">
        <v>23.26</v>
      </c>
      <c r="I143" s="1">
        <v>19.29</v>
      </c>
      <c r="J143" s="1">
        <v>16.16</v>
      </c>
      <c r="K143" s="1">
        <v>14.93</v>
      </c>
      <c r="L143" s="1">
        <v>11.15</v>
      </c>
      <c r="M143" s="2" t="s">
        <v>993</v>
      </c>
      <c r="N143" s="2">
        <v>378231</v>
      </c>
      <c r="O143" s="2">
        <v>362247</v>
      </c>
      <c r="P143" s="2">
        <v>327836</v>
      </c>
      <c r="Q143" s="2">
        <v>259472</v>
      </c>
      <c r="R143" s="2">
        <v>233329</v>
      </c>
      <c r="S143" s="3" t="s">
        <v>1171</v>
      </c>
      <c r="T143" s="3">
        <v>2864906</v>
      </c>
      <c r="U143" s="3">
        <v>3192234</v>
      </c>
      <c r="V143" s="3">
        <v>3321099</v>
      </c>
      <c r="W143" s="3">
        <v>2973783</v>
      </c>
      <c r="X143" s="3">
        <v>3398766</v>
      </c>
      <c r="Y143" t="s">
        <v>1350</v>
      </c>
      <c r="Z143">
        <v>241115</v>
      </c>
      <c r="AA143">
        <v>332743</v>
      </c>
      <c r="AB143">
        <v>277749</v>
      </c>
      <c r="AC143">
        <v>254144</v>
      </c>
      <c r="AD143">
        <v>459839</v>
      </c>
      <c r="AE143" s="4" t="s">
        <v>1517</v>
      </c>
      <c r="AF143" s="4">
        <v>19600</v>
      </c>
      <c r="AG143" s="4">
        <v>19400</v>
      </c>
      <c r="AH143" s="4">
        <v>15650</v>
      </c>
      <c r="AI143" s="4">
        <v>15225</v>
      </c>
      <c r="AJ143" s="4">
        <v>16050</v>
      </c>
      <c r="AK143" t="s">
        <v>1790</v>
      </c>
      <c r="AL143" t="s">
        <v>1669</v>
      </c>
      <c r="AM143" t="s">
        <v>1669</v>
      </c>
      <c r="AN143" t="s">
        <v>1669</v>
      </c>
      <c r="AO143" t="s">
        <v>1669</v>
      </c>
      <c r="AP143" t="s">
        <v>1669</v>
      </c>
      <c r="AQ143" s="4" t="s">
        <v>1942</v>
      </c>
      <c r="AR143" s="4">
        <v>19.71</v>
      </c>
      <c r="AS143" s="4">
        <v>20.93</v>
      </c>
      <c r="AT143" s="4">
        <v>42.12</v>
      </c>
      <c r="AU143" s="4">
        <v>55.56</v>
      </c>
      <c r="AV143" s="4">
        <v>66.14</v>
      </c>
      <c r="AW143" t="s">
        <v>2098</v>
      </c>
      <c r="AX143" t="s">
        <v>1975</v>
      </c>
      <c r="AY143" t="s">
        <v>1975</v>
      </c>
      <c r="AZ143" t="s">
        <v>1975</v>
      </c>
      <c r="BA143" t="s">
        <v>1975</v>
      </c>
      <c r="BB143" t="s">
        <v>1975</v>
      </c>
      <c r="BC143" t="s">
        <v>2250</v>
      </c>
      <c r="BD143" s="4">
        <v>0</v>
      </c>
      <c r="BE143" s="4">
        <v>0</v>
      </c>
      <c r="BF143" s="4">
        <v>0</v>
      </c>
      <c r="BG143" s="4">
        <v>6.66</v>
      </c>
      <c r="BH143" s="4">
        <v>30.63</v>
      </c>
      <c r="BI143" t="s">
        <v>2402</v>
      </c>
      <c r="BJ143">
        <v>34.57</v>
      </c>
      <c r="BK143">
        <v>22.94</v>
      </c>
      <c r="BL143">
        <v>42.99</v>
      </c>
      <c r="BM143">
        <v>22.98</v>
      </c>
      <c r="BN143">
        <v>41.37</v>
      </c>
      <c r="BO143" t="s">
        <v>679</v>
      </c>
      <c r="BP143" t="s">
        <v>1554</v>
      </c>
      <c r="BU143" s="4" t="s">
        <v>679</v>
      </c>
      <c r="BV143" s="4" t="s">
        <v>1554</v>
      </c>
      <c r="CA143" t="s">
        <v>1644</v>
      </c>
      <c r="CB143" t="s">
        <v>684</v>
      </c>
      <c r="CC143" t="s">
        <v>684</v>
      </c>
      <c r="CD143" t="s">
        <v>684</v>
      </c>
      <c r="CE143" t="s">
        <v>684</v>
      </c>
      <c r="CF143">
        <v>955913</v>
      </c>
    </row>
    <row r="144" spans="1:84" x14ac:dyDescent="0.3">
      <c r="A144" t="s">
        <v>537</v>
      </c>
      <c r="B144" t="s">
        <v>538</v>
      </c>
      <c r="D144" t="s">
        <v>539</v>
      </c>
      <c r="E144" t="s">
        <v>17</v>
      </c>
      <c r="F144" t="s">
        <v>11</v>
      </c>
      <c r="G144" s="1" t="s">
        <v>816</v>
      </c>
      <c r="H144" s="1">
        <v>255.82</v>
      </c>
      <c r="I144" s="1">
        <v>232.28</v>
      </c>
      <c r="J144" s="1">
        <v>217.04</v>
      </c>
      <c r="K144" s="1">
        <v>254.32</v>
      </c>
      <c r="L144" s="1">
        <v>312.44</v>
      </c>
      <c r="M144" s="2" t="s">
        <v>994</v>
      </c>
      <c r="N144" s="2">
        <v>6885840</v>
      </c>
      <c r="O144" s="2">
        <v>7016196</v>
      </c>
      <c r="P144" s="2">
        <v>7530080</v>
      </c>
      <c r="Q144" s="2">
        <v>7503450</v>
      </c>
      <c r="R144" s="2">
        <v>7167969</v>
      </c>
      <c r="S144" s="3" t="s">
        <v>1172</v>
      </c>
      <c r="T144" s="3">
        <v>12259904</v>
      </c>
      <c r="U144" s="3">
        <v>12868742</v>
      </c>
      <c r="V144" s="3">
        <v>14266810</v>
      </c>
      <c r="W144" s="3">
        <v>13545193</v>
      </c>
      <c r="X144" s="3">
        <v>12877146</v>
      </c>
      <c r="Y144" t="s">
        <v>1351</v>
      </c>
      <c r="Z144">
        <v>472617</v>
      </c>
      <c r="AA144">
        <v>497694</v>
      </c>
      <c r="AB144">
        <v>609647</v>
      </c>
      <c r="AC144">
        <v>455887</v>
      </c>
      <c r="AD144">
        <v>-394307</v>
      </c>
      <c r="AE144" s="4" t="s">
        <v>1518</v>
      </c>
      <c r="AF144" s="4">
        <v>22834</v>
      </c>
      <c r="AG144" s="4">
        <v>23564</v>
      </c>
      <c r="AH144" s="4">
        <v>23677</v>
      </c>
      <c r="AI144" s="4">
        <v>23504</v>
      </c>
      <c r="AJ144" s="4">
        <v>22844</v>
      </c>
      <c r="AK144" t="s">
        <v>1791</v>
      </c>
      <c r="AL144" t="s">
        <v>1669</v>
      </c>
      <c r="AM144" t="s">
        <v>1669</v>
      </c>
      <c r="AN144" t="s">
        <v>1669</v>
      </c>
      <c r="AO144" t="s">
        <v>1672</v>
      </c>
      <c r="AP144" t="s">
        <v>1672</v>
      </c>
      <c r="AQ144" s="4" t="s">
        <v>1943</v>
      </c>
      <c r="AR144" s="4">
        <v>28.01</v>
      </c>
      <c r="AS144" s="4">
        <v>28.06</v>
      </c>
      <c r="AT144" s="4">
        <v>36.619999999999997</v>
      </c>
      <c r="AU144" s="4">
        <v>34.159999999999997</v>
      </c>
      <c r="AV144" s="4">
        <v>43.55</v>
      </c>
      <c r="AW144" t="s">
        <v>2099</v>
      </c>
      <c r="AX144" t="s">
        <v>1975</v>
      </c>
      <c r="AY144" t="s">
        <v>1975</v>
      </c>
      <c r="AZ144" t="s">
        <v>1975</v>
      </c>
      <c r="BA144" t="s">
        <v>1975</v>
      </c>
      <c r="BB144" t="s">
        <v>1975</v>
      </c>
      <c r="BC144" t="s">
        <v>2251</v>
      </c>
      <c r="BD144" s="4">
        <v>2.5299999999999998</v>
      </c>
      <c r="BE144" s="4">
        <v>3.39</v>
      </c>
      <c r="BF144" s="4">
        <v>28.32</v>
      </c>
      <c r="BG144" s="4">
        <v>33.72</v>
      </c>
      <c r="BH144" s="4">
        <v>37.22</v>
      </c>
      <c r="BI144" t="s">
        <v>2403</v>
      </c>
      <c r="BJ144">
        <v>55.99</v>
      </c>
      <c r="BK144">
        <v>46.92</v>
      </c>
      <c r="BL144">
        <v>45.96</v>
      </c>
      <c r="BM144">
        <v>65.760000000000005</v>
      </c>
      <c r="BN144">
        <v>51.52</v>
      </c>
      <c r="BO144" t="s">
        <v>679</v>
      </c>
      <c r="BP144" t="s">
        <v>1554</v>
      </c>
      <c r="BU144" s="4" t="s">
        <v>679</v>
      </c>
      <c r="BV144" s="4" t="s">
        <v>1554</v>
      </c>
      <c r="CA144" t="s">
        <v>1645</v>
      </c>
      <c r="CB144" t="s">
        <v>684</v>
      </c>
      <c r="CC144" t="s">
        <v>684</v>
      </c>
      <c r="CD144">
        <v>707867</v>
      </c>
      <c r="CE144">
        <v>679606</v>
      </c>
      <c r="CF144">
        <v>550889</v>
      </c>
    </row>
    <row r="145" spans="1:84" x14ac:dyDescent="0.3">
      <c r="A145" t="s">
        <v>540</v>
      </c>
      <c r="B145" t="s">
        <v>541</v>
      </c>
      <c r="D145" t="s">
        <v>542</v>
      </c>
      <c r="E145" t="s">
        <v>36</v>
      </c>
      <c r="F145" t="s">
        <v>16</v>
      </c>
      <c r="G145" s="1" t="s">
        <v>817</v>
      </c>
      <c r="H145" s="1">
        <v>910.78</v>
      </c>
      <c r="I145" s="1">
        <v>1172.6199999999999</v>
      </c>
      <c r="J145" s="1">
        <v>1906.03</v>
      </c>
      <c r="K145" s="1">
        <v>15127.03</v>
      </c>
      <c r="L145" s="1">
        <v>470.94</v>
      </c>
      <c r="M145" s="2" t="s">
        <v>995</v>
      </c>
      <c r="N145" s="2">
        <v>1584318</v>
      </c>
      <c r="O145" s="2">
        <v>1760150</v>
      </c>
      <c r="P145" s="2">
        <v>1903748</v>
      </c>
      <c r="Q145" s="2">
        <v>1345217</v>
      </c>
      <c r="R145" s="2">
        <v>1570259</v>
      </c>
      <c r="S145" s="3" t="s">
        <v>1173</v>
      </c>
      <c r="T145" s="3">
        <v>1970096</v>
      </c>
      <c r="U145" s="3">
        <v>2262993</v>
      </c>
      <c r="V145" s="3">
        <v>2439379</v>
      </c>
      <c r="W145" s="3">
        <v>1715995</v>
      </c>
      <c r="X145" s="3">
        <v>2537224</v>
      </c>
      <c r="Y145" t="s">
        <v>1352</v>
      </c>
      <c r="Z145">
        <v>318622</v>
      </c>
      <c r="AA145">
        <v>274667</v>
      </c>
      <c r="AB145">
        <v>162233</v>
      </c>
      <c r="AC145">
        <v>198713</v>
      </c>
      <c r="AD145">
        <v>247315</v>
      </c>
      <c r="AE145" s="4" t="s">
        <v>1519</v>
      </c>
      <c r="AF145" s="4">
        <v>4201</v>
      </c>
      <c r="AG145" s="4">
        <v>3742</v>
      </c>
      <c r="AH145" s="4">
        <v>4309</v>
      </c>
      <c r="AI145" s="4">
        <v>4847</v>
      </c>
      <c r="AJ145" s="4">
        <v>4692</v>
      </c>
      <c r="AK145" t="s">
        <v>1792</v>
      </c>
      <c r="AL145" t="s">
        <v>1669</v>
      </c>
      <c r="AM145" t="s">
        <v>1669</v>
      </c>
      <c r="AN145" t="s">
        <v>1672</v>
      </c>
      <c r="AO145" t="s">
        <v>1672</v>
      </c>
      <c r="AP145" t="s">
        <v>684</v>
      </c>
      <c r="AQ145" s="4" t="s">
        <v>1944</v>
      </c>
      <c r="AR145" s="4">
        <v>69.959999999999994</v>
      </c>
      <c r="AS145" s="4">
        <v>63.52</v>
      </c>
      <c r="AT145" s="4">
        <v>71.39</v>
      </c>
      <c r="AU145" s="4">
        <v>53.57</v>
      </c>
      <c r="AV145" s="4" t="s">
        <v>684</v>
      </c>
      <c r="AW145" t="s">
        <v>2100</v>
      </c>
      <c r="AX145" t="s">
        <v>1978</v>
      </c>
      <c r="AY145" t="s">
        <v>1978</v>
      </c>
      <c r="AZ145" t="s">
        <v>1978</v>
      </c>
      <c r="BA145" t="s">
        <v>1978</v>
      </c>
      <c r="BB145" t="s">
        <v>684</v>
      </c>
      <c r="BC145" t="s">
        <v>2252</v>
      </c>
      <c r="BD145" s="4">
        <v>72.37</v>
      </c>
      <c r="BE145" s="4">
        <v>78.06</v>
      </c>
      <c r="BF145" s="4">
        <v>76.180000000000007</v>
      </c>
      <c r="BG145" s="4">
        <v>57.34</v>
      </c>
      <c r="BH145" s="4" t="s">
        <v>684</v>
      </c>
      <c r="BI145" t="s">
        <v>2404</v>
      </c>
      <c r="BJ145">
        <v>64.17</v>
      </c>
      <c r="BK145">
        <v>64.62</v>
      </c>
      <c r="BL145">
        <v>68.489999999999995</v>
      </c>
      <c r="BM145">
        <v>64.3</v>
      </c>
      <c r="BN145" t="s">
        <v>684</v>
      </c>
      <c r="BO145" t="s">
        <v>2481</v>
      </c>
      <c r="BP145">
        <v>1.51</v>
      </c>
      <c r="BQ145">
        <v>1.62</v>
      </c>
      <c r="BR145">
        <v>4.03</v>
      </c>
      <c r="BS145">
        <v>2.99</v>
      </c>
      <c r="BT145" t="s">
        <v>684</v>
      </c>
      <c r="BU145" s="4" t="s">
        <v>2558</v>
      </c>
      <c r="BV145" s="4">
        <v>-0.57999999999999996</v>
      </c>
      <c r="BW145" s="4">
        <v>-0.09</v>
      </c>
      <c r="BX145" s="4">
        <v>2.15</v>
      </c>
      <c r="BY145" s="4">
        <v>3.16</v>
      </c>
      <c r="BZ145" s="4" t="s">
        <v>684</v>
      </c>
      <c r="CA145" t="s">
        <v>1646</v>
      </c>
      <c r="CB145">
        <v>9534.36</v>
      </c>
      <c r="CC145">
        <v>13911.09</v>
      </c>
      <c r="CD145">
        <v>32309.95</v>
      </c>
      <c r="CE145">
        <v>30514.76</v>
      </c>
      <c r="CF145" t="s">
        <v>684</v>
      </c>
    </row>
    <row r="146" spans="1:84" x14ac:dyDescent="0.3">
      <c r="A146" t="s">
        <v>543</v>
      </c>
      <c r="B146" t="s">
        <v>544</v>
      </c>
      <c r="D146" t="s">
        <v>545</v>
      </c>
      <c r="E146" t="s">
        <v>132</v>
      </c>
      <c r="F146" t="s">
        <v>16</v>
      </c>
      <c r="G146" s="1" t="s">
        <v>818</v>
      </c>
      <c r="H146" s="1">
        <v>80.150000000000006</v>
      </c>
      <c r="I146" s="1">
        <v>93.59</v>
      </c>
      <c r="J146" s="1">
        <v>64.510000000000005</v>
      </c>
      <c r="K146" s="1">
        <v>43.11</v>
      </c>
      <c r="L146" s="1">
        <v>47.15</v>
      </c>
      <c r="M146" s="2" t="s">
        <v>996</v>
      </c>
      <c r="N146" s="2">
        <v>1141614</v>
      </c>
      <c r="O146" s="2">
        <v>1391415</v>
      </c>
      <c r="P146" s="2">
        <v>1366266</v>
      </c>
      <c r="Q146" s="2">
        <v>953099</v>
      </c>
      <c r="R146" s="2">
        <v>1049751</v>
      </c>
      <c r="S146" s="3" t="s">
        <v>1174</v>
      </c>
      <c r="T146" s="3">
        <v>2641768</v>
      </c>
      <c r="U146" s="3">
        <v>2955237</v>
      </c>
      <c r="V146" s="3">
        <v>3569423</v>
      </c>
      <c r="W146" s="3">
        <v>3218860</v>
      </c>
      <c r="X146" s="3">
        <v>3306952</v>
      </c>
      <c r="Y146" t="s">
        <v>1353</v>
      </c>
      <c r="Z146">
        <v>-13884</v>
      </c>
      <c r="AA146">
        <v>-55202</v>
      </c>
      <c r="AB146">
        <v>3009</v>
      </c>
      <c r="AC146">
        <v>-17639</v>
      </c>
      <c r="AD146">
        <v>-15769</v>
      </c>
      <c r="AE146" s="4" t="s">
        <v>679</v>
      </c>
      <c r="AF146" s="4" t="s">
        <v>1415</v>
      </c>
      <c r="AK146" t="s">
        <v>1793</v>
      </c>
      <c r="AL146" t="s">
        <v>1669</v>
      </c>
      <c r="AM146" t="s">
        <v>1669</v>
      </c>
      <c r="AN146" t="s">
        <v>1669</v>
      </c>
      <c r="AO146" t="s">
        <v>1669</v>
      </c>
      <c r="AP146" t="s">
        <v>1669</v>
      </c>
      <c r="AQ146" s="4" t="s">
        <v>1945</v>
      </c>
      <c r="AR146" s="4">
        <v>47.4</v>
      </c>
      <c r="AS146" s="4">
        <v>32.81</v>
      </c>
      <c r="AT146" s="4">
        <v>41.75</v>
      </c>
      <c r="AU146" s="4">
        <v>38.35</v>
      </c>
      <c r="AV146" s="4">
        <v>37.130000000000003</v>
      </c>
      <c r="AW146" t="s">
        <v>2101</v>
      </c>
      <c r="AX146" t="s">
        <v>1978</v>
      </c>
      <c r="AY146" t="s">
        <v>1978</v>
      </c>
      <c r="AZ146" t="s">
        <v>1978</v>
      </c>
      <c r="BA146" t="s">
        <v>1978</v>
      </c>
      <c r="BB146" t="s">
        <v>1978</v>
      </c>
      <c r="BC146" t="s">
        <v>2253</v>
      </c>
      <c r="BD146" s="4">
        <v>49.87</v>
      </c>
      <c r="BE146" s="4">
        <v>45.53</v>
      </c>
      <c r="BF146" s="4">
        <v>56.71</v>
      </c>
      <c r="BG146" s="4">
        <v>43.93</v>
      </c>
      <c r="BH146" s="4">
        <v>47.43</v>
      </c>
      <c r="BI146" t="s">
        <v>2405</v>
      </c>
      <c r="BJ146">
        <v>45.62</v>
      </c>
      <c r="BK146">
        <v>44.95</v>
      </c>
      <c r="BL146">
        <v>53.77</v>
      </c>
      <c r="BM146">
        <v>62.21</v>
      </c>
      <c r="BN146">
        <v>55.6</v>
      </c>
      <c r="BO146" t="s">
        <v>2482</v>
      </c>
      <c r="BP146">
        <v>32882.519999999997</v>
      </c>
      <c r="BQ146">
        <v>23690.54</v>
      </c>
      <c r="BR146">
        <v>18561.060000000001</v>
      </c>
      <c r="BS146">
        <v>23050.61</v>
      </c>
      <c r="BT146">
        <v>29939.43</v>
      </c>
      <c r="BU146" s="4" t="s">
        <v>2559</v>
      </c>
      <c r="BV146" s="4" t="s">
        <v>684</v>
      </c>
      <c r="BW146" s="4" t="s">
        <v>684</v>
      </c>
      <c r="BX146" s="4">
        <v>0.04</v>
      </c>
      <c r="BY146" s="4">
        <v>-0.11</v>
      </c>
      <c r="BZ146" s="4">
        <v>0.17</v>
      </c>
      <c r="CA146" t="s">
        <v>1647</v>
      </c>
      <c r="CB146">
        <v>7785</v>
      </c>
      <c r="CC146">
        <v>6899</v>
      </c>
      <c r="CD146">
        <v>8169</v>
      </c>
      <c r="CE146">
        <v>7440</v>
      </c>
      <c r="CF146">
        <v>8437</v>
      </c>
    </row>
    <row r="147" spans="1:84" x14ac:dyDescent="0.3">
      <c r="A147" t="s">
        <v>546</v>
      </c>
      <c r="B147" t="s">
        <v>547</v>
      </c>
      <c r="C147" t="s">
        <v>548</v>
      </c>
      <c r="D147" t="s">
        <v>549</v>
      </c>
      <c r="E147" t="s">
        <v>17</v>
      </c>
      <c r="F147" t="s">
        <v>11</v>
      </c>
      <c r="G147" s="1" t="s">
        <v>819</v>
      </c>
      <c r="H147" s="1">
        <v>23.53</v>
      </c>
      <c r="I147" s="1">
        <v>26.28</v>
      </c>
      <c r="J147" s="1">
        <v>28.54</v>
      </c>
      <c r="K147" s="1">
        <v>38.130000000000003</v>
      </c>
      <c r="L147" s="1">
        <v>68.8</v>
      </c>
      <c r="M147" s="2" t="s">
        <v>997</v>
      </c>
      <c r="N147" s="2">
        <v>610810</v>
      </c>
      <c r="O147" s="2">
        <v>767651</v>
      </c>
      <c r="P147" s="2">
        <v>984171</v>
      </c>
      <c r="Q147" s="2">
        <v>1264423</v>
      </c>
      <c r="R147" s="2">
        <v>2051838</v>
      </c>
      <c r="S147" s="3" t="s">
        <v>1175</v>
      </c>
      <c r="T147" s="3">
        <v>4680824</v>
      </c>
      <c r="U147" s="3">
        <v>5379325</v>
      </c>
      <c r="V147" s="3">
        <v>6205188</v>
      </c>
      <c r="W147" s="3">
        <v>6232392</v>
      </c>
      <c r="X147" s="3">
        <v>6390965</v>
      </c>
      <c r="Y147" t="s">
        <v>1354</v>
      </c>
      <c r="Z147">
        <v>444520</v>
      </c>
      <c r="AA147">
        <v>495402</v>
      </c>
      <c r="AB147">
        <v>531109</v>
      </c>
      <c r="AC147">
        <v>396381</v>
      </c>
      <c r="AD147">
        <v>-174831</v>
      </c>
      <c r="AE147" s="4" t="s">
        <v>1520</v>
      </c>
      <c r="AF147" s="4">
        <v>16922</v>
      </c>
      <c r="AG147" s="4">
        <v>17297</v>
      </c>
      <c r="AH147" s="4">
        <v>17765</v>
      </c>
      <c r="AI147" s="4">
        <v>17450</v>
      </c>
      <c r="AJ147" s="4">
        <v>15661</v>
      </c>
      <c r="AK147" t="s">
        <v>1794</v>
      </c>
      <c r="AL147" t="s">
        <v>1669</v>
      </c>
      <c r="AM147" t="s">
        <v>1669</v>
      </c>
      <c r="AN147" t="s">
        <v>1669</v>
      </c>
      <c r="AO147" t="s">
        <v>1669</v>
      </c>
      <c r="AP147" t="s">
        <v>1669</v>
      </c>
      <c r="AQ147" s="4" t="s">
        <v>1946</v>
      </c>
      <c r="AR147" s="4">
        <v>25.66</v>
      </c>
      <c r="AS147" s="4">
        <v>27.04</v>
      </c>
      <c r="AT147" s="4">
        <v>20.3</v>
      </c>
      <c r="AU147" s="4">
        <v>30.85</v>
      </c>
      <c r="AV147" s="4">
        <v>53.41</v>
      </c>
      <c r="AW147" t="s">
        <v>2102</v>
      </c>
      <c r="AX147" t="s">
        <v>2040</v>
      </c>
      <c r="AY147" t="s">
        <v>2040</v>
      </c>
      <c r="AZ147" t="s">
        <v>2040</v>
      </c>
      <c r="BA147" t="s">
        <v>2023</v>
      </c>
      <c r="BB147" t="s">
        <v>2023</v>
      </c>
      <c r="BC147" t="s">
        <v>2254</v>
      </c>
      <c r="BD147" s="4">
        <v>51.24</v>
      </c>
      <c r="BE147" s="4">
        <v>59.42</v>
      </c>
      <c r="BF147" s="4">
        <v>67.47</v>
      </c>
      <c r="BG147" s="4">
        <v>72.36</v>
      </c>
      <c r="BH147" s="4">
        <v>67.22</v>
      </c>
      <c r="BI147" t="s">
        <v>2406</v>
      </c>
      <c r="BJ147">
        <v>46.51</v>
      </c>
      <c r="BK147">
        <v>38.29</v>
      </c>
      <c r="BL147">
        <v>47.34</v>
      </c>
      <c r="BM147">
        <v>52</v>
      </c>
      <c r="BN147">
        <v>56.45</v>
      </c>
      <c r="BO147" t="s">
        <v>2483</v>
      </c>
      <c r="BP147" t="s">
        <v>684</v>
      </c>
      <c r="BQ147" t="s">
        <v>684</v>
      </c>
      <c r="BR147" t="s">
        <v>684</v>
      </c>
      <c r="BS147">
        <v>142.41</v>
      </c>
      <c r="BT147">
        <v>163.84</v>
      </c>
      <c r="BU147" s="4" t="s">
        <v>2560</v>
      </c>
      <c r="BV147" s="4" t="s">
        <v>684</v>
      </c>
      <c r="BW147" s="4" t="s">
        <v>684</v>
      </c>
      <c r="BX147" s="4" t="s">
        <v>684</v>
      </c>
      <c r="BY147" s="4">
        <v>-0.02</v>
      </c>
      <c r="BZ147" s="4">
        <v>-0.06</v>
      </c>
      <c r="CA147" t="s">
        <v>1648</v>
      </c>
      <c r="CB147">
        <v>398000</v>
      </c>
      <c r="CC147">
        <v>364000</v>
      </c>
      <c r="CD147">
        <v>339000</v>
      </c>
      <c r="CE147">
        <v>326000</v>
      </c>
      <c r="CF147">
        <v>299000</v>
      </c>
    </row>
    <row r="148" spans="1:84" x14ac:dyDescent="0.3">
      <c r="A148" t="s">
        <v>550</v>
      </c>
      <c r="B148" t="s">
        <v>551</v>
      </c>
      <c r="C148" t="s">
        <v>552</v>
      </c>
      <c r="D148" t="s">
        <v>553</v>
      </c>
      <c r="E148" t="s">
        <v>132</v>
      </c>
      <c r="F148" t="s">
        <v>11</v>
      </c>
      <c r="G148" s="1" t="s">
        <v>820</v>
      </c>
      <c r="H148" s="1">
        <v>71.680000000000007</v>
      </c>
      <c r="I148" s="1">
        <v>74.03</v>
      </c>
      <c r="J148" s="1">
        <v>72.040000000000006</v>
      </c>
      <c r="K148" s="1">
        <v>86.05</v>
      </c>
      <c r="L148" s="1">
        <v>90.67</v>
      </c>
      <c r="M148" s="2" t="s">
        <v>998</v>
      </c>
      <c r="N148" s="2">
        <v>2371521</v>
      </c>
      <c r="O148" s="2">
        <v>2235902</v>
      </c>
      <c r="P148" s="2">
        <v>2097365</v>
      </c>
      <c r="Q148" s="2">
        <v>2312826</v>
      </c>
      <c r="R148" s="2">
        <v>2466825</v>
      </c>
      <c r="S148" s="3" t="s">
        <v>1176</v>
      </c>
      <c r="T148" s="3">
        <v>6486223</v>
      </c>
      <c r="U148" s="3">
        <v>6240146</v>
      </c>
      <c r="V148" s="3">
        <v>6037970</v>
      </c>
      <c r="W148" s="3">
        <v>6026917</v>
      </c>
      <c r="X148" s="3">
        <v>6215022</v>
      </c>
      <c r="Y148" t="s">
        <v>1355</v>
      </c>
      <c r="Z148">
        <v>493817</v>
      </c>
      <c r="AA148">
        <v>618817</v>
      </c>
      <c r="AB148">
        <v>529850</v>
      </c>
      <c r="AC148">
        <v>562356</v>
      </c>
      <c r="AD148">
        <v>568063</v>
      </c>
      <c r="AE148" s="4" t="s">
        <v>1521</v>
      </c>
      <c r="AF148" s="4">
        <v>5024</v>
      </c>
      <c r="AG148" s="4">
        <v>4835</v>
      </c>
      <c r="AH148" s="4">
        <v>4728</v>
      </c>
      <c r="AI148" s="4">
        <v>4883</v>
      </c>
      <c r="AJ148" s="4">
        <v>4825</v>
      </c>
      <c r="AK148" t="s">
        <v>1795</v>
      </c>
      <c r="AL148" t="s">
        <v>1669</v>
      </c>
      <c r="AM148" t="s">
        <v>1669</v>
      </c>
      <c r="AN148" t="s">
        <v>1669</v>
      </c>
      <c r="AO148" t="s">
        <v>1672</v>
      </c>
      <c r="AP148" t="s">
        <v>1672</v>
      </c>
      <c r="AQ148" s="4" t="s">
        <v>1947</v>
      </c>
      <c r="AR148" s="4">
        <v>39.090000000000003</v>
      </c>
      <c r="AS148" s="4">
        <v>44.33</v>
      </c>
      <c r="AT148" s="4">
        <v>41.01</v>
      </c>
      <c r="AU148" s="4">
        <v>45.2</v>
      </c>
      <c r="AV148" s="4">
        <v>49.99</v>
      </c>
      <c r="AW148" t="s">
        <v>2103</v>
      </c>
      <c r="AX148" t="s">
        <v>1975</v>
      </c>
      <c r="AY148" t="s">
        <v>1975</v>
      </c>
      <c r="AZ148" t="s">
        <v>1975</v>
      </c>
      <c r="BA148" t="s">
        <v>1975</v>
      </c>
      <c r="BB148" t="s">
        <v>1975</v>
      </c>
      <c r="BC148" t="s">
        <v>2255</v>
      </c>
      <c r="BD148" s="4">
        <v>41.12</v>
      </c>
      <c r="BE148" s="4">
        <v>41.25</v>
      </c>
      <c r="BF148" s="4">
        <v>36.4</v>
      </c>
      <c r="BG148" s="4">
        <v>40.39</v>
      </c>
      <c r="BH148" s="4">
        <v>39.06</v>
      </c>
      <c r="BI148" t="s">
        <v>2407</v>
      </c>
      <c r="BJ148">
        <v>88.63</v>
      </c>
      <c r="BK148">
        <v>89.74</v>
      </c>
      <c r="BL148">
        <v>88.91</v>
      </c>
      <c r="BM148">
        <v>91.36</v>
      </c>
      <c r="BN148">
        <v>90.11</v>
      </c>
      <c r="BO148" t="s">
        <v>2484</v>
      </c>
      <c r="BP148">
        <v>49.68</v>
      </c>
      <c r="BQ148">
        <v>46.99</v>
      </c>
      <c r="BR148">
        <v>47.74</v>
      </c>
      <c r="BS148">
        <v>41.17</v>
      </c>
      <c r="BT148">
        <v>37.06</v>
      </c>
      <c r="BU148" s="4" t="s">
        <v>2561</v>
      </c>
      <c r="BV148" s="4">
        <v>-0.16</v>
      </c>
      <c r="BW148" s="4">
        <v>-0.17</v>
      </c>
      <c r="BX148" s="4">
        <v>-0.27</v>
      </c>
      <c r="BY148" s="4">
        <v>-0.21</v>
      </c>
      <c r="BZ148" s="4">
        <v>-0.11</v>
      </c>
      <c r="CA148" t="s">
        <v>1649</v>
      </c>
      <c r="CB148">
        <v>1054200</v>
      </c>
      <c r="CC148">
        <v>945988</v>
      </c>
      <c r="CD148">
        <v>847603</v>
      </c>
      <c r="CE148">
        <v>867863</v>
      </c>
      <c r="CF148">
        <v>847312</v>
      </c>
    </row>
    <row r="149" spans="1:84" x14ac:dyDescent="0.3">
      <c r="A149" t="s">
        <v>554</v>
      </c>
      <c r="B149" t="s">
        <v>555</v>
      </c>
      <c r="C149" t="s">
        <v>556</v>
      </c>
      <c r="D149" t="s">
        <v>557</v>
      </c>
      <c r="E149" t="s">
        <v>15</v>
      </c>
      <c r="F149" t="s">
        <v>25</v>
      </c>
      <c r="G149" s="1" t="s">
        <v>821</v>
      </c>
      <c r="H149" s="1">
        <v>43.12</v>
      </c>
      <c r="I149" s="1">
        <v>30.25</v>
      </c>
      <c r="J149" s="1">
        <v>42.09</v>
      </c>
      <c r="K149" s="1">
        <v>48.87</v>
      </c>
      <c r="L149" s="1">
        <v>36.22</v>
      </c>
      <c r="M149" s="2" t="s">
        <v>999</v>
      </c>
      <c r="N149" s="2">
        <v>350270</v>
      </c>
      <c r="O149" s="2">
        <v>273660</v>
      </c>
      <c r="P149" s="2">
        <v>384399</v>
      </c>
      <c r="Q149" s="2">
        <v>486322</v>
      </c>
      <c r="R149" s="2">
        <v>466592</v>
      </c>
      <c r="S149" s="3" t="s">
        <v>1177</v>
      </c>
      <c r="T149" s="3">
        <v>1356116</v>
      </c>
      <c r="U149" s="3">
        <v>1353960</v>
      </c>
      <c r="V149" s="3">
        <v>1581788</v>
      </c>
      <c r="W149" s="3">
        <v>1714564</v>
      </c>
      <c r="X149" s="3">
        <v>2330464</v>
      </c>
      <c r="Y149" t="s">
        <v>1356</v>
      </c>
      <c r="Z149">
        <v>154456</v>
      </c>
      <c r="AA149">
        <v>153267</v>
      </c>
      <c r="AB149">
        <v>195137</v>
      </c>
      <c r="AC149">
        <v>308144</v>
      </c>
      <c r="AD149">
        <v>1010779</v>
      </c>
      <c r="AE149" s="4" t="s">
        <v>1522</v>
      </c>
      <c r="AF149" s="4">
        <v>1399</v>
      </c>
      <c r="AG149" s="4">
        <v>1468</v>
      </c>
      <c r="AH149" s="4">
        <v>1491</v>
      </c>
      <c r="AI149" s="4">
        <v>1652</v>
      </c>
      <c r="AJ149" s="4">
        <v>1920</v>
      </c>
      <c r="AK149" t="s">
        <v>1796</v>
      </c>
      <c r="AL149" t="s">
        <v>684</v>
      </c>
      <c r="AM149" t="s">
        <v>684</v>
      </c>
      <c r="AN149" t="s">
        <v>1669</v>
      </c>
      <c r="AO149" t="s">
        <v>1669</v>
      </c>
      <c r="AP149" t="s">
        <v>1669</v>
      </c>
      <c r="AQ149" s="4" t="s">
        <v>1948</v>
      </c>
      <c r="AR149" s="4" t="s">
        <v>684</v>
      </c>
      <c r="AS149" s="4" t="s">
        <v>684</v>
      </c>
      <c r="AT149" s="4">
        <v>39.700000000000003</v>
      </c>
      <c r="AU149" s="4">
        <v>40.96</v>
      </c>
      <c r="AV149" s="4">
        <v>38.17</v>
      </c>
      <c r="AW149" t="s">
        <v>2104</v>
      </c>
      <c r="AX149" t="s">
        <v>684</v>
      </c>
      <c r="AY149" t="s">
        <v>684</v>
      </c>
      <c r="AZ149" t="s">
        <v>1978</v>
      </c>
      <c r="BA149" t="s">
        <v>1978</v>
      </c>
      <c r="BB149" t="s">
        <v>1978</v>
      </c>
      <c r="BC149" t="s">
        <v>2256</v>
      </c>
      <c r="BD149" s="4" t="s">
        <v>684</v>
      </c>
      <c r="BE149" s="4" t="s">
        <v>684</v>
      </c>
      <c r="BF149" s="4">
        <v>37.42</v>
      </c>
      <c r="BG149" s="4">
        <v>36.479999999999997</v>
      </c>
      <c r="BH149" s="4">
        <v>39.42</v>
      </c>
      <c r="BI149" t="s">
        <v>2408</v>
      </c>
      <c r="BJ149" t="s">
        <v>684</v>
      </c>
      <c r="BK149" t="s">
        <v>684</v>
      </c>
      <c r="BL149">
        <v>47.76</v>
      </c>
      <c r="BM149">
        <v>37.369999999999997</v>
      </c>
      <c r="BN149">
        <v>49.16</v>
      </c>
      <c r="BO149" t="s">
        <v>679</v>
      </c>
      <c r="BP149" t="s">
        <v>1554</v>
      </c>
      <c r="BU149" s="4" t="s">
        <v>679</v>
      </c>
      <c r="BV149" s="4" t="s">
        <v>1554</v>
      </c>
      <c r="CA149" t="s">
        <v>1650</v>
      </c>
      <c r="CB149" t="s">
        <v>684</v>
      </c>
      <c r="CC149" t="s">
        <v>684</v>
      </c>
      <c r="CD149">
        <v>1522440</v>
      </c>
      <c r="CE149">
        <v>1508140</v>
      </c>
      <c r="CF149">
        <v>1711746</v>
      </c>
    </row>
    <row r="150" spans="1:84" x14ac:dyDescent="0.3">
      <c r="A150" t="s">
        <v>558</v>
      </c>
      <c r="B150" t="s">
        <v>559</v>
      </c>
      <c r="C150" t="s">
        <v>560</v>
      </c>
      <c r="D150" t="s">
        <v>561</v>
      </c>
      <c r="E150" t="s">
        <v>10</v>
      </c>
      <c r="F150" t="s">
        <v>11</v>
      </c>
      <c r="G150" s="1" t="s">
        <v>822</v>
      </c>
      <c r="H150" s="1">
        <v>18.54</v>
      </c>
      <c r="I150" s="1">
        <v>17.010000000000002</v>
      </c>
      <c r="J150" s="1">
        <v>16.22</v>
      </c>
      <c r="K150" s="1">
        <v>11.92</v>
      </c>
      <c r="L150" s="1">
        <v>32.06</v>
      </c>
      <c r="M150" s="2" t="s">
        <v>1000</v>
      </c>
      <c r="N150" s="2">
        <v>835175</v>
      </c>
      <c r="O150" s="2">
        <v>818308</v>
      </c>
      <c r="P150" s="2">
        <v>833696</v>
      </c>
      <c r="Q150" s="2">
        <v>591791</v>
      </c>
      <c r="R150" s="2">
        <v>1808126</v>
      </c>
      <c r="S150" s="3" t="s">
        <v>1178</v>
      </c>
      <c r="T150" s="3">
        <v>6609320</v>
      </c>
      <c r="U150" s="3">
        <v>6968297</v>
      </c>
      <c r="V150" s="3">
        <v>7514672</v>
      </c>
      <c r="W150" s="3">
        <v>7161708</v>
      </c>
      <c r="X150" s="3">
        <v>9198067</v>
      </c>
      <c r="Y150" t="s">
        <v>1357</v>
      </c>
      <c r="Z150">
        <v>201279</v>
      </c>
      <c r="AA150">
        <v>503642</v>
      </c>
      <c r="AB150">
        <v>420864</v>
      </c>
      <c r="AC150">
        <v>490082</v>
      </c>
      <c r="AD150">
        <v>876942</v>
      </c>
      <c r="AE150" s="4" t="s">
        <v>1523</v>
      </c>
      <c r="AF150" s="4">
        <v>25400</v>
      </c>
      <c r="AG150" s="4">
        <v>22800</v>
      </c>
      <c r="AH150" s="4">
        <v>23800</v>
      </c>
      <c r="AI150" s="4">
        <v>22700</v>
      </c>
      <c r="AJ150" s="4">
        <v>27400</v>
      </c>
      <c r="AK150" t="s">
        <v>1797</v>
      </c>
      <c r="AL150" t="s">
        <v>1669</v>
      </c>
      <c r="AM150" t="s">
        <v>1669</v>
      </c>
      <c r="AN150" t="s">
        <v>1669</v>
      </c>
      <c r="AO150" t="s">
        <v>1669</v>
      </c>
      <c r="AP150" t="s">
        <v>1669</v>
      </c>
      <c r="AQ150" s="4" t="s">
        <v>1949</v>
      </c>
      <c r="AR150" s="4">
        <v>32.200000000000003</v>
      </c>
      <c r="AS150" s="4">
        <v>27.24</v>
      </c>
      <c r="AT150" s="4">
        <v>27.8</v>
      </c>
      <c r="AU150" s="4">
        <v>43.81</v>
      </c>
      <c r="AV150" s="4">
        <v>45.55</v>
      </c>
      <c r="AW150" t="s">
        <v>2105</v>
      </c>
      <c r="AX150" t="s">
        <v>1975</v>
      </c>
      <c r="AY150" t="s">
        <v>1975</v>
      </c>
      <c r="AZ150" t="s">
        <v>1975</v>
      </c>
      <c r="BA150" t="s">
        <v>1975</v>
      </c>
      <c r="BB150" t="s">
        <v>1975</v>
      </c>
      <c r="BC150" t="s">
        <v>2257</v>
      </c>
      <c r="BD150" s="4">
        <v>5.54</v>
      </c>
      <c r="BE150" s="4">
        <v>10.09</v>
      </c>
      <c r="BF150" s="4">
        <v>8.59</v>
      </c>
      <c r="BG150" s="4">
        <v>25.13</v>
      </c>
      <c r="BH150" s="4">
        <v>25.65</v>
      </c>
      <c r="BI150" t="s">
        <v>2409</v>
      </c>
      <c r="BJ150">
        <v>28.41</v>
      </c>
      <c r="BK150">
        <v>37.520000000000003</v>
      </c>
      <c r="BL150">
        <v>51.31</v>
      </c>
      <c r="BM150">
        <v>45.1</v>
      </c>
      <c r="BN150">
        <v>59.52</v>
      </c>
      <c r="BO150" t="s">
        <v>679</v>
      </c>
      <c r="BP150" t="s">
        <v>1554</v>
      </c>
      <c r="BU150" s="4" t="s">
        <v>679</v>
      </c>
      <c r="BV150" s="4" t="s">
        <v>1554</v>
      </c>
      <c r="CA150" t="s">
        <v>1651</v>
      </c>
      <c r="CB150" t="s">
        <v>684</v>
      </c>
      <c r="CC150" t="s">
        <v>684</v>
      </c>
      <c r="CD150" t="s">
        <v>684</v>
      </c>
      <c r="CE150">
        <v>2232194</v>
      </c>
      <c r="CF150">
        <v>2386548</v>
      </c>
    </row>
    <row r="151" spans="1:84" x14ac:dyDescent="0.3">
      <c r="A151" t="s">
        <v>562</v>
      </c>
      <c r="B151" t="s">
        <v>563</v>
      </c>
      <c r="C151" t="s">
        <v>564</v>
      </c>
      <c r="D151" t="s">
        <v>565</v>
      </c>
      <c r="E151" t="s">
        <v>566</v>
      </c>
      <c r="F151" t="s">
        <v>16</v>
      </c>
      <c r="G151" s="1" t="s">
        <v>823</v>
      </c>
      <c r="H151" s="1">
        <v>290.86</v>
      </c>
      <c r="I151" s="1">
        <v>366.98</v>
      </c>
      <c r="J151" s="1">
        <v>225.11</v>
      </c>
      <c r="K151" s="1">
        <v>232.11</v>
      </c>
      <c r="L151" s="1">
        <v>161.54</v>
      </c>
      <c r="M151" s="2" t="s">
        <v>1001</v>
      </c>
      <c r="N151" s="2">
        <v>875949</v>
      </c>
      <c r="O151" s="2">
        <v>741871</v>
      </c>
      <c r="P151" s="2">
        <v>760963</v>
      </c>
      <c r="Q151" s="2">
        <v>656782</v>
      </c>
      <c r="R151" s="2">
        <v>682495</v>
      </c>
      <c r="S151" s="3" t="s">
        <v>1179</v>
      </c>
      <c r="T151" s="3">
        <v>1342765</v>
      </c>
      <c r="U151" s="3">
        <v>1070676</v>
      </c>
      <c r="V151" s="3">
        <v>1242569</v>
      </c>
      <c r="W151" s="3">
        <v>1045356</v>
      </c>
      <c r="X151" s="3">
        <v>1219045</v>
      </c>
      <c r="Y151" t="s">
        <v>1358</v>
      </c>
      <c r="Z151">
        <v>131746</v>
      </c>
      <c r="AA151">
        <v>142048</v>
      </c>
      <c r="AB151">
        <v>154432</v>
      </c>
      <c r="AC151">
        <v>139245</v>
      </c>
      <c r="AD151">
        <v>164633</v>
      </c>
      <c r="AE151" s="4" t="s">
        <v>1524</v>
      </c>
      <c r="AF151" s="4">
        <v>2726</v>
      </c>
      <c r="AG151" s="4">
        <v>2464</v>
      </c>
      <c r="AH151" s="4">
        <v>2669</v>
      </c>
      <c r="AI151" s="4">
        <v>2556</v>
      </c>
      <c r="AJ151" s="4">
        <v>2786</v>
      </c>
      <c r="AK151" t="s">
        <v>1798</v>
      </c>
      <c r="AL151" t="s">
        <v>684</v>
      </c>
      <c r="AM151" t="s">
        <v>684</v>
      </c>
      <c r="AN151" t="s">
        <v>1669</v>
      </c>
      <c r="AO151" t="s">
        <v>1669</v>
      </c>
      <c r="AP151" t="s">
        <v>1669</v>
      </c>
      <c r="AQ151" s="4" t="s">
        <v>1950</v>
      </c>
      <c r="AR151" s="4" t="s">
        <v>684</v>
      </c>
      <c r="AS151" s="4" t="s">
        <v>684</v>
      </c>
      <c r="AT151" s="4">
        <v>34.450000000000003</v>
      </c>
      <c r="AU151" s="4">
        <v>33.75</v>
      </c>
      <c r="AV151" s="4">
        <v>38.49</v>
      </c>
      <c r="AW151" t="s">
        <v>2106</v>
      </c>
      <c r="AX151" t="s">
        <v>684</v>
      </c>
      <c r="AY151" t="s">
        <v>684</v>
      </c>
      <c r="AZ151" t="s">
        <v>1975</v>
      </c>
      <c r="BA151" t="s">
        <v>1975</v>
      </c>
      <c r="BB151" t="s">
        <v>1975</v>
      </c>
      <c r="BC151" t="s">
        <v>2258</v>
      </c>
      <c r="BD151" s="4" t="s">
        <v>684</v>
      </c>
      <c r="BE151" s="4" t="s">
        <v>684</v>
      </c>
      <c r="BF151" s="4">
        <v>11.75</v>
      </c>
      <c r="BG151" s="4">
        <v>11.29</v>
      </c>
      <c r="BH151" s="4">
        <v>18.899999999999999</v>
      </c>
      <c r="BI151" t="s">
        <v>2410</v>
      </c>
      <c r="BJ151" t="s">
        <v>684</v>
      </c>
      <c r="BK151" t="s">
        <v>684</v>
      </c>
      <c r="BL151">
        <v>49.66</v>
      </c>
      <c r="BM151">
        <v>51.67</v>
      </c>
      <c r="BN151">
        <v>54</v>
      </c>
      <c r="BO151" t="s">
        <v>679</v>
      </c>
      <c r="BP151" t="s">
        <v>1554</v>
      </c>
      <c r="BU151" s="4" t="s">
        <v>679</v>
      </c>
      <c r="BV151" s="4" t="s">
        <v>1554</v>
      </c>
      <c r="CA151" t="s">
        <v>679</v>
      </c>
      <c r="CB151" t="s">
        <v>1554</v>
      </c>
    </row>
    <row r="152" spans="1:84" x14ac:dyDescent="0.3">
      <c r="A152" t="s">
        <v>567</v>
      </c>
      <c r="B152" t="s">
        <v>568</v>
      </c>
      <c r="C152" t="s">
        <v>569</v>
      </c>
      <c r="D152" t="s">
        <v>570</v>
      </c>
      <c r="E152" t="s">
        <v>10</v>
      </c>
      <c r="F152" t="s">
        <v>25</v>
      </c>
      <c r="G152" s="1" t="s">
        <v>824</v>
      </c>
      <c r="H152" s="1">
        <v>126.38</v>
      </c>
      <c r="I152" s="1">
        <v>113.39</v>
      </c>
      <c r="J152" s="1">
        <v>118.95</v>
      </c>
      <c r="K152" s="1">
        <v>77.489999999999995</v>
      </c>
      <c r="L152" s="1">
        <v>36.869999999999997</v>
      </c>
      <c r="M152" s="2" t="s">
        <v>1002</v>
      </c>
      <c r="N152" s="2">
        <v>737280</v>
      </c>
      <c r="O152" s="2">
        <v>754264</v>
      </c>
      <c r="P152" s="2">
        <v>869632</v>
      </c>
      <c r="Q152" s="2">
        <v>629905</v>
      </c>
      <c r="R152" s="2">
        <v>530623</v>
      </c>
      <c r="S152" s="3" t="s">
        <v>1180</v>
      </c>
      <c r="T152" s="3">
        <v>1933306</v>
      </c>
      <c r="U152" s="3">
        <v>2140545</v>
      </c>
      <c r="V152" s="3">
        <v>2581857</v>
      </c>
      <c r="W152" s="3">
        <v>2453146</v>
      </c>
      <c r="X152" s="3">
        <v>3187967</v>
      </c>
      <c r="Y152" t="s">
        <v>1359</v>
      </c>
      <c r="Z152">
        <v>104257</v>
      </c>
      <c r="AA152">
        <v>111854</v>
      </c>
      <c r="AB152">
        <v>98269</v>
      </c>
      <c r="AC152">
        <v>214817</v>
      </c>
      <c r="AD152">
        <v>976477</v>
      </c>
      <c r="AE152" s="4" t="s">
        <v>1525</v>
      </c>
      <c r="AF152" s="4">
        <v>1947</v>
      </c>
      <c r="AG152" s="4">
        <v>2007</v>
      </c>
      <c r="AH152" s="4">
        <v>1988</v>
      </c>
      <c r="AI152" s="4">
        <v>4149</v>
      </c>
      <c r="AJ152" s="4">
        <v>4259</v>
      </c>
      <c r="AK152" t="s">
        <v>1799</v>
      </c>
      <c r="AL152" t="s">
        <v>1669</v>
      </c>
      <c r="AM152" t="s">
        <v>1669</v>
      </c>
      <c r="AN152" t="s">
        <v>1669</v>
      </c>
      <c r="AO152" t="s">
        <v>1669</v>
      </c>
      <c r="AP152" t="s">
        <v>1672</v>
      </c>
      <c r="AQ152" s="4" t="s">
        <v>1951</v>
      </c>
      <c r="AR152" s="4">
        <v>46.75</v>
      </c>
      <c r="AS152" s="4">
        <v>46.3</v>
      </c>
      <c r="AT152" s="4">
        <v>56.15</v>
      </c>
      <c r="AU152" s="4">
        <v>48.66</v>
      </c>
      <c r="AV152" s="4">
        <v>58.23</v>
      </c>
      <c r="AW152" t="s">
        <v>2107</v>
      </c>
      <c r="AX152" t="s">
        <v>1978</v>
      </c>
      <c r="AY152" t="s">
        <v>1978</v>
      </c>
      <c r="AZ152" t="s">
        <v>1978</v>
      </c>
      <c r="BA152" t="s">
        <v>1978</v>
      </c>
      <c r="BB152" t="s">
        <v>1978</v>
      </c>
      <c r="BC152" t="s">
        <v>2259</v>
      </c>
      <c r="BD152" s="4">
        <v>28.56</v>
      </c>
      <c r="BE152" s="4">
        <v>38.869999999999997</v>
      </c>
      <c r="BF152" s="4">
        <v>50.07</v>
      </c>
      <c r="BG152" s="4">
        <v>47.65</v>
      </c>
      <c r="BH152" s="4">
        <v>51.35</v>
      </c>
      <c r="BI152" t="s">
        <v>2411</v>
      </c>
      <c r="BJ152">
        <v>38.07</v>
      </c>
      <c r="BK152">
        <v>33.96</v>
      </c>
      <c r="BL152">
        <v>45.45</v>
      </c>
      <c r="BM152">
        <v>61.51</v>
      </c>
      <c r="BN152">
        <v>72.97</v>
      </c>
      <c r="BO152" t="s">
        <v>2485</v>
      </c>
      <c r="BP152" t="s">
        <v>684</v>
      </c>
      <c r="BQ152" t="s">
        <v>684</v>
      </c>
      <c r="BR152" t="s">
        <v>684</v>
      </c>
      <c r="BS152" t="s">
        <v>684</v>
      </c>
      <c r="BT152">
        <v>480.37</v>
      </c>
      <c r="BU152" s="4" t="s">
        <v>2562</v>
      </c>
      <c r="BV152" s="4" t="s">
        <v>684</v>
      </c>
      <c r="BW152" s="4" t="s">
        <v>684</v>
      </c>
      <c r="BX152" s="4" t="s">
        <v>684</v>
      </c>
      <c r="BY152" s="4">
        <v>-0.2</v>
      </c>
      <c r="BZ152" s="4">
        <v>0.02</v>
      </c>
      <c r="CA152" t="s">
        <v>1652</v>
      </c>
      <c r="CB152">
        <v>1288082</v>
      </c>
      <c r="CC152">
        <v>1174898</v>
      </c>
      <c r="CD152">
        <v>1166400</v>
      </c>
      <c r="CE152">
        <v>1030400</v>
      </c>
      <c r="CF152">
        <v>1216100</v>
      </c>
    </row>
    <row r="153" spans="1:84" x14ac:dyDescent="0.3">
      <c r="A153" t="s">
        <v>571</v>
      </c>
      <c r="B153" t="s">
        <v>572</v>
      </c>
      <c r="D153" t="s">
        <v>573</v>
      </c>
      <c r="E153" t="s">
        <v>115</v>
      </c>
      <c r="F153" t="s">
        <v>11</v>
      </c>
      <c r="G153" s="1" t="s">
        <v>825</v>
      </c>
      <c r="H153" s="1">
        <v>215.02</v>
      </c>
      <c r="I153" s="1">
        <v>206.93</v>
      </c>
      <c r="J153" s="1">
        <v>234.47</v>
      </c>
      <c r="K153" s="1">
        <v>169.99</v>
      </c>
      <c r="L153" s="1">
        <v>114.26</v>
      </c>
      <c r="M153" s="2" t="s">
        <v>1003</v>
      </c>
      <c r="N153" s="2">
        <v>2276703</v>
      </c>
      <c r="O153" s="2">
        <v>2724586</v>
      </c>
      <c r="P153" s="2">
        <v>3422024</v>
      </c>
      <c r="Q153" s="2">
        <v>2370851</v>
      </c>
      <c r="R153" s="2">
        <v>1995142</v>
      </c>
      <c r="S153" s="3" t="s">
        <v>1181</v>
      </c>
      <c r="T153" s="3">
        <v>4472718</v>
      </c>
      <c r="U153" s="3">
        <v>5163654</v>
      </c>
      <c r="V153" s="3">
        <v>6201925</v>
      </c>
      <c r="W153" s="3">
        <v>4384874</v>
      </c>
      <c r="X153" s="3">
        <v>4489473</v>
      </c>
      <c r="Y153" t="s">
        <v>1360</v>
      </c>
      <c r="Z153">
        <v>287785</v>
      </c>
      <c r="AA153">
        <v>319919</v>
      </c>
      <c r="AB153">
        <v>300496</v>
      </c>
      <c r="AC153">
        <v>-120750</v>
      </c>
      <c r="AD153">
        <v>379307</v>
      </c>
      <c r="AE153" s="4" t="s">
        <v>1526</v>
      </c>
      <c r="AF153" s="4">
        <v>6685</v>
      </c>
      <c r="AG153" s="4">
        <v>7540</v>
      </c>
      <c r="AH153" s="4">
        <v>8748</v>
      </c>
      <c r="AI153" s="4">
        <v>6921</v>
      </c>
      <c r="AJ153" s="4">
        <v>6399</v>
      </c>
      <c r="AK153" t="s">
        <v>1800</v>
      </c>
      <c r="AL153" t="s">
        <v>1669</v>
      </c>
      <c r="AM153" t="s">
        <v>1669</v>
      </c>
      <c r="AN153" t="s">
        <v>1669</v>
      </c>
      <c r="AO153" t="s">
        <v>1669</v>
      </c>
      <c r="AP153" t="s">
        <v>1669</v>
      </c>
      <c r="AQ153" s="4" t="s">
        <v>1952</v>
      </c>
      <c r="AR153" s="4">
        <v>17.96</v>
      </c>
      <c r="AS153" s="4">
        <v>39.53</v>
      </c>
      <c r="AT153" s="4">
        <v>38</v>
      </c>
      <c r="AU153" s="4">
        <v>37.07</v>
      </c>
      <c r="AV153" s="4">
        <v>45.6</v>
      </c>
      <c r="AW153" t="s">
        <v>2108</v>
      </c>
      <c r="AX153" t="s">
        <v>1978</v>
      </c>
      <c r="AY153" t="s">
        <v>1978</v>
      </c>
      <c r="AZ153" t="s">
        <v>1978</v>
      </c>
      <c r="BA153" t="s">
        <v>1978</v>
      </c>
      <c r="BB153" t="s">
        <v>1978</v>
      </c>
      <c r="BC153" t="s">
        <v>2260</v>
      </c>
      <c r="BD153" s="4">
        <v>13.26</v>
      </c>
      <c r="BE153" s="4">
        <v>30.86</v>
      </c>
      <c r="BF153" s="4">
        <v>28.33</v>
      </c>
      <c r="BG153" s="4">
        <v>32.54</v>
      </c>
      <c r="BH153" s="4">
        <v>30.05</v>
      </c>
      <c r="BI153" t="s">
        <v>2412</v>
      </c>
      <c r="BJ153">
        <v>1.55</v>
      </c>
      <c r="BK153">
        <v>10.94</v>
      </c>
      <c r="BL153">
        <v>25.44</v>
      </c>
      <c r="BM153">
        <v>35.21</v>
      </c>
      <c r="BN153">
        <v>50.07</v>
      </c>
      <c r="BO153" t="s">
        <v>679</v>
      </c>
      <c r="BP153" t="s">
        <v>1554</v>
      </c>
      <c r="BU153" s="4" t="s">
        <v>679</v>
      </c>
      <c r="BV153" s="4" t="s">
        <v>1554</v>
      </c>
      <c r="CA153" t="s">
        <v>679</v>
      </c>
      <c r="CB153" t="s">
        <v>1554</v>
      </c>
    </row>
    <row r="154" spans="1:84" x14ac:dyDescent="0.3">
      <c r="A154" t="s">
        <v>574</v>
      </c>
      <c r="B154" t="s">
        <v>575</v>
      </c>
      <c r="D154" t="s">
        <v>576</v>
      </c>
      <c r="E154" t="s">
        <v>269</v>
      </c>
      <c r="F154" t="s">
        <v>16</v>
      </c>
      <c r="G154" s="1" t="s">
        <v>826</v>
      </c>
      <c r="H154" s="1">
        <v>65.94</v>
      </c>
      <c r="I154" s="1">
        <v>62.11</v>
      </c>
      <c r="J154" s="1">
        <v>57.07</v>
      </c>
      <c r="K154" s="1">
        <v>48.28</v>
      </c>
      <c r="L154" s="1">
        <v>39.03</v>
      </c>
      <c r="M154" s="2" t="s">
        <v>1004</v>
      </c>
      <c r="N154" s="2">
        <v>306740</v>
      </c>
      <c r="O154" s="2">
        <v>316241</v>
      </c>
      <c r="P154" s="2">
        <v>320775</v>
      </c>
      <c r="Q154" s="2">
        <v>281013</v>
      </c>
      <c r="R154" s="2">
        <v>253874</v>
      </c>
      <c r="S154" s="3" t="s">
        <v>1182</v>
      </c>
      <c r="T154" s="3">
        <v>1039639</v>
      </c>
      <c r="U154" s="3">
        <v>1072568</v>
      </c>
      <c r="V154" s="3">
        <v>1126614</v>
      </c>
      <c r="W154" s="3">
        <v>1082584</v>
      </c>
      <c r="X154" s="3">
        <v>1126556</v>
      </c>
      <c r="Y154" t="s">
        <v>1361</v>
      </c>
      <c r="Z154">
        <v>146821</v>
      </c>
      <c r="AA154">
        <v>162933</v>
      </c>
      <c r="AB154">
        <v>183497</v>
      </c>
      <c r="AC154">
        <v>186086</v>
      </c>
      <c r="AD154">
        <v>211275</v>
      </c>
      <c r="AE154" s="4" t="s">
        <v>1527</v>
      </c>
      <c r="AF154" s="4">
        <v>4456</v>
      </c>
      <c r="AG154" s="4">
        <v>4603</v>
      </c>
      <c r="AH154" s="4">
        <v>5042</v>
      </c>
      <c r="AI154" s="4">
        <v>5455</v>
      </c>
      <c r="AJ154" s="4">
        <v>5797</v>
      </c>
      <c r="AK154" t="s">
        <v>1801</v>
      </c>
      <c r="AL154" t="s">
        <v>1669</v>
      </c>
      <c r="AM154" t="s">
        <v>1669</v>
      </c>
      <c r="AN154" t="s">
        <v>1672</v>
      </c>
      <c r="AO154" t="s">
        <v>1672</v>
      </c>
      <c r="AP154" t="s">
        <v>1672</v>
      </c>
      <c r="AQ154" s="4" t="s">
        <v>1953</v>
      </c>
      <c r="AR154" s="4">
        <v>48.18</v>
      </c>
      <c r="AS154" s="4">
        <v>53.69</v>
      </c>
      <c r="AT154" s="4">
        <v>66.790000000000006</v>
      </c>
      <c r="AU154" s="4">
        <v>67.73</v>
      </c>
      <c r="AV154" s="4">
        <v>81.73</v>
      </c>
      <c r="AW154" t="s">
        <v>2109</v>
      </c>
      <c r="AX154" t="s">
        <v>1978</v>
      </c>
      <c r="AY154" t="s">
        <v>1978</v>
      </c>
      <c r="AZ154" t="s">
        <v>1978</v>
      </c>
      <c r="BA154" t="s">
        <v>1978</v>
      </c>
      <c r="BB154" t="s">
        <v>1978</v>
      </c>
      <c r="BC154" t="s">
        <v>2261</v>
      </c>
      <c r="BD154" s="4">
        <v>56.65</v>
      </c>
      <c r="BE154" s="4">
        <v>47.69</v>
      </c>
      <c r="BF154" s="4">
        <v>48.72</v>
      </c>
      <c r="BG154" s="4">
        <v>57.96</v>
      </c>
      <c r="BH154" s="4">
        <v>64.599999999999994</v>
      </c>
      <c r="BI154" t="s">
        <v>2413</v>
      </c>
      <c r="BJ154">
        <v>62.61</v>
      </c>
      <c r="BK154">
        <v>73.83</v>
      </c>
      <c r="BL154">
        <v>55.67</v>
      </c>
      <c r="BM154">
        <v>63.62</v>
      </c>
      <c r="BN154">
        <v>76.260000000000005</v>
      </c>
      <c r="BO154" t="s">
        <v>2486</v>
      </c>
      <c r="BP154">
        <v>0.55000000000000004</v>
      </c>
      <c r="BQ154">
        <v>0.66</v>
      </c>
      <c r="BR154">
        <v>22.82</v>
      </c>
      <c r="BS154">
        <v>18.2</v>
      </c>
      <c r="BT154">
        <v>18.899999999999999</v>
      </c>
      <c r="BU154" s="4" t="s">
        <v>2563</v>
      </c>
      <c r="BV154" s="4">
        <v>0.1</v>
      </c>
      <c r="BW154" s="4">
        <v>0.11</v>
      </c>
      <c r="BX154" s="4">
        <v>0.11</v>
      </c>
      <c r="BY154" s="4">
        <v>0.14000000000000001</v>
      </c>
      <c r="BZ154" s="4">
        <v>0.13</v>
      </c>
      <c r="CA154" t="s">
        <v>1653</v>
      </c>
      <c r="CB154">
        <v>169487</v>
      </c>
      <c r="CC154">
        <v>179966</v>
      </c>
      <c r="CD154">
        <v>192370</v>
      </c>
      <c r="CE154">
        <v>202506</v>
      </c>
      <c r="CF154">
        <v>213724</v>
      </c>
    </row>
    <row r="155" spans="1:84" x14ac:dyDescent="0.3">
      <c r="A155" t="s">
        <v>577</v>
      </c>
      <c r="B155" t="s">
        <v>578</v>
      </c>
      <c r="C155" t="s">
        <v>579</v>
      </c>
      <c r="D155" t="s">
        <v>580</v>
      </c>
      <c r="E155" t="s">
        <v>75</v>
      </c>
      <c r="F155" t="s">
        <v>11</v>
      </c>
      <c r="G155" s="1" t="s">
        <v>827</v>
      </c>
      <c r="H155" s="1">
        <v>141.25</v>
      </c>
      <c r="I155" s="1">
        <v>158.68</v>
      </c>
      <c r="J155" s="1">
        <v>183.86</v>
      </c>
      <c r="K155" s="1">
        <v>166.26</v>
      </c>
      <c r="L155" s="1" t="s">
        <v>684</v>
      </c>
      <c r="M155" s="2" t="s">
        <v>1005</v>
      </c>
      <c r="N155" s="2">
        <v>1472828</v>
      </c>
      <c r="O155" s="2">
        <v>1619998</v>
      </c>
      <c r="P155" s="2">
        <v>1930215</v>
      </c>
      <c r="Q155" s="2">
        <v>863031</v>
      </c>
      <c r="R155" s="2" t="s">
        <v>684</v>
      </c>
      <c r="S155" s="3" t="s">
        <v>1183</v>
      </c>
      <c r="T155" s="3">
        <v>2709020</v>
      </c>
      <c r="U155" s="3">
        <v>2813482</v>
      </c>
      <c r="V155" s="3">
        <v>3164252</v>
      </c>
      <c r="W155" s="3">
        <v>1547697</v>
      </c>
      <c r="X155" s="3" t="s">
        <v>684</v>
      </c>
      <c r="Y155" t="s">
        <v>1362</v>
      </c>
      <c r="Z155">
        <v>184337</v>
      </c>
      <c r="AA155">
        <v>204651</v>
      </c>
      <c r="AB155">
        <v>158193</v>
      </c>
      <c r="AC155">
        <v>-47591</v>
      </c>
      <c r="AD155" t="s">
        <v>684</v>
      </c>
      <c r="AE155" s="4" t="s">
        <v>1528</v>
      </c>
      <c r="AF155" s="4">
        <v>6303</v>
      </c>
      <c r="AG155" s="4">
        <v>6910</v>
      </c>
      <c r="AH155" s="4">
        <v>5914</v>
      </c>
      <c r="AI155" s="4">
        <v>5132</v>
      </c>
      <c r="AJ155" s="4" t="s">
        <v>684</v>
      </c>
      <c r="AK155" t="s">
        <v>1802</v>
      </c>
      <c r="AL155" t="s">
        <v>1669</v>
      </c>
      <c r="AM155" t="s">
        <v>1669</v>
      </c>
      <c r="AN155" t="s">
        <v>1669</v>
      </c>
      <c r="AO155" t="s">
        <v>1669</v>
      </c>
      <c r="AP155" t="s">
        <v>684</v>
      </c>
      <c r="AQ155" s="4" t="s">
        <v>1954</v>
      </c>
      <c r="AR155" s="4">
        <v>36.270000000000003</v>
      </c>
      <c r="AS155" s="4">
        <v>36.479999999999997</v>
      </c>
      <c r="AT155" s="4">
        <v>43.84</v>
      </c>
      <c r="AU155" s="4">
        <v>44.13</v>
      </c>
      <c r="AV155" s="4" t="s">
        <v>684</v>
      </c>
      <c r="AW155" t="s">
        <v>2110</v>
      </c>
      <c r="AX155" t="s">
        <v>1975</v>
      </c>
      <c r="AY155" t="s">
        <v>1975</v>
      </c>
      <c r="AZ155" t="s">
        <v>1975</v>
      </c>
      <c r="BA155" t="s">
        <v>1975</v>
      </c>
      <c r="BB155" t="s">
        <v>684</v>
      </c>
      <c r="BC155" t="s">
        <v>2262</v>
      </c>
      <c r="BD155" s="4">
        <v>51.8</v>
      </c>
      <c r="BE155" s="4">
        <v>52.81</v>
      </c>
      <c r="BF155" s="4">
        <v>50.88</v>
      </c>
      <c r="BG155" s="4">
        <v>50.99</v>
      </c>
      <c r="BH155" s="4" t="s">
        <v>684</v>
      </c>
      <c r="BI155" t="s">
        <v>2414</v>
      </c>
      <c r="BJ155">
        <v>55.19</v>
      </c>
      <c r="BK155">
        <v>70.03</v>
      </c>
      <c r="BL155">
        <v>76.42</v>
      </c>
      <c r="BM155">
        <v>46.43</v>
      </c>
      <c r="BN155" t="s">
        <v>684</v>
      </c>
      <c r="BO155" t="s">
        <v>679</v>
      </c>
      <c r="BP155" t="s">
        <v>1554</v>
      </c>
      <c r="BU155" s="4" t="s">
        <v>2564</v>
      </c>
      <c r="BV155" s="4" t="s">
        <v>684</v>
      </c>
      <c r="BW155" s="4" t="s">
        <v>684</v>
      </c>
      <c r="BX155" s="4" t="s">
        <v>684</v>
      </c>
      <c r="BY155" s="4">
        <v>-0.26</v>
      </c>
      <c r="BZ155" s="4" t="s">
        <v>684</v>
      </c>
      <c r="CA155" t="s">
        <v>1654</v>
      </c>
      <c r="CB155">
        <v>26941</v>
      </c>
      <c r="CC155">
        <v>29583</v>
      </c>
      <c r="CD155">
        <v>37149</v>
      </c>
      <c r="CE155">
        <v>23287</v>
      </c>
      <c r="CF155" t="s">
        <v>684</v>
      </c>
    </row>
    <row r="156" spans="1:84" x14ac:dyDescent="0.3">
      <c r="A156" t="s">
        <v>581</v>
      </c>
      <c r="B156" t="s">
        <v>582</v>
      </c>
      <c r="D156" t="s">
        <v>583</v>
      </c>
      <c r="E156" t="s">
        <v>36</v>
      </c>
      <c r="F156" t="s">
        <v>11</v>
      </c>
      <c r="G156" s="1" t="s">
        <v>828</v>
      </c>
      <c r="H156" s="1">
        <v>480.1</v>
      </c>
      <c r="I156" s="1">
        <v>486.41</v>
      </c>
      <c r="J156" s="1">
        <v>683.66</v>
      </c>
      <c r="K156" s="1" t="s">
        <v>684</v>
      </c>
      <c r="L156" s="1" t="s">
        <v>684</v>
      </c>
      <c r="M156" s="2" t="s">
        <v>1006</v>
      </c>
      <c r="N156" s="2">
        <v>2803592</v>
      </c>
      <c r="O156" s="2">
        <v>2613259</v>
      </c>
      <c r="P156" s="2">
        <v>3564326</v>
      </c>
      <c r="Q156" s="2" t="s">
        <v>684</v>
      </c>
      <c r="R156" s="2" t="s">
        <v>684</v>
      </c>
      <c r="S156" s="3" t="s">
        <v>1184</v>
      </c>
      <c r="T156" s="3">
        <v>6624187</v>
      </c>
      <c r="U156" s="3">
        <v>6117440</v>
      </c>
      <c r="V156" s="3">
        <v>6945348</v>
      </c>
      <c r="W156" s="3" t="s">
        <v>684</v>
      </c>
      <c r="X156" s="3" t="s">
        <v>684</v>
      </c>
      <c r="Y156" t="s">
        <v>1363</v>
      </c>
      <c r="Z156">
        <v>372693</v>
      </c>
      <c r="AA156">
        <v>419297</v>
      </c>
      <c r="AB156">
        <v>459910</v>
      </c>
      <c r="AC156" t="s">
        <v>684</v>
      </c>
      <c r="AD156" t="s">
        <v>684</v>
      </c>
      <c r="AE156" s="4" t="s">
        <v>1529</v>
      </c>
      <c r="AF156" s="4">
        <v>9291</v>
      </c>
      <c r="AG156" s="4">
        <v>9102</v>
      </c>
      <c r="AH156" s="4">
        <v>9102</v>
      </c>
      <c r="AI156" s="4" t="s">
        <v>684</v>
      </c>
      <c r="AJ156" s="4" t="s">
        <v>684</v>
      </c>
      <c r="AK156" t="s">
        <v>1803</v>
      </c>
      <c r="AL156" t="s">
        <v>1669</v>
      </c>
      <c r="AM156" t="s">
        <v>1669</v>
      </c>
      <c r="AN156" t="s">
        <v>1669</v>
      </c>
      <c r="AO156" t="s">
        <v>684</v>
      </c>
      <c r="AP156" t="s">
        <v>684</v>
      </c>
      <c r="AQ156" s="4" t="s">
        <v>1955</v>
      </c>
      <c r="AR156" s="4">
        <v>28.49</v>
      </c>
      <c r="AS156" s="4">
        <v>26.74</v>
      </c>
      <c r="AT156" s="4">
        <v>25.45</v>
      </c>
      <c r="AU156" s="4" t="s">
        <v>684</v>
      </c>
      <c r="AV156" s="4" t="s">
        <v>684</v>
      </c>
      <c r="AW156" t="s">
        <v>2111</v>
      </c>
      <c r="AX156" t="s">
        <v>1975</v>
      </c>
      <c r="AY156" t="s">
        <v>1975</v>
      </c>
      <c r="AZ156" t="s">
        <v>1975</v>
      </c>
      <c r="BA156" t="s">
        <v>684</v>
      </c>
      <c r="BB156" t="s">
        <v>684</v>
      </c>
      <c r="BC156" t="s">
        <v>2263</v>
      </c>
      <c r="BD156" s="4">
        <v>18.98</v>
      </c>
      <c r="BE156" s="4">
        <v>27.07</v>
      </c>
      <c r="BF156" s="4">
        <v>28.71</v>
      </c>
      <c r="BG156" s="4" t="s">
        <v>684</v>
      </c>
      <c r="BH156" s="4" t="s">
        <v>684</v>
      </c>
      <c r="BI156" t="s">
        <v>2415</v>
      </c>
      <c r="BJ156">
        <v>2.76</v>
      </c>
      <c r="BK156">
        <v>13.83</v>
      </c>
      <c r="BL156">
        <v>17.489999999999998</v>
      </c>
      <c r="BM156" t="s">
        <v>684</v>
      </c>
      <c r="BN156" t="s">
        <v>684</v>
      </c>
      <c r="BO156" t="s">
        <v>2487</v>
      </c>
      <c r="BP156" t="s">
        <v>684</v>
      </c>
      <c r="BQ156">
        <v>0.04</v>
      </c>
      <c r="BR156">
        <v>0.06</v>
      </c>
      <c r="BS156" t="s">
        <v>684</v>
      </c>
      <c r="BT156" t="s">
        <v>684</v>
      </c>
      <c r="BU156" s="4" t="s">
        <v>679</v>
      </c>
      <c r="BV156" s="4" t="s">
        <v>1554</v>
      </c>
      <c r="CA156" t="s">
        <v>1655</v>
      </c>
      <c r="CB156" t="s">
        <v>684</v>
      </c>
      <c r="CC156">
        <v>214</v>
      </c>
      <c r="CD156">
        <v>267</v>
      </c>
      <c r="CE156" t="s">
        <v>684</v>
      </c>
      <c r="CF156" t="s">
        <v>684</v>
      </c>
    </row>
    <row r="157" spans="1:84" x14ac:dyDescent="0.3">
      <c r="A157" t="s">
        <v>584</v>
      </c>
      <c r="B157" t="s">
        <v>585</v>
      </c>
      <c r="D157" t="s">
        <v>586</v>
      </c>
      <c r="E157" t="s">
        <v>252</v>
      </c>
      <c r="F157" t="s">
        <v>16</v>
      </c>
      <c r="G157" s="1" t="s">
        <v>829</v>
      </c>
      <c r="H157" s="1">
        <v>0</v>
      </c>
      <c r="I157" s="1">
        <v>0</v>
      </c>
      <c r="J157" s="1">
        <v>5.94</v>
      </c>
      <c r="K157" s="1">
        <v>24.67</v>
      </c>
      <c r="L157" s="1">
        <v>57.34</v>
      </c>
      <c r="M157" s="2" t="s">
        <v>1007</v>
      </c>
      <c r="N157" s="2">
        <v>0</v>
      </c>
      <c r="O157" s="2">
        <v>0</v>
      </c>
      <c r="P157" s="2">
        <v>42309</v>
      </c>
      <c r="Q157" s="2">
        <v>139006</v>
      </c>
      <c r="R157" s="2">
        <v>298900</v>
      </c>
      <c r="S157" s="3" t="s">
        <v>1185</v>
      </c>
      <c r="T157" s="3">
        <v>865595</v>
      </c>
      <c r="U157" s="3">
        <v>924569</v>
      </c>
      <c r="V157" s="3">
        <v>1045919</v>
      </c>
      <c r="W157" s="3">
        <v>996024</v>
      </c>
      <c r="X157" s="3">
        <v>1115553</v>
      </c>
      <c r="Y157" t="s">
        <v>1364</v>
      </c>
      <c r="Z157">
        <v>112353</v>
      </c>
      <c r="AA157">
        <v>87127</v>
      </c>
      <c r="AB157">
        <v>104013</v>
      </c>
      <c r="AC157">
        <v>-91329</v>
      </c>
      <c r="AD157">
        <v>-41467</v>
      </c>
      <c r="AE157" s="4" t="s">
        <v>679</v>
      </c>
      <c r="AF157" s="4" t="s">
        <v>1415</v>
      </c>
      <c r="AK157" t="s">
        <v>679</v>
      </c>
      <c r="AL157" t="s">
        <v>1213</v>
      </c>
      <c r="AQ157" s="4" t="s">
        <v>679</v>
      </c>
      <c r="AR157" s="4" t="s">
        <v>1213</v>
      </c>
      <c r="AW157" t="s">
        <v>679</v>
      </c>
      <c r="AX157" t="s">
        <v>1213</v>
      </c>
      <c r="BC157" t="s">
        <v>679</v>
      </c>
      <c r="BD157" s="4" t="s">
        <v>1213</v>
      </c>
      <c r="BI157" t="s">
        <v>679</v>
      </c>
      <c r="BJ157" t="s">
        <v>1213</v>
      </c>
      <c r="BO157" t="s">
        <v>679</v>
      </c>
      <c r="BP157" t="s">
        <v>1213</v>
      </c>
      <c r="BU157" s="4" t="s">
        <v>679</v>
      </c>
      <c r="BV157" s="4" t="s">
        <v>1213</v>
      </c>
      <c r="CA157" t="s">
        <v>679</v>
      </c>
      <c r="CB157" t="s">
        <v>1213</v>
      </c>
    </row>
    <row r="158" spans="1:84" x14ac:dyDescent="0.3">
      <c r="A158" t="s">
        <v>587</v>
      </c>
      <c r="B158" t="s">
        <v>588</v>
      </c>
      <c r="C158" t="s">
        <v>589</v>
      </c>
      <c r="D158" t="s">
        <v>590</v>
      </c>
      <c r="E158" t="s">
        <v>278</v>
      </c>
      <c r="F158" t="s">
        <v>16</v>
      </c>
      <c r="G158" s="1" t="s">
        <v>830</v>
      </c>
      <c r="H158" s="1">
        <v>138.65</v>
      </c>
      <c r="I158" s="1">
        <v>117.71</v>
      </c>
      <c r="J158" s="1">
        <v>104.46</v>
      </c>
      <c r="K158" s="1">
        <v>131.41</v>
      </c>
      <c r="L158" s="1">
        <v>142.69999999999999</v>
      </c>
      <c r="M158" s="2" t="s">
        <v>1008</v>
      </c>
      <c r="N158" s="2">
        <v>7878562</v>
      </c>
      <c r="O158" s="2">
        <v>7103684</v>
      </c>
      <c r="P158" s="2">
        <v>6691660</v>
      </c>
      <c r="Q158" s="2">
        <v>8041020</v>
      </c>
      <c r="R158" s="2">
        <v>8704897</v>
      </c>
      <c r="S158" s="3" t="s">
        <v>1186</v>
      </c>
      <c r="T158" s="3">
        <v>15185063</v>
      </c>
      <c r="U158" s="3">
        <v>14774126</v>
      </c>
      <c r="V158" s="3">
        <v>14783614</v>
      </c>
      <c r="W158" s="3">
        <v>15506524</v>
      </c>
      <c r="X158" s="3">
        <v>16106589</v>
      </c>
      <c r="Y158" t="s">
        <v>1365</v>
      </c>
      <c r="Z158">
        <v>1676271</v>
      </c>
      <c r="AA158">
        <v>1804546</v>
      </c>
      <c r="AB158">
        <v>1936953</v>
      </c>
      <c r="AC158">
        <v>-19689</v>
      </c>
      <c r="AD158">
        <v>-90398</v>
      </c>
      <c r="AE158" s="4" t="s">
        <v>1530</v>
      </c>
      <c r="AF158" s="4">
        <v>8174</v>
      </c>
      <c r="AG158" s="4">
        <v>8366</v>
      </c>
      <c r="AH158" s="4">
        <v>8695</v>
      </c>
      <c r="AI158" s="4">
        <v>8961</v>
      </c>
      <c r="AJ158" s="4">
        <v>8750</v>
      </c>
      <c r="AK158" t="s">
        <v>1804</v>
      </c>
      <c r="AL158" t="s">
        <v>1669</v>
      </c>
      <c r="AM158" t="s">
        <v>1669</v>
      </c>
      <c r="AN158" t="s">
        <v>1672</v>
      </c>
      <c r="AO158" t="s">
        <v>1672</v>
      </c>
      <c r="AP158" t="s">
        <v>684</v>
      </c>
      <c r="AQ158" s="4" t="s">
        <v>1956</v>
      </c>
      <c r="AR158" s="4">
        <v>52.74</v>
      </c>
      <c r="AS158" s="4">
        <v>80.37</v>
      </c>
      <c r="AT158" s="4">
        <v>85.83</v>
      </c>
      <c r="AU158" s="4">
        <v>90.4</v>
      </c>
      <c r="AV158" s="4" t="s">
        <v>684</v>
      </c>
      <c r="AW158" t="s">
        <v>2112</v>
      </c>
      <c r="AX158" t="s">
        <v>1978</v>
      </c>
      <c r="AY158" t="s">
        <v>1978</v>
      </c>
      <c r="AZ158" t="s">
        <v>1978</v>
      </c>
      <c r="BA158" t="s">
        <v>1978</v>
      </c>
      <c r="BB158" t="s">
        <v>684</v>
      </c>
      <c r="BC158" t="s">
        <v>2264</v>
      </c>
      <c r="BD158" s="4">
        <v>50.77</v>
      </c>
      <c r="BE158" s="4">
        <v>70.14</v>
      </c>
      <c r="BF158" s="4">
        <v>74.95</v>
      </c>
      <c r="BG158" s="4">
        <v>70.83</v>
      </c>
      <c r="BH158" s="4" t="s">
        <v>684</v>
      </c>
      <c r="BI158" t="s">
        <v>2416</v>
      </c>
      <c r="BJ158">
        <v>16.059999999999999</v>
      </c>
      <c r="BK158">
        <v>26.46</v>
      </c>
      <c r="BL158">
        <v>52.01</v>
      </c>
      <c r="BM158">
        <v>65.39</v>
      </c>
      <c r="BN158" t="s">
        <v>684</v>
      </c>
      <c r="BO158" t="s">
        <v>679</v>
      </c>
      <c r="BP158" t="s">
        <v>1554</v>
      </c>
      <c r="BU158" s="4" t="s">
        <v>2565</v>
      </c>
      <c r="BV158" s="4">
        <v>0.27</v>
      </c>
      <c r="BW158" s="4">
        <v>0.38</v>
      </c>
      <c r="BX158" s="4">
        <v>0.22</v>
      </c>
      <c r="BY158" s="4">
        <v>-0.05</v>
      </c>
      <c r="BZ158" s="4" t="s">
        <v>684</v>
      </c>
      <c r="CA158" t="s">
        <v>1656</v>
      </c>
      <c r="CB158">
        <v>259135.9</v>
      </c>
      <c r="CC158">
        <v>245988.48000000001</v>
      </c>
      <c r="CD158">
        <v>144687.5</v>
      </c>
      <c r="CE158">
        <v>48061.5</v>
      </c>
      <c r="CF158" t="s">
        <v>684</v>
      </c>
    </row>
    <row r="159" spans="1:84" x14ac:dyDescent="0.3">
      <c r="A159" t="s">
        <v>591</v>
      </c>
      <c r="B159" t="s">
        <v>592</v>
      </c>
      <c r="C159" t="s">
        <v>593</v>
      </c>
      <c r="D159" t="s">
        <v>594</v>
      </c>
      <c r="E159" t="s">
        <v>10</v>
      </c>
      <c r="F159" t="s">
        <v>11</v>
      </c>
      <c r="G159" s="1" t="s">
        <v>831</v>
      </c>
      <c r="H159" s="1">
        <v>0</v>
      </c>
      <c r="I159" s="1">
        <v>0</v>
      </c>
      <c r="J159" s="1">
        <v>0</v>
      </c>
      <c r="K159" s="1">
        <v>42.2</v>
      </c>
      <c r="L159" s="1">
        <v>53.03</v>
      </c>
      <c r="M159" s="2" t="s">
        <v>1009</v>
      </c>
      <c r="N159" s="2">
        <v>0</v>
      </c>
      <c r="O159" s="2">
        <v>0</v>
      </c>
      <c r="P159" s="2">
        <v>0</v>
      </c>
      <c r="Q159" s="2">
        <v>598261</v>
      </c>
      <c r="R159" s="2">
        <v>638124</v>
      </c>
      <c r="S159" s="3" t="s">
        <v>1187</v>
      </c>
      <c r="T159" s="3">
        <v>2594998</v>
      </c>
      <c r="U159" s="3">
        <v>3311612</v>
      </c>
      <c r="V159" s="3">
        <v>5164243</v>
      </c>
      <c r="W159" s="3">
        <v>3957176</v>
      </c>
      <c r="X159" s="3">
        <v>4120924</v>
      </c>
      <c r="Y159" t="s">
        <v>1366</v>
      </c>
      <c r="Z159">
        <v>-609258</v>
      </c>
      <c r="AA159">
        <v>-858817</v>
      </c>
      <c r="AB159">
        <v>-2452174</v>
      </c>
      <c r="AC159">
        <v>-1442679</v>
      </c>
      <c r="AD159">
        <v>-699410</v>
      </c>
      <c r="AE159" s="4" t="s">
        <v>1531</v>
      </c>
      <c r="AF159" s="4" t="s">
        <v>684</v>
      </c>
      <c r="AG159" s="4">
        <v>4791</v>
      </c>
      <c r="AH159" s="4">
        <v>5683</v>
      </c>
      <c r="AI159" s="4">
        <v>4675</v>
      </c>
      <c r="AJ159" s="4">
        <v>4453</v>
      </c>
      <c r="AK159" t="s">
        <v>1805</v>
      </c>
      <c r="AL159" t="s">
        <v>684</v>
      </c>
      <c r="AM159" t="s">
        <v>684</v>
      </c>
      <c r="AN159" t="s">
        <v>1669</v>
      </c>
      <c r="AO159" t="s">
        <v>1669</v>
      </c>
      <c r="AP159" t="s">
        <v>684</v>
      </c>
      <c r="AQ159" s="4" t="s">
        <v>1957</v>
      </c>
      <c r="AR159" s="4" t="s">
        <v>684</v>
      </c>
      <c r="AS159" s="4" t="s">
        <v>684</v>
      </c>
      <c r="AT159" s="4">
        <v>40.520000000000003</v>
      </c>
      <c r="AU159" s="4">
        <v>52.09</v>
      </c>
      <c r="AV159" s="4" t="s">
        <v>684</v>
      </c>
      <c r="AW159" t="s">
        <v>2113</v>
      </c>
      <c r="AX159" t="s">
        <v>684</v>
      </c>
      <c r="AY159" t="s">
        <v>684</v>
      </c>
      <c r="AZ159" t="s">
        <v>1975</v>
      </c>
      <c r="BA159" t="s">
        <v>1975</v>
      </c>
      <c r="BB159" t="s">
        <v>684</v>
      </c>
      <c r="BC159" t="s">
        <v>2265</v>
      </c>
      <c r="BD159" s="4" t="s">
        <v>684</v>
      </c>
      <c r="BE159" s="4" t="s">
        <v>684</v>
      </c>
      <c r="BF159" s="4">
        <v>0</v>
      </c>
      <c r="BG159" s="4">
        <v>6.72</v>
      </c>
      <c r="BH159" s="4" t="s">
        <v>684</v>
      </c>
      <c r="BI159" t="s">
        <v>2417</v>
      </c>
      <c r="BJ159" t="s">
        <v>684</v>
      </c>
      <c r="BK159" t="s">
        <v>684</v>
      </c>
      <c r="BL159">
        <v>29.63</v>
      </c>
      <c r="BM159">
        <v>39.06</v>
      </c>
      <c r="BN159" t="s">
        <v>684</v>
      </c>
      <c r="BO159" t="s">
        <v>679</v>
      </c>
      <c r="BP159" t="s">
        <v>1554</v>
      </c>
      <c r="BU159" s="4" t="s">
        <v>679</v>
      </c>
      <c r="BV159" s="4" t="s">
        <v>1554</v>
      </c>
      <c r="CA159" t="s">
        <v>679</v>
      </c>
      <c r="CB159" t="s">
        <v>1554</v>
      </c>
    </row>
    <row r="160" spans="1:84" x14ac:dyDescent="0.3">
      <c r="A160" t="s">
        <v>595</v>
      </c>
      <c r="B160" t="s">
        <v>596</v>
      </c>
      <c r="C160" t="s">
        <v>597</v>
      </c>
      <c r="D160" t="s">
        <v>598</v>
      </c>
      <c r="E160" t="s">
        <v>94</v>
      </c>
      <c r="F160" t="s">
        <v>16</v>
      </c>
      <c r="G160" s="1" t="s">
        <v>832</v>
      </c>
      <c r="H160" s="1">
        <v>31.44</v>
      </c>
      <c r="I160" s="1">
        <v>29.77</v>
      </c>
      <c r="J160" s="1">
        <v>30.16</v>
      </c>
      <c r="K160" s="1">
        <v>51.01</v>
      </c>
      <c r="L160" s="1">
        <v>57.48</v>
      </c>
      <c r="M160" s="2" t="s">
        <v>1010</v>
      </c>
      <c r="N160" s="2">
        <v>352088</v>
      </c>
      <c r="O160" s="2">
        <v>338671</v>
      </c>
      <c r="P160" s="2">
        <v>347954</v>
      </c>
      <c r="Q160" s="2">
        <v>552608</v>
      </c>
      <c r="R160" s="2">
        <v>667431</v>
      </c>
      <c r="S160" s="3" t="s">
        <v>1188</v>
      </c>
      <c r="T160" s="3">
        <v>1978669</v>
      </c>
      <c r="U160" s="3">
        <v>2029889</v>
      </c>
      <c r="V160" s="3">
        <v>2094446</v>
      </c>
      <c r="W160" s="3">
        <v>2164264</v>
      </c>
      <c r="X160" s="3">
        <v>2322869</v>
      </c>
      <c r="Y160" t="s">
        <v>1367</v>
      </c>
      <c r="Z160">
        <v>101064</v>
      </c>
      <c r="AA160">
        <v>110271</v>
      </c>
      <c r="AB160">
        <v>123583</v>
      </c>
      <c r="AC160">
        <v>30032</v>
      </c>
      <c r="AD160">
        <v>51879</v>
      </c>
      <c r="AE160" s="4" t="s">
        <v>1532</v>
      </c>
      <c r="AF160" s="4">
        <v>4181</v>
      </c>
      <c r="AG160" s="4">
        <v>4114</v>
      </c>
      <c r="AH160" s="4">
        <v>4195</v>
      </c>
      <c r="AI160" s="4">
        <v>4147</v>
      </c>
      <c r="AJ160" s="4">
        <v>4106</v>
      </c>
      <c r="AK160" t="s">
        <v>1806</v>
      </c>
      <c r="AL160" t="s">
        <v>1669</v>
      </c>
      <c r="AM160" t="s">
        <v>1669</v>
      </c>
      <c r="AN160" t="s">
        <v>1672</v>
      </c>
      <c r="AO160" t="s">
        <v>1672</v>
      </c>
      <c r="AP160" t="s">
        <v>684</v>
      </c>
      <c r="AQ160" s="4" t="s">
        <v>1958</v>
      </c>
      <c r="AR160" s="4">
        <v>52.61</v>
      </c>
      <c r="AS160" s="4">
        <v>59.92</v>
      </c>
      <c r="AT160" s="4">
        <v>74.22</v>
      </c>
      <c r="AU160" s="4">
        <v>80.239999999999995</v>
      </c>
      <c r="AV160" s="4" t="s">
        <v>684</v>
      </c>
      <c r="AW160" t="s">
        <v>2114</v>
      </c>
      <c r="AX160" t="s">
        <v>1975</v>
      </c>
      <c r="AY160" t="s">
        <v>1975</v>
      </c>
      <c r="AZ160" t="s">
        <v>1978</v>
      </c>
      <c r="BA160" t="s">
        <v>1978</v>
      </c>
      <c r="BB160" t="s">
        <v>684</v>
      </c>
      <c r="BC160" t="s">
        <v>2266</v>
      </c>
      <c r="BD160" s="4">
        <v>77.3</v>
      </c>
      <c r="BE160" s="4">
        <v>74.400000000000006</v>
      </c>
      <c r="BF160" s="4">
        <v>76.260000000000005</v>
      </c>
      <c r="BG160" s="4">
        <v>81.09</v>
      </c>
      <c r="BH160" s="4" t="s">
        <v>684</v>
      </c>
      <c r="BI160" t="s">
        <v>2418</v>
      </c>
      <c r="BJ160">
        <v>34.75</v>
      </c>
      <c r="BK160">
        <v>59.95</v>
      </c>
      <c r="BL160">
        <v>78.260000000000005</v>
      </c>
      <c r="BM160">
        <v>65.989999999999995</v>
      </c>
      <c r="BN160" t="s">
        <v>684</v>
      </c>
      <c r="BO160" t="s">
        <v>2488</v>
      </c>
      <c r="BP160">
        <v>2.2000000000000002</v>
      </c>
      <c r="BQ160">
        <v>2.63</v>
      </c>
      <c r="BR160">
        <v>2.4500000000000002</v>
      </c>
      <c r="BS160">
        <v>2.0699999999999998</v>
      </c>
      <c r="BT160" t="s">
        <v>684</v>
      </c>
      <c r="BU160" s="4" t="s">
        <v>2566</v>
      </c>
      <c r="BV160" s="4" t="s">
        <v>684</v>
      </c>
      <c r="BW160" s="4" t="s">
        <v>684</v>
      </c>
      <c r="BX160" s="4" t="s">
        <v>684</v>
      </c>
      <c r="BY160" s="4">
        <v>-0.27</v>
      </c>
      <c r="BZ160" s="4" t="s">
        <v>684</v>
      </c>
      <c r="CA160" t="s">
        <v>1657</v>
      </c>
      <c r="CB160">
        <v>27850.06</v>
      </c>
      <c r="CC160">
        <v>26736.9</v>
      </c>
      <c r="CD160">
        <v>27191.55</v>
      </c>
      <c r="CE160">
        <v>19731.52</v>
      </c>
      <c r="CF160" t="s">
        <v>684</v>
      </c>
    </row>
    <row r="161" spans="1:84" x14ac:dyDescent="0.3">
      <c r="A161" t="s">
        <v>599</v>
      </c>
      <c r="B161" t="s">
        <v>600</v>
      </c>
      <c r="C161" t="s">
        <v>601</v>
      </c>
      <c r="D161" t="s">
        <v>602</v>
      </c>
      <c r="E161" t="s">
        <v>10</v>
      </c>
      <c r="F161" t="s">
        <v>11</v>
      </c>
      <c r="G161" s="1" t="s">
        <v>833</v>
      </c>
      <c r="H161" s="1">
        <v>-40.619999999999997</v>
      </c>
      <c r="I161" s="1">
        <v>-99.16</v>
      </c>
      <c r="J161" s="1">
        <v>43.13</v>
      </c>
      <c r="K161" s="1">
        <v>67.11</v>
      </c>
      <c r="L161" s="1">
        <v>65.959999999999994</v>
      </c>
      <c r="M161" s="2" t="s">
        <v>1011</v>
      </c>
      <c r="N161" s="2">
        <v>2990066</v>
      </c>
      <c r="O161" s="2">
        <v>6554451</v>
      </c>
      <c r="P161" s="2">
        <v>5553161</v>
      </c>
      <c r="Q161" s="2">
        <v>6962112</v>
      </c>
      <c r="R161" s="2">
        <v>8232552</v>
      </c>
      <c r="S161" s="3" t="s">
        <v>1189</v>
      </c>
      <c r="T161" s="3">
        <v>13269492</v>
      </c>
      <c r="U161" s="3">
        <v>21127141</v>
      </c>
      <c r="V161" s="3">
        <v>28819273</v>
      </c>
      <c r="W161" s="3">
        <v>28122466</v>
      </c>
      <c r="X161" s="3">
        <v>33470586</v>
      </c>
      <c r="Y161" t="s">
        <v>1368</v>
      </c>
      <c r="Z161">
        <v>-2415450</v>
      </c>
      <c r="AA161">
        <v>-2041550</v>
      </c>
      <c r="AB161">
        <v>-7071207</v>
      </c>
      <c r="AC161">
        <v>-3410014</v>
      </c>
      <c r="AD161">
        <v>-2585351</v>
      </c>
      <c r="AE161" s="4" t="s">
        <v>1533</v>
      </c>
      <c r="AF161" s="4" t="s">
        <v>684</v>
      </c>
      <c r="AG161" s="4">
        <v>22263</v>
      </c>
      <c r="AH161" s="4">
        <v>26900</v>
      </c>
      <c r="AI161" s="4">
        <v>22800</v>
      </c>
      <c r="AJ161" s="4">
        <v>29300</v>
      </c>
      <c r="AK161" t="s">
        <v>1807</v>
      </c>
      <c r="AL161" t="s">
        <v>684</v>
      </c>
      <c r="AM161" t="s">
        <v>1669</v>
      </c>
      <c r="AN161" t="s">
        <v>1669</v>
      </c>
      <c r="AO161" t="s">
        <v>1672</v>
      </c>
      <c r="AP161" t="s">
        <v>684</v>
      </c>
      <c r="AQ161" s="4" t="s">
        <v>1959</v>
      </c>
      <c r="AR161" s="4" t="s">
        <v>684</v>
      </c>
      <c r="AS161" s="4">
        <v>46.22</v>
      </c>
      <c r="AT161" s="4">
        <v>46.99</v>
      </c>
      <c r="AU161" s="4">
        <v>51.55</v>
      </c>
      <c r="AV161" s="4" t="s">
        <v>684</v>
      </c>
      <c r="AW161" t="s">
        <v>2115</v>
      </c>
      <c r="AX161" t="s">
        <v>684</v>
      </c>
      <c r="AY161" t="s">
        <v>1975</v>
      </c>
      <c r="AZ161" t="s">
        <v>1975</v>
      </c>
      <c r="BA161" t="s">
        <v>1975</v>
      </c>
      <c r="BB161" t="s">
        <v>684</v>
      </c>
      <c r="BC161" t="s">
        <v>2267</v>
      </c>
      <c r="BD161" s="4" t="s">
        <v>684</v>
      </c>
      <c r="BE161" s="4">
        <v>11.29</v>
      </c>
      <c r="BF161" s="4">
        <v>39.35</v>
      </c>
      <c r="BG161" s="4">
        <v>66.709999999999994</v>
      </c>
      <c r="BH161" s="4" t="s">
        <v>684</v>
      </c>
      <c r="BI161" t="s">
        <v>2419</v>
      </c>
      <c r="BJ161" t="s">
        <v>684</v>
      </c>
      <c r="BK161">
        <v>21.17</v>
      </c>
      <c r="BL161">
        <v>37.25</v>
      </c>
      <c r="BM161">
        <v>93.08</v>
      </c>
      <c r="BN161" t="s">
        <v>684</v>
      </c>
      <c r="BO161" t="s">
        <v>2489</v>
      </c>
      <c r="BP161" t="s">
        <v>684</v>
      </c>
      <c r="BQ161" t="s">
        <v>684</v>
      </c>
      <c r="BR161">
        <v>453.57</v>
      </c>
      <c r="BS161">
        <v>278.91000000000003</v>
      </c>
      <c r="BT161" t="s">
        <v>684</v>
      </c>
      <c r="BU161" s="4" t="s">
        <v>679</v>
      </c>
      <c r="BV161" s="4" t="s">
        <v>1554</v>
      </c>
      <c r="CA161" t="s">
        <v>1658</v>
      </c>
      <c r="CB161" t="s">
        <v>684</v>
      </c>
      <c r="CC161" t="s">
        <v>684</v>
      </c>
      <c r="CD161">
        <v>122220</v>
      </c>
      <c r="CE161">
        <v>132822</v>
      </c>
      <c r="CF161" t="s">
        <v>684</v>
      </c>
    </row>
    <row r="162" spans="1:84" x14ac:dyDescent="0.3">
      <c r="A162" t="s">
        <v>603</v>
      </c>
      <c r="B162" t="s">
        <v>604</v>
      </c>
      <c r="D162" t="s">
        <v>605</v>
      </c>
      <c r="E162" t="s">
        <v>36</v>
      </c>
      <c r="F162" t="s">
        <v>11</v>
      </c>
      <c r="G162" s="1" t="s">
        <v>834</v>
      </c>
      <c r="H162" s="1">
        <v>1204.01</v>
      </c>
      <c r="I162" s="1">
        <v>1593.5</v>
      </c>
      <c r="J162" s="1">
        <v>1077.4000000000001</v>
      </c>
      <c r="K162" s="1">
        <v>935.12</v>
      </c>
      <c r="L162" s="1">
        <v>977.72</v>
      </c>
      <c r="M162" s="2" t="s">
        <v>1012</v>
      </c>
      <c r="N162" s="2">
        <v>2183952</v>
      </c>
      <c r="O162" s="2">
        <v>2813367</v>
      </c>
      <c r="P162" s="2">
        <v>3183426</v>
      </c>
      <c r="Q162" s="2">
        <v>2801410</v>
      </c>
      <c r="R162" s="2">
        <v>5406033</v>
      </c>
      <c r="S162" s="3" t="s">
        <v>1190</v>
      </c>
      <c r="T162" s="3">
        <v>3021542</v>
      </c>
      <c r="U162" s="3">
        <v>3701582</v>
      </c>
      <c r="V162" s="3">
        <v>4415439</v>
      </c>
      <c r="W162" s="3">
        <v>4020689</v>
      </c>
      <c r="X162" s="3">
        <v>7479214</v>
      </c>
      <c r="Y162" t="s">
        <v>1369</v>
      </c>
      <c r="Z162">
        <v>186060</v>
      </c>
      <c r="AA162">
        <v>225437</v>
      </c>
      <c r="AB162">
        <v>255026</v>
      </c>
      <c r="AC162">
        <v>163116</v>
      </c>
      <c r="AD162">
        <v>469105</v>
      </c>
      <c r="AE162" s="4" t="s">
        <v>1534</v>
      </c>
      <c r="AF162" s="4">
        <v>23100</v>
      </c>
      <c r="AG162" s="4">
        <v>24100</v>
      </c>
      <c r="AH162" s="4">
        <v>21758</v>
      </c>
      <c r="AI162" s="4">
        <v>21709</v>
      </c>
      <c r="AJ162" s="4">
        <v>36000</v>
      </c>
      <c r="AK162" t="s">
        <v>1808</v>
      </c>
      <c r="AL162" t="s">
        <v>684</v>
      </c>
      <c r="AM162" t="s">
        <v>684</v>
      </c>
      <c r="AN162" t="s">
        <v>1672</v>
      </c>
      <c r="AO162" t="s">
        <v>1672</v>
      </c>
      <c r="AP162" t="s">
        <v>684</v>
      </c>
      <c r="AQ162" s="4" t="s">
        <v>1960</v>
      </c>
      <c r="AR162" s="4" t="s">
        <v>684</v>
      </c>
      <c r="AS162" s="4" t="s">
        <v>684</v>
      </c>
      <c r="AT162" s="4">
        <v>35.49</v>
      </c>
      <c r="AU162" s="4">
        <v>73.069999999999993</v>
      </c>
      <c r="AV162" s="4" t="s">
        <v>684</v>
      </c>
      <c r="AW162" t="s">
        <v>2116</v>
      </c>
      <c r="AX162" t="s">
        <v>684</v>
      </c>
      <c r="AY162" t="s">
        <v>684</v>
      </c>
      <c r="AZ162" t="s">
        <v>1978</v>
      </c>
      <c r="BA162" t="s">
        <v>1978</v>
      </c>
      <c r="BB162" t="s">
        <v>684</v>
      </c>
      <c r="BC162" t="s">
        <v>2268</v>
      </c>
      <c r="BD162" s="4" t="s">
        <v>684</v>
      </c>
      <c r="BE162" s="4" t="s">
        <v>684</v>
      </c>
      <c r="BF162" s="4">
        <v>34.54</v>
      </c>
      <c r="BG162" s="4">
        <v>54.88</v>
      </c>
      <c r="BH162" s="4" t="s">
        <v>684</v>
      </c>
      <c r="BI162" t="s">
        <v>2420</v>
      </c>
      <c r="BJ162" t="s">
        <v>684</v>
      </c>
      <c r="BK162" t="s">
        <v>684</v>
      </c>
      <c r="BL162">
        <v>10.61</v>
      </c>
      <c r="BM162">
        <v>23.2</v>
      </c>
      <c r="BN162" t="s">
        <v>684</v>
      </c>
      <c r="BO162" t="s">
        <v>2490</v>
      </c>
      <c r="BP162" t="s">
        <v>684</v>
      </c>
      <c r="BQ162" t="s">
        <v>684</v>
      </c>
      <c r="BR162">
        <v>402.86</v>
      </c>
      <c r="BS162">
        <v>516.20000000000005</v>
      </c>
      <c r="BT162" t="s">
        <v>684</v>
      </c>
      <c r="BU162" s="4" t="s">
        <v>679</v>
      </c>
      <c r="BV162" s="4" t="s">
        <v>1554</v>
      </c>
      <c r="CA162" t="s">
        <v>1659</v>
      </c>
      <c r="CB162" t="s">
        <v>684</v>
      </c>
      <c r="CC162" t="s">
        <v>684</v>
      </c>
      <c r="CD162">
        <v>332114.73</v>
      </c>
      <c r="CE162">
        <v>257102.64</v>
      </c>
      <c r="CF162" t="s">
        <v>684</v>
      </c>
    </row>
    <row r="163" spans="1:84" x14ac:dyDescent="0.3">
      <c r="A163" t="s">
        <v>606</v>
      </c>
      <c r="B163" t="s">
        <v>607</v>
      </c>
      <c r="C163" t="s">
        <v>608</v>
      </c>
      <c r="D163" t="s">
        <v>609</v>
      </c>
      <c r="E163" t="s">
        <v>36</v>
      </c>
      <c r="F163" t="s">
        <v>11</v>
      </c>
      <c r="G163" s="1" t="s">
        <v>835</v>
      </c>
      <c r="H163" s="1">
        <v>144.85</v>
      </c>
      <c r="I163" s="1">
        <v>136.6</v>
      </c>
      <c r="J163" s="1">
        <v>136.63999999999999</v>
      </c>
      <c r="K163" s="1">
        <v>186.84</v>
      </c>
      <c r="L163" s="1">
        <v>449.56</v>
      </c>
      <c r="M163" s="2" t="s">
        <v>1013</v>
      </c>
      <c r="N163" s="2">
        <v>491527</v>
      </c>
      <c r="O163" s="2">
        <v>531181</v>
      </c>
      <c r="P163" s="2">
        <v>689672</v>
      </c>
      <c r="Q163" s="2">
        <v>697570</v>
      </c>
      <c r="R163" s="2">
        <v>2321974</v>
      </c>
      <c r="S163" s="3" t="s">
        <v>1191</v>
      </c>
      <c r="T163" s="3">
        <v>1053302</v>
      </c>
      <c r="U163" s="3">
        <v>1208803</v>
      </c>
      <c r="V163" s="3">
        <v>1569472</v>
      </c>
      <c r="W163" s="3">
        <v>1328534</v>
      </c>
      <c r="X163" s="3">
        <v>3390641</v>
      </c>
      <c r="Y163" t="s">
        <v>1370</v>
      </c>
      <c r="Z163">
        <v>102433</v>
      </c>
      <c r="AA163">
        <v>116368</v>
      </c>
      <c r="AB163">
        <v>131860</v>
      </c>
      <c r="AC163">
        <v>125233</v>
      </c>
      <c r="AD163">
        <v>299345</v>
      </c>
      <c r="AE163" s="4" t="s">
        <v>1535</v>
      </c>
      <c r="AF163" s="4">
        <v>2953</v>
      </c>
      <c r="AG163" s="4" t="s">
        <v>684</v>
      </c>
      <c r="AH163" s="4">
        <v>3665</v>
      </c>
      <c r="AI163" s="4">
        <v>3328</v>
      </c>
      <c r="AJ163" s="4">
        <v>4553</v>
      </c>
      <c r="AK163" t="s">
        <v>1809</v>
      </c>
      <c r="AL163" t="s">
        <v>684</v>
      </c>
      <c r="AM163" t="s">
        <v>684</v>
      </c>
      <c r="AN163" t="s">
        <v>1672</v>
      </c>
      <c r="AO163" t="s">
        <v>1672</v>
      </c>
      <c r="AP163" t="s">
        <v>684</v>
      </c>
      <c r="AQ163" s="4" t="s">
        <v>1961</v>
      </c>
      <c r="AR163" s="4" t="s">
        <v>684</v>
      </c>
      <c r="AS163" s="4" t="s">
        <v>684</v>
      </c>
      <c r="AT163" s="4">
        <v>58.56</v>
      </c>
      <c r="AU163" s="4">
        <v>64.819999999999993</v>
      </c>
      <c r="AV163" s="4" t="s">
        <v>684</v>
      </c>
      <c r="AW163" t="s">
        <v>2117</v>
      </c>
      <c r="AX163" t="s">
        <v>684</v>
      </c>
      <c r="AY163" t="s">
        <v>684</v>
      </c>
      <c r="AZ163" t="s">
        <v>1975</v>
      </c>
      <c r="BA163" t="s">
        <v>1975</v>
      </c>
      <c r="BB163" t="s">
        <v>684</v>
      </c>
      <c r="BC163" t="s">
        <v>2269</v>
      </c>
      <c r="BD163" s="4" t="s">
        <v>684</v>
      </c>
      <c r="BE163" s="4" t="s">
        <v>684</v>
      </c>
      <c r="BF163" s="4">
        <v>70.28</v>
      </c>
      <c r="BG163" s="4">
        <v>74.84</v>
      </c>
      <c r="BH163" s="4" t="s">
        <v>684</v>
      </c>
      <c r="BI163" t="s">
        <v>2421</v>
      </c>
      <c r="BJ163" t="s">
        <v>684</v>
      </c>
      <c r="BK163" t="s">
        <v>684</v>
      </c>
      <c r="BL163">
        <v>14.88</v>
      </c>
      <c r="BM163">
        <v>35.03</v>
      </c>
      <c r="BN163" t="s">
        <v>684</v>
      </c>
      <c r="BO163" t="s">
        <v>2491</v>
      </c>
      <c r="BP163" t="s">
        <v>684</v>
      </c>
      <c r="BQ163" t="s">
        <v>684</v>
      </c>
      <c r="BR163">
        <v>211.44</v>
      </c>
      <c r="BS163">
        <v>253.01</v>
      </c>
      <c r="BT163" t="s">
        <v>684</v>
      </c>
      <c r="BU163" s="4" t="s">
        <v>679</v>
      </c>
      <c r="BV163" s="4" t="s">
        <v>1554</v>
      </c>
      <c r="CA163" t="s">
        <v>1660</v>
      </c>
      <c r="CB163" t="s">
        <v>684</v>
      </c>
      <c r="CC163" t="s">
        <v>684</v>
      </c>
      <c r="CD163">
        <v>2951.86</v>
      </c>
      <c r="CE163">
        <v>2362.87</v>
      </c>
      <c r="CF163" t="s">
        <v>684</v>
      </c>
    </row>
    <row r="164" spans="1:84" x14ac:dyDescent="0.3">
      <c r="A164" t="s">
        <v>611</v>
      </c>
      <c r="B164" t="s">
        <v>612</v>
      </c>
      <c r="D164" t="s">
        <v>613</v>
      </c>
      <c r="E164" t="s">
        <v>58</v>
      </c>
      <c r="F164" t="s">
        <v>11</v>
      </c>
      <c r="G164" s="1" t="s">
        <v>836</v>
      </c>
      <c r="H164" s="1">
        <v>66.06</v>
      </c>
      <c r="I164" s="1">
        <v>61.36</v>
      </c>
      <c r="J164" s="1">
        <v>68.53</v>
      </c>
      <c r="K164" s="1">
        <v>65.680000000000007</v>
      </c>
      <c r="L164" s="1">
        <v>67.41</v>
      </c>
      <c r="M164" s="2" t="s">
        <v>1014</v>
      </c>
      <c r="N164" s="2">
        <v>1419012</v>
      </c>
      <c r="O164" s="2">
        <v>1358410</v>
      </c>
      <c r="P164" s="2">
        <v>1642805</v>
      </c>
      <c r="Q164" s="2">
        <v>1428401</v>
      </c>
      <c r="R164" s="2">
        <v>1574190</v>
      </c>
      <c r="S164" s="3" t="s">
        <v>1192</v>
      </c>
      <c r="T164" s="3">
        <v>4603667</v>
      </c>
      <c r="U164" s="3">
        <v>4651253</v>
      </c>
      <c r="V164" s="3">
        <v>5241535</v>
      </c>
      <c r="W164" s="3">
        <v>4691131</v>
      </c>
      <c r="X164" s="3">
        <v>5066921</v>
      </c>
      <c r="Y164" t="s">
        <v>1371</v>
      </c>
      <c r="Z164">
        <v>466753</v>
      </c>
      <c r="AA164">
        <v>530280</v>
      </c>
      <c r="AB164">
        <v>632838</v>
      </c>
      <c r="AC164">
        <v>539785</v>
      </c>
      <c r="AD164">
        <v>667286</v>
      </c>
      <c r="AE164" s="4" t="s">
        <v>1536</v>
      </c>
      <c r="AF164" s="4">
        <v>11305</v>
      </c>
      <c r="AG164" s="4">
        <v>11406</v>
      </c>
      <c r="AH164" s="4">
        <v>11251</v>
      </c>
      <c r="AI164" s="4">
        <v>10683</v>
      </c>
      <c r="AJ164" s="4">
        <v>10591</v>
      </c>
      <c r="AK164" t="s">
        <v>1810</v>
      </c>
      <c r="AL164" t="s">
        <v>1669</v>
      </c>
      <c r="AM164" t="s">
        <v>1669</v>
      </c>
      <c r="AN164" t="s">
        <v>1672</v>
      </c>
      <c r="AO164" t="s">
        <v>1672</v>
      </c>
      <c r="AP164" t="s">
        <v>684</v>
      </c>
      <c r="AQ164" s="4" t="s">
        <v>1962</v>
      </c>
      <c r="AR164" s="4">
        <v>66.13</v>
      </c>
      <c r="AS164" s="4">
        <v>65.930000000000007</v>
      </c>
      <c r="AT164" s="4">
        <v>77.27</v>
      </c>
      <c r="AU164" s="4">
        <v>73.75</v>
      </c>
      <c r="AV164" s="4" t="s">
        <v>684</v>
      </c>
      <c r="AW164" t="s">
        <v>2118</v>
      </c>
      <c r="AX164" t="s">
        <v>1978</v>
      </c>
      <c r="AY164" t="s">
        <v>1978</v>
      </c>
      <c r="AZ164" t="s">
        <v>1978</v>
      </c>
      <c r="BA164" t="s">
        <v>1978</v>
      </c>
      <c r="BB164" t="s">
        <v>684</v>
      </c>
      <c r="BC164" t="s">
        <v>2270</v>
      </c>
      <c r="BD164" s="4">
        <v>54.62</v>
      </c>
      <c r="BE164" s="4">
        <v>63.28</v>
      </c>
      <c r="BF164" s="4">
        <v>59.41</v>
      </c>
      <c r="BG164" s="4">
        <v>66.010000000000005</v>
      </c>
      <c r="BH164" s="4" t="s">
        <v>684</v>
      </c>
      <c r="BI164" t="s">
        <v>2422</v>
      </c>
      <c r="BJ164">
        <v>14.15</v>
      </c>
      <c r="BK164">
        <v>13.01</v>
      </c>
      <c r="BL164">
        <v>18.53</v>
      </c>
      <c r="BM164">
        <v>13.81</v>
      </c>
      <c r="BN164" t="s">
        <v>684</v>
      </c>
      <c r="BO164" t="s">
        <v>679</v>
      </c>
      <c r="BP164" t="s">
        <v>1554</v>
      </c>
      <c r="BU164" s="4" t="s">
        <v>2567</v>
      </c>
      <c r="BV164" s="4" t="s">
        <v>684</v>
      </c>
      <c r="BW164" s="4" t="s">
        <v>684</v>
      </c>
      <c r="BX164" s="4" t="s">
        <v>684</v>
      </c>
      <c r="BY164" s="4">
        <v>-0.05</v>
      </c>
      <c r="BZ164" s="4" t="s">
        <v>684</v>
      </c>
      <c r="CA164" t="s">
        <v>1661</v>
      </c>
      <c r="CB164">
        <v>1500000</v>
      </c>
      <c r="CC164">
        <v>1460000</v>
      </c>
      <c r="CD164">
        <v>1480000</v>
      </c>
      <c r="CE164">
        <v>1416000</v>
      </c>
      <c r="CF164" t="s">
        <v>684</v>
      </c>
    </row>
    <row r="165" spans="1:84" x14ac:dyDescent="0.3">
      <c r="A165" t="s">
        <v>614</v>
      </c>
      <c r="B165" t="s">
        <v>615</v>
      </c>
      <c r="D165" t="s">
        <v>616</v>
      </c>
      <c r="E165" t="s">
        <v>36</v>
      </c>
      <c r="F165" t="s">
        <v>16</v>
      </c>
      <c r="G165" s="1" t="s">
        <v>837</v>
      </c>
      <c r="H165" s="1">
        <v>161.81</v>
      </c>
      <c r="I165" s="1">
        <v>182.18</v>
      </c>
      <c r="J165" s="1">
        <v>195.86</v>
      </c>
      <c r="K165" s="1">
        <v>259.64</v>
      </c>
      <c r="L165" s="1">
        <v>395.72</v>
      </c>
      <c r="M165" s="2" t="s">
        <v>1015</v>
      </c>
      <c r="N165" s="2">
        <v>563889</v>
      </c>
      <c r="O165" s="2">
        <v>689466</v>
      </c>
      <c r="P165" s="2">
        <v>663152</v>
      </c>
      <c r="Q165" s="2">
        <v>627084</v>
      </c>
      <c r="R165" s="2">
        <v>776408</v>
      </c>
      <c r="S165" s="3" t="s">
        <v>1193</v>
      </c>
      <c r="T165" s="3">
        <v>973578</v>
      </c>
      <c r="U165" s="3">
        <v>1109714</v>
      </c>
      <c r="V165" s="3">
        <v>1018945</v>
      </c>
      <c r="W165" s="3">
        <v>875060</v>
      </c>
      <c r="X165" s="3">
        <v>990844</v>
      </c>
      <c r="Y165" t="s">
        <v>1372</v>
      </c>
      <c r="Z165">
        <v>68811</v>
      </c>
      <c r="AA165">
        <v>127444</v>
      </c>
      <c r="AB165">
        <v>49345</v>
      </c>
      <c r="AC165">
        <v>49583</v>
      </c>
      <c r="AD165">
        <v>19426</v>
      </c>
      <c r="AE165" s="4" t="s">
        <v>679</v>
      </c>
      <c r="AF165" s="4" t="s">
        <v>1415</v>
      </c>
      <c r="AK165" t="s">
        <v>1811</v>
      </c>
      <c r="AL165" t="s">
        <v>684</v>
      </c>
      <c r="AM165" t="s">
        <v>684</v>
      </c>
      <c r="AN165" t="s">
        <v>684</v>
      </c>
      <c r="AO165" t="s">
        <v>1669</v>
      </c>
      <c r="AP165" t="s">
        <v>684</v>
      </c>
      <c r="AQ165" s="4" t="s">
        <v>1963</v>
      </c>
      <c r="AR165" s="4" t="s">
        <v>684</v>
      </c>
      <c r="AS165" s="4" t="s">
        <v>684</v>
      </c>
      <c r="AT165" s="4" t="s">
        <v>684</v>
      </c>
      <c r="AU165" s="4">
        <v>7.33</v>
      </c>
      <c r="AV165" s="4" t="s">
        <v>684</v>
      </c>
      <c r="AW165" t="s">
        <v>2119</v>
      </c>
      <c r="AX165" t="s">
        <v>684</v>
      </c>
      <c r="AY165" t="s">
        <v>684</v>
      </c>
      <c r="AZ165" t="s">
        <v>684</v>
      </c>
      <c r="BA165" t="s">
        <v>1975</v>
      </c>
      <c r="BB165" t="s">
        <v>684</v>
      </c>
      <c r="BC165" t="s">
        <v>2271</v>
      </c>
      <c r="BD165" s="4" t="s">
        <v>684</v>
      </c>
      <c r="BE165" s="4" t="s">
        <v>684</v>
      </c>
      <c r="BF165" s="4" t="s">
        <v>684</v>
      </c>
      <c r="BG165" s="4">
        <v>6.06</v>
      </c>
      <c r="BH165" s="4" t="s">
        <v>684</v>
      </c>
      <c r="BI165" t="s">
        <v>2423</v>
      </c>
      <c r="BJ165" t="s">
        <v>684</v>
      </c>
      <c r="BK165" t="s">
        <v>684</v>
      </c>
      <c r="BL165" t="s">
        <v>684</v>
      </c>
      <c r="BM165">
        <v>29.24</v>
      </c>
      <c r="BN165" t="s">
        <v>684</v>
      </c>
      <c r="BO165" t="s">
        <v>679</v>
      </c>
      <c r="BP165" t="s">
        <v>1554</v>
      </c>
      <c r="BU165" s="4" t="s">
        <v>679</v>
      </c>
      <c r="BV165" s="4" t="s">
        <v>1554</v>
      </c>
      <c r="CA165" t="s">
        <v>679</v>
      </c>
      <c r="CB165" t="s">
        <v>1554</v>
      </c>
    </row>
    <row r="166" spans="1:84" x14ac:dyDescent="0.3">
      <c r="A166" t="s">
        <v>617</v>
      </c>
      <c r="B166" t="s">
        <v>618</v>
      </c>
      <c r="D166" t="s">
        <v>619</v>
      </c>
      <c r="E166" t="s">
        <v>225</v>
      </c>
      <c r="F166" t="s">
        <v>16</v>
      </c>
      <c r="G166" s="1" t="s">
        <v>838</v>
      </c>
      <c r="H166" s="1" t="s">
        <v>684</v>
      </c>
      <c r="I166" s="1">
        <v>37.950000000000003</v>
      </c>
      <c r="J166" s="1">
        <v>0.28000000000000003</v>
      </c>
      <c r="K166" s="1">
        <v>0.21</v>
      </c>
      <c r="L166" s="1">
        <v>21.86</v>
      </c>
      <c r="M166" s="2" t="s">
        <v>1016</v>
      </c>
      <c r="N166" s="2" t="s">
        <v>684</v>
      </c>
      <c r="O166" s="2">
        <v>47962</v>
      </c>
      <c r="P166" s="2">
        <v>537</v>
      </c>
      <c r="Q166" s="2">
        <v>423</v>
      </c>
      <c r="R166" s="2">
        <v>47716</v>
      </c>
      <c r="S166" s="3" t="s">
        <v>1194</v>
      </c>
      <c r="T166" s="3" t="s">
        <v>684</v>
      </c>
      <c r="U166" s="3">
        <v>197535</v>
      </c>
      <c r="V166" s="3">
        <v>213361</v>
      </c>
      <c r="W166" s="3">
        <v>222216</v>
      </c>
      <c r="X166" s="3">
        <v>295199</v>
      </c>
      <c r="Y166" t="s">
        <v>1373</v>
      </c>
      <c r="Z166" t="s">
        <v>684</v>
      </c>
      <c r="AA166">
        <v>16699</v>
      </c>
      <c r="AB166">
        <v>17251</v>
      </c>
      <c r="AC166">
        <v>16569</v>
      </c>
      <c r="AD166">
        <v>18885</v>
      </c>
      <c r="AE166" s="4" t="s">
        <v>1537</v>
      </c>
      <c r="AF166" s="4" t="s">
        <v>684</v>
      </c>
      <c r="AG166" s="4">
        <v>100</v>
      </c>
      <c r="AH166" s="4">
        <v>279</v>
      </c>
      <c r="AI166" s="4">
        <v>284</v>
      </c>
      <c r="AJ166" s="4">
        <v>298</v>
      </c>
      <c r="AK166" t="s">
        <v>1812</v>
      </c>
      <c r="AL166" t="s">
        <v>684</v>
      </c>
      <c r="AM166" t="s">
        <v>684</v>
      </c>
      <c r="AN166" t="s">
        <v>1672</v>
      </c>
      <c r="AO166" t="s">
        <v>1672</v>
      </c>
      <c r="AP166" t="s">
        <v>1672</v>
      </c>
      <c r="AQ166" s="4" t="s">
        <v>1964</v>
      </c>
      <c r="AR166" s="4" t="s">
        <v>684</v>
      </c>
      <c r="AS166" s="4" t="s">
        <v>684</v>
      </c>
      <c r="AT166" s="4">
        <v>18.510000000000002</v>
      </c>
      <c r="AU166" s="4">
        <v>24.35</v>
      </c>
      <c r="AV166" s="4">
        <v>35.119999999999997</v>
      </c>
      <c r="AW166" t="s">
        <v>2120</v>
      </c>
      <c r="AX166" t="s">
        <v>684</v>
      </c>
      <c r="AY166" t="s">
        <v>684</v>
      </c>
      <c r="AZ166" t="s">
        <v>1975</v>
      </c>
      <c r="BA166" t="s">
        <v>1975</v>
      </c>
      <c r="BB166" t="s">
        <v>1975</v>
      </c>
      <c r="BC166" t="s">
        <v>2272</v>
      </c>
      <c r="BD166" s="4" t="s">
        <v>684</v>
      </c>
      <c r="BE166" s="4" t="s">
        <v>684</v>
      </c>
      <c r="BF166" s="4">
        <v>18.91</v>
      </c>
      <c r="BG166" s="4">
        <v>24.18</v>
      </c>
      <c r="BH166" s="4">
        <v>29.6</v>
      </c>
      <c r="BI166" t="s">
        <v>2424</v>
      </c>
      <c r="BJ166" t="s">
        <v>684</v>
      </c>
      <c r="BK166" t="s">
        <v>684</v>
      </c>
      <c r="BL166">
        <v>38.130000000000003</v>
      </c>
      <c r="BM166">
        <v>36.020000000000003</v>
      </c>
      <c r="BN166">
        <v>56.79</v>
      </c>
      <c r="BO166" t="s">
        <v>679</v>
      </c>
      <c r="BP166" t="s">
        <v>1554</v>
      </c>
      <c r="BU166" s="4" t="s">
        <v>679</v>
      </c>
      <c r="BV166" s="4" t="s">
        <v>1554</v>
      </c>
      <c r="CA166" t="s">
        <v>1662</v>
      </c>
      <c r="CB166" t="s">
        <v>684</v>
      </c>
      <c r="CC166" t="s">
        <v>684</v>
      </c>
      <c r="CD166">
        <v>8428</v>
      </c>
      <c r="CE166">
        <v>8341</v>
      </c>
      <c r="CF166">
        <v>10221</v>
      </c>
    </row>
    <row r="167" spans="1:84" x14ac:dyDescent="0.3">
      <c r="A167" t="s">
        <v>620</v>
      </c>
      <c r="B167" t="s">
        <v>621</v>
      </c>
      <c r="D167" t="s">
        <v>622</v>
      </c>
      <c r="E167" t="s">
        <v>75</v>
      </c>
      <c r="F167" t="s">
        <v>11</v>
      </c>
      <c r="G167" s="1" t="s">
        <v>839</v>
      </c>
      <c r="H167" s="1">
        <v>19.98</v>
      </c>
      <c r="I167" s="1">
        <v>16.079999999999998</v>
      </c>
      <c r="J167" s="1">
        <v>13.97</v>
      </c>
      <c r="K167" s="1">
        <v>46.22</v>
      </c>
      <c r="L167" s="1">
        <v>42.36</v>
      </c>
      <c r="M167" s="2" t="s">
        <v>1017</v>
      </c>
      <c r="N167" s="2">
        <v>3737375</v>
      </c>
      <c r="O167" s="2">
        <v>3021675</v>
      </c>
      <c r="P167" s="2">
        <v>2879804</v>
      </c>
      <c r="Q167" s="2">
        <v>10924816</v>
      </c>
      <c r="R167" s="2">
        <v>10684189</v>
      </c>
      <c r="S167" s="3" t="s">
        <v>1195</v>
      </c>
      <c r="T167" s="3">
        <v>23023878</v>
      </c>
      <c r="U167" s="3">
        <v>22281841</v>
      </c>
      <c r="V167" s="3">
        <v>24041700</v>
      </c>
      <c r="W167" s="3">
        <v>38725548</v>
      </c>
      <c r="X167" s="3">
        <v>39851902</v>
      </c>
      <c r="Y167" t="s">
        <v>1374</v>
      </c>
      <c r="Z167">
        <v>1722358</v>
      </c>
      <c r="AA167">
        <v>1881000</v>
      </c>
      <c r="AB167">
        <v>2149707</v>
      </c>
      <c r="AC167">
        <v>897091</v>
      </c>
      <c r="AD167">
        <v>1289118</v>
      </c>
      <c r="AE167" s="4" t="s">
        <v>1538</v>
      </c>
      <c r="AF167" s="4">
        <v>49</v>
      </c>
      <c r="AG167" s="4">
        <v>44</v>
      </c>
      <c r="AH167" s="4">
        <v>37</v>
      </c>
      <c r="AI167" s="4">
        <v>57</v>
      </c>
      <c r="AJ167" s="4">
        <v>69</v>
      </c>
      <c r="AK167" t="s">
        <v>1813</v>
      </c>
      <c r="AL167" t="s">
        <v>684</v>
      </c>
      <c r="AM167" t="s">
        <v>684</v>
      </c>
      <c r="AN167" t="s">
        <v>1669</v>
      </c>
      <c r="AO167" t="s">
        <v>1669</v>
      </c>
      <c r="AP167" t="s">
        <v>1669</v>
      </c>
      <c r="AQ167" s="4" t="s">
        <v>1965</v>
      </c>
      <c r="AR167" s="4" t="s">
        <v>684</v>
      </c>
      <c r="AS167" s="4" t="s">
        <v>684</v>
      </c>
      <c r="AT167" s="4">
        <v>3.23</v>
      </c>
      <c r="AU167" s="4">
        <v>29.35</v>
      </c>
      <c r="AV167" s="4">
        <v>22.64</v>
      </c>
      <c r="AW167" t="s">
        <v>2121</v>
      </c>
      <c r="AX167" t="s">
        <v>684</v>
      </c>
      <c r="AY167" t="s">
        <v>684</v>
      </c>
      <c r="AZ167" t="s">
        <v>1975</v>
      </c>
      <c r="BA167" t="s">
        <v>1975</v>
      </c>
      <c r="BB167" t="s">
        <v>1975</v>
      </c>
      <c r="BC167" t="s">
        <v>2273</v>
      </c>
      <c r="BD167" s="4" t="s">
        <v>684</v>
      </c>
      <c r="BE167" s="4" t="s">
        <v>684</v>
      </c>
      <c r="BF167" s="4">
        <v>0</v>
      </c>
      <c r="BG167" s="4">
        <v>8.4600000000000009</v>
      </c>
      <c r="BH167" s="4">
        <v>16.670000000000002</v>
      </c>
      <c r="BI167" t="s">
        <v>2425</v>
      </c>
      <c r="BJ167" t="s">
        <v>684</v>
      </c>
      <c r="BK167" t="s">
        <v>684</v>
      </c>
      <c r="BL167">
        <v>19.010000000000002</v>
      </c>
      <c r="BM167">
        <v>30.95</v>
      </c>
      <c r="BN167">
        <v>31.71</v>
      </c>
      <c r="BO167" t="s">
        <v>679</v>
      </c>
      <c r="BP167" t="s">
        <v>1554</v>
      </c>
      <c r="BU167" s="4" t="s">
        <v>679</v>
      </c>
      <c r="BV167" s="4" t="s">
        <v>1554</v>
      </c>
      <c r="CA167" t="s">
        <v>679</v>
      </c>
      <c r="CB167" t="s">
        <v>1554</v>
      </c>
    </row>
    <row r="168" spans="1:84" x14ac:dyDescent="0.3">
      <c r="A168" t="s">
        <v>623</v>
      </c>
      <c r="B168" t="s">
        <v>624</v>
      </c>
      <c r="D168" t="s">
        <v>625</v>
      </c>
      <c r="E168" t="s">
        <v>17</v>
      </c>
      <c r="F168" t="s">
        <v>11</v>
      </c>
      <c r="G168" s="1" t="s">
        <v>840</v>
      </c>
      <c r="H168" s="1">
        <v>49.13</v>
      </c>
      <c r="I168" s="1">
        <v>44.93</v>
      </c>
      <c r="J168" s="1">
        <v>41.07</v>
      </c>
      <c r="K168" s="1">
        <v>53.6</v>
      </c>
      <c r="L168" s="1">
        <v>46.18</v>
      </c>
      <c r="M168" s="2" t="s">
        <v>1018</v>
      </c>
      <c r="N168" s="2">
        <v>227228</v>
      </c>
      <c r="O168" s="2">
        <v>223478</v>
      </c>
      <c r="P168" s="2">
        <v>238016</v>
      </c>
      <c r="Q168" s="2">
        <v>306083</v>
      </c>
      <c r="R168" s="2">
        <v>271261</v>
      </c>
      <c r="S168" s="3" t="s">
        <v>1196</v>
      </c>
      <c r="T168" s="3">
        <v>959287</v>
      </c>
      <c r="U168" s="3">
        <v>999424</v>
      </c>
      <c r="V168" s="3">
        <v>1130647</v>
      </c>
      <c r="W168" s="3">
        <v>1161448</v>
      </c>
      <c r="X168" s="3">
        <v>1146538</v>
      </c>
      <c r="Y168" t="s">
        <v>1375</v>
      </c>
      <c r="Z168">
        <v>37443</v>
      </c>
      <c r="AA168">
        <v>43357</v>
      </c>
      <c r="AB168">
        <v>60481</v>
      </c>
      <c r="AC168">
        <v>54588</v>
      </c>
      <c r="AD168">
        <v>49255</v>
      </c>
      <c r="AE168" s="4" t="s">
        <v>1539</v>
      </c>
      <c r="AF168" s="4">
        <v>6494</v>
      </c>
      <c r="AG168" s="4">
        <v>6440</v>
      </c>
      <c r="AH168" s="4">
        <v>6436</v>
      </c>
      <c r="AI168" s="4">
        <v>6510</v>
      </c>
      <c r="AJ168" s="4">
        <v>6707</v>
      </c>
      <c r="AK168" t="s">
        <v>679</v>
      </c>
      <c r="AL168" t="s">
        <v>1213</v>
      </c>
      <c r="AQ168" s="4" t="s">
        <v>679</v>
      </c>
      <c r="AR168" s="4" t="s">
        <v>1213</v>
      </c>
      <c r="AW168" t="s">
        <v>679</v>
      </c>
      <c r="AX168" t="s">
        <v>1213</v>
      </c>
      <c r="BC168" t="s">
        <v>679</v>
      </c>
      <c r="BD168" s="4" t="s">
        <v>1213</v>
      </c>
      <c r="BI168" t="s">
        <v>679</v>
      </c>
      <c r="BJ168" t="s">
        <v>1213</v>
      </c>
      <c r="BO168" t="s">
        <v>679</v>
      </c>
      <c r="BP168" t="s">
        <v>1213</v>
      </c>
      <c r="BU168" s="4" t="s">
        <v>679</v>
      </c>
      <c r="BV168" s="4" t="s">
        <v>1213</v>
      </c>
      <c r="CA168" t="s">
        <v>679</v>
      </c>
      <c r="CB168" t="s">
        <v>1213</v>
      </c>
    </row>
    <row r="169" spans="1:84" x14ac:dyDescent="0.3">
      <c r="A169" t="s">
        <v>626</v>
      </c>
      <c r="B169" t="s">
        <v>627</v>
      </c>
      <c r="D169" t="s">
        <v>628</v>
      </c>
      <c r="E169" t="s">
        <v>17</v>
      </c>
      <c r="F169" t="s">
        <v>25</v>
      </c>
      <c r="G169" s="1" t="s">
        <v>841</v>
      </c>
      <c r="H169" s="1">
        <v>160.81</v>
      </c>
      <c r="I169" s="1">
        <v>169.21</v>
      </c>
      <c r="J169" s="1">
        <v>170.85</v>
      </c>
      <c r="K169" s="1">
        <v>181.08</v>
      </c>
      <c r="L169" s="1">
        <v>171.7</v>
      </c>
      <c r="M169" s="2" t="s">
        <v>1019</v>
      </c>
      <c r="N169" s="2">
        <v>836086</v>
      </c>
      <c r="O169" s="2">
        <v>905894</v>
      </c>
      <c r="P169" s="2">
        <v>1035832</v>
      </c>
      <c r="Q169" s="2">
        <v>1064684</v>
      </c>
      <c r="R169" s="2">
        <v>1046362</v>
      </c>
      <c r="S169" s="3" t="s">
        <v>1197</v>
      </c>
      <c r="T169" s="3">
        <v>1542863</v>
      </c>
      <c r="U169" s="3">
        <v>1627732</v>
      </c>
      <c r="V169" s="3">
        <v>1848320</v>
      </c>
      <c r="W169" s="3">
        <v>1853194</v>
      </c>
      <c r="X169" s="3">
        <v>1877183</v>
      </c>
      <c r="Y169" t="s">
        <v>1376</v>
      </c>
      <c r="Z169">
        <v>49875</v>
      </c>
      <c r="AA169">
        <v>43768</v>
      </c>
      <c r="AB169">
        <v>39755</v>
      </c>
      <c r="AC169">
        <v>31899</v>
      </c>
      <c r="AD169">
        <v>52213</v>
      </c>
      <c r="AE169" s="4" t="s">
        <v>1540</v>
      </c>
      <c r="AF169" s="4">
        <v>626</v>
      </c>
      <c r="AG169" s="4">
        <v>622</v>
      </c>
      <c r="AH169" s="4">
        <v>629</v>
      </c>
      <c r="AI169" s="4">
        <v>646</v>
      </c>
      <c r="AJ169" s="4">
        <v>659</v>
      </c>
      <c r="AK169" t="s">
        <v>679</v>
      </c>
      <c r="AL169" t="s">
        <v>1213</v>
      </c>
      <c r="AQ169" s="4" t="s">
        <v>679</v>
      </c>
      <c r="AR169" s="4" t="s">
        <v>1213</v>
      </c>
      <c r="AW169" t="s">
        <v>679</v>
      </c>
      <c r="AX169" t="s">
        <v>1213</v>
      </c>
      <c r="BC169" t="s">
        <v>679</v>
      </c>
      <c r="BD169" s="4" t="s">
        <v>1213</v>
      </c>
      <c r="BI169" t="s">
        <v>679</v>
      </c>
      <c r="BJ169" t="s">
        <v>1213</v>
      </c>
      <c r="BO169" t="s">
        <v>679</v>
      </c>
      <c r="BP169" t="s">
        <v>1213</v>
      </c>
      <c r="BU169" s="4" t="s">
        <v>679</v>
      </c>
      <c r="BV169" s="4" t="s">
        <v>1213</v>
      </c>
      <c r="CA169" t="s">
        <v>679</v>
      </c>
      <c r="CB169" t="s">
        <v>1213</v>
      </c>
    </row>
    <row r="170" spans="1:84" x14ac:dyDescent="0.3">
      <c r="A170" t="s">
        <v>629</v>
      </c>
      <c r="B170" t="s">
        <v>630</v>
      </c>
      <c r="D170" t="s">
        <v>631</v>
      </c>
      <c r="E170" t="s">
        <v>17</v>
      </c>
      <c r="F170" t="s">
        <v>11</v>
      </c>
      <c r="G170" s="1" t="s">
        <v>842</v>
      </c>
      <c r="H170" s="1">
        <v>76.42</v>
      </c>
      <c r="I170" s="1">
        <v>60.3</v>
      </c>
      <c r="J170" s="1">
        <v>52.2</v>
      </c>
      <c r="K170" s="1">
        <v>47.53</v>
      </c>
      <c r="L170" s="1">
        <v>44.75</v>
      </c>
      <c r="M170" s="2" t="s">
        <v>1020</v>
      </c>
      <c r="N170" s="2">
        <v>270565</v>
      </c>
      <c r="O170" s="2">
        <v>241191</v>
      </c>
      <c r="P170" s="2">
        <v>245266</v>
      </c>
      <c r="Q170" s="2">
        <v>233820</v>
      </c>
      <c r="R170" s="2">
        <v>225874</v>
      </c>
      <c r="S170" s="3" t="s">
        <v>1198</v>
      </c>
      <c r="T170" s="3">
        <v>826452</v>
      </c>
      <c r="U170" s="3">
        <v>868973</v>
      </c>
      <c r="V170" s="3">
        <v>981361</v>
      </c>
      <c r="W170" s="3">
        <v>977426</v>
      </c>
      <c r="X170" s="3">
        <v>979404</v>
      </c>
      <c r="Y170" t="s">
        <v>1377</v>
      </c>
      <c r="Z170">
        <v>60144</v>
      </c>
      <c r="AA170">
        <v>69931</v>
      </c>
      <c r="AB170">
        <v>80874</v>
      </c>
      <c r="AC170">
        <v>81754</v>
      </c>
      <c r="AD170">
        <v>79325</v>
      </c>
      <c r="AE170" s="4" t="s">
        <v>1541</v>
      </c>
      <c r="AF170" s="4">
        <v>4241</v>
      </c>
      <c r="AG170" s="4">
        <v>4448</v>
      </c>
      <c r="AH170" s="4">
        <v>4742</v>
      </c>
      <c r="AI170" s="4">
        <v>4908</v>
      </c>
      <c r="AJ170" s="4">
        <v>5080</v>
      </c>
      <c r="AK170" t="s">
        <v>679</v>
      </c>
      <c r="AL170" t="s">
        <v>1213</v>
      </c>
      <c r="AQ170" s="4" t="s">
        <v>679</v>
      </c>
      <c r="AR170" s="4" t="s">
        <v>1213</v>
      </c>
      <c r="AW170" t="s">
        <v>679</v>
      </c>
      <c r="AX170" t="s">
        <v>1213</v>
      </c>
      <c r="BC170" t="s">
        <v>679</v>
      </c>
      <c r="BD170" s="4" t="s">
        <v>1213</v>
      </c>
      <c r="BI170" t="s">
        <v>679</v>
      </c>
      <c r="BJ170" t="s">
        <v>1213</v>
      </c>
      <c r="BO170" t="s">
        <v>679</v>
      </c>
      <c r="BP170" t="s">
        <v>1213</v>
      </c>
      <c r="BU170" s="4" t="s">
        <v>679</v>
      </c>
      <c r="BV170" s="4" t="s">
        <v>1213</v>
      </c>
      <c r="CA170" t="s">
        <v>679</v>
      </c>
      <c r="CB170" t="s">
        <v>1213</v>
      </c>
    </row>
    <row r="171" spans="1:84" x14ac:dyDescent="0.3">
      <c r="A171" t="s">
        <v>632</v>
      </c>
      <c r="B171" t="s">
        <v>633</v>
      </c>
      <c r="D171" t="s">
        <v>634</v>
      </c>
      <c r="E171" t="s">
        <v>17</v>
      </c>
      <c r="F171" t="s">
        <v>25</v>
      </c>
      <c r="G171" s="1" t="s">
        <v>843</v>
      </c>
      <c r="H171" s="1">
        <v>174.08</v>
      </c>
      <c r="I171" s="1">
        <v>155.84</v>
      </c>
      <c r="J171" s="1">
        <v>127.81</v>
      </c>
      <c r="K171" s="1">
        <v>150.91</v>
      </c>
      <c r="L171" s="1">
        <v>154.78</v>
      </c>
      <c r="M171" s="2" t="s">
        <v>1021</v>
      </c>
      <c r="N171" s="2">
        <v>1011789</v>
      </c>
      <c r="O171" s="2">
        <v>973780</v>
      </c>
      <c r="P171" s="2">
        <v>946087</v>
      </c>
      <c r="Q171" s="2">
        <v>1103105</v>
      </c>
      <c r="R171" s="2">
        <v>1140469</v>
      </c>
      <c r="S171" s="3" t="s">
        <v>1199</v>
      </c>
      <c r="T171" s="3">
        <v>1751226</v>
      </c>
      <c r="U171" s="3">
        <v>1748324</v>
      </c>
      <c r="V171" s="3">
        <v>1826580</v>
      </c>
      <c r="W171" s="3">
        <v>1965499</v>
      </c>
      <c r="X171" s="3">
        <v>2047374</v>
      </c>
      <c r="Y171" t="s">
        <v>1378</v>
      </c>
      <c r="Z171">
        <v>49626</v>
      </c>
      <c r="AA171">
        <v>57012</v>
      </c>
      <c r="AB171">
        <v>74082</v>
      </c>
      <c r="AC171">
        <v>56481</v>
      </c>
      <c r="AD171">
        <v>51487</v>
      </c>
      <c r="AE171" s="4" t="s">
        <v>1542</v>
      </c>
      <c r="AF171" s="4">
        <v>663</v>
      </c>
      <c r="AG171" s="4">
        <v>670</v>
      </c>
      <c r="AH171" s="4">
        <v>612</v>
      </c>
      <c r="AI171" s="4">
        <v>618</v>
      </c>
      <c r="AJ171" s="4">
        <v>636</v>
      </c>
      <c r="AK171" t="s">
        <v>679</v>
      </c>
      <c r="AL171" t="s">
        <v>1213</v>
      </c>
      <c r="AQ171" s="4" t="s">
        <v>679</v>
      </c>
      <c r="AR171" s="4" t="s">
        <v>1213</v>
      </c>
      <c r="AW171" t="s">
        <v>679</v>
      </c>
      <c r="AX171" t="s">
        <v>1213</v>
      </c>
      <c r="BC171" t="s">
        <v>679</v>
      </c>
      <c r="BD171" s="4" t="s">
        <v>1213</v>
      </c>
      <c r="BI171" t="s">
        <v>679</v>
      </c>
      <c r="BJ171" t="s">
        <v>1213</v>
      </c>
      <c r="BO171" t="s">
        <v>679</v>
      </c>
      <c r="BP171" t="s">
        <v>1213</v>
      </c>
      <c r="BU171" s="4" t="s">
        <v>679</v>
      </c>
      <c r="BV171" s="4" t="s">
        <v>1213</v>
      </c>
      <c r="CA171" t="s">
        <v>679</v>
      </c>
      <c r="CB171" t="s">
        <v>1213</v>
      </c>
    </row>
    <row r="172" spans="1:84" x14ac:dyDescent="0.3">
      <c r="A172" t="s">
        <v>635</v>
      </c>
      <c r="B172" t="s">
        <v>636</v>
      </c>
      <c r="D172" t="s">
        <v>637</v>
      </c>
      <c r="E172" t="s">
        <v>17</v>
      </c>
      <c r="F172" t="s">
        <v>11</v>
      </c>
      <c r="G172" s="1" t="s">
        <v>844</v>
      </c>
      <c r="H172" s="1">
        <v>5.49</v>
      </c>
      <c r="I172" s="1">
        <v>4.57</v>
      </c>
      <c r="J172" s="1">
        <v>3.66</v>
      </c>
      <c r="K172" s="1">
        <v>4.53</v>
      </c>
      <c r="L172" s="1">
        <v>5.16</v>
      </c>
      <c r="M172" s="2" t="s">
        <v>1022</v>
      </c>
      <c r="N172" s="2">
        <v>11396</v>
      </c>
      <c r="O172" s="2">
        <v>10727</v>
      </c>
      <c r="P172" s="2">
        <v>10375</v>
      </c>
      <c r="Q172" s="2">
        <v>13815</v>
      </c>
      <c r="R172" s="2">
        <v>16953</v>
      </c>
      <c r="S172" s="3" t="s">
        <v>1200</v>
      </c>
      <c r="T172" s="3">
        <v>334834</v>
      </c>
      <c r="U172" s="3">
        <v>370039</v>
      </c>
      <c r="V172" s="3">
        <v>434822</v>
      </c>
      <c r="W172" s="3">
        <v>472118</v>
      </c>
      <c r="X172" s="3">
        <v>496891</v>
      </c>
      <c r="Y172" t="s">
        <v>1379</v>
      </c>
      <c r="Z172">
        <v>42989</v>
      </c>
      <c r="AA172">
        <v>46037</v>
      </c>
      <c r="AB172">
        <v>55975</v>
      </c>
      <c r="AC172">
        <v>60365</v>
      </c>
      <c r="AD172">
        <v>62967</v>
      </c>
      <c r="AE172" s="4" t="s">
        <v>1543</v>
      </c>
      <c r="AF172" s="4">
        <v>3447</v>
      </c>
      <c r="AG172" s="4">
        <v>3467</v>
      </c>
      <c r="AH172" s="4">
        <v>3584</v>
      </c>
      <c r="AI172" s="4">
        <v>4215</v>
      </c>
      <c r="AJ172" s="4">
        <v>4097</v>
      </c>
      <c r="AK172" t="s">
        <v>679</v>
      </c>
      <c r="AL172" t="s">
        <v>1213</v>
      </c>
      <c r="AQ172" s="4" t="s">
        <v>679</v>
      </c>
      <c r="AR172" s="4" t="s">
        <v>1213</v>
      </c>
      <c r="AW172" t="s">
        <v>679</v>
      </c>
      <c r="AX172" t="s">
        <v>1213</v>
      </c>
      <c r="BC172" t="s">
        <v>679</v>
      </c>
      <c r="BD172" s="4" t="s">
        <v>1213</v>
      </c>
      <c r="BI172" t="s">
        <v>679</v>
      </c>
      <c r="BJ172" t="s">
        <v>1213</v>
      </c>
      <c r="BO172" t="s">
        <v>679</v>
      </c>
      <c r="BP172" t="s">
        <v>1213</v>
      </c>
      <c r="BU172" s="4" t="s">
        <v>679</v>
      </c>
      <c r="BV172" s="4" t="s">
        <v>1213</v>
      </c>
      <c r="CA172" t="s">
        <v>679</v>
      </c>
      <c r="CB172" t="s">
        <v>1213</v>
      </c>
    </row>
    <row r="173" spans="1:84" x14ac:dyDescent="0.3">
      <c r="A173" t="s">
        <v>638</v>
      </c>
      <c r="B173" t="s">
        <v>639</v>
      </c>
      <c r="D173" t="s">
        <v>640</v>
      </c>
      <c r="E173" t="s">
        <v>17</v>
      </c>
      <c r="F173" t="s">
        <v>11</v>
      </c>
      <c r="G173" s="1" t="s">
        <v>845</v>
      </c>
      <c r="H173" s="1">
        <v>37.08</v>
      </c>
      <c r="I173" s="1">
        <v>28.93</v>
      </c>
      <c r="J173" s="1">
        <v>24.03</v>
      </c>
      <c r="K173" s="1">
        <v>30.04</v>
      </c>
      <c r="L173" s="1">
        <v>29.88</v>
      </c>
      <c r="M173" s="2" t="s">
        <v>1023</v>
      </c>
      <c r="N173" s="2">
        <v>206554</v>
      </c>
      <c r="O173" s="2">
        <v>181468</v>
      </c>
      <c r="P173" s="2">
        <v>172323</v>
      </c>
      <c r="Q173" s="2">
        <v>218737</v>
      </c>
      <c r="R173" s="2">
        <v>226195</v>
      </c>
      <c r="S173" s="3" t="s">
        <v>1201</v>
      </c>
      <c r="T173" s="3">
        <v>927354</v>
      </c>
      <c r="U173" s="3">
        <v>991129</v>
      </c>
      <c r="V173" s="3">
        <v>1078962</v>
      </c>
      <c r="W173" s="3">
        <v>1151058</v>
      </c>
      <c r="X173" s="3">
        <v>1201502</v>
      </c>
      <c r="Y173" t="s">
        <v>1380</v>
      </c>
      <c r="Z173">
        <v>42036</v>
      </c>
      <c r="AA173">
        <v>47176</v>
      </c>
      <c r="AB173">
        <v>62368</v>
      </c>
      <c r="AC173">
        <v>71220</v>
      </c>
      <c r="AD173">
        <v>75296</v>
      </c>
      <c r="AE173" s="4" t="s">
        <v>1544</v>
      </c>
      <c r="AF173" s="4">
        <v>3544</v>
      </c>
      <c r="AG173" s="4">
        <v>3655</v>
      </c>
      <c r="AH173" s="4">
        <v>3749</v>
      </c>
      <c r="AI173" s="4">
        <v>3842</v>
      </c>
      <c r="AJ173" s="4">
        <v>3859</v>
      </c>
      <c r="AK173" t="s">
        <v>679</v>
      </c>
      <c r="AL173" t="s">
        <v>1213</v>
      </c>
      <c r="AQ173" s="4" t="s">
        <v>679</v>
      </c>
      <c r="AR173" s="4" t="s">
        <v>1213</v>
      </c>
      <c r="AW173" t="s">
        <v>679</v>
      </c>
      <c r="AX173" t="s">
        <v>1213</v>
      </c>
      <c r="BC173" t="s">
        <v>679</v>
      </c>
      <c r="BD173" s="4" t="s">
        <v>1213</v>
      </c>
      <c r="BI173" t="s">
        <v>679</v>
      </c>
      <c r="BJ173" t="s">
        <v>1213</v>
      </c>
      <c r="BO173" t="s">
        <v>679</v>
      </c>
      <c r="BP173" t="s">
        <v>1213</v>
      </c>
      <c r="BU173" s="4" t="s">
        <v>679</v>
      </c>
      <c r="BV173" s="4" t="s">
        <v>1213</v>
      </c>
      <c r="CA173" t="s">
        <v>679</v>
      </c>
      <c r="CB173" t="s">
        <v>1213</v>
      </c>
    </row>
    <row r="174" spans="1:84" x14ac:dyDescent="0.3">
      <c r="A174" t="s">
        <v>641</v>
      </c>
      <c r="B174" t="s">
        <v>642</v>
      </c>
      <c r="D174" t="s">
        <v>643</v>
      </c>
      <c r="E174" t="s">
        <v>17</v>
      </c>
      <c r="F174" t="s">
        <v>11</v>
      </c>
      <c r="G174" s="1" t="s">
        <v>846</v>
      </c>
      <c r="H174" s="1">
        <v>11.61</v>
      </c>
      <c r="I174" s="1">
        <v>7.17</v>
      </c>
      <c r="J174" s="1">
        <v>5.73</v>
      </c>
      <c r="K174" s="1">
        <v>7.91</v>
      </c>
      <c r="L174" s="1">
        <v>6.4</v>
      </c>
      <c r="M174" s="2" t="s">
        <v>1024</v>
      </c>
      <c r="N174" s="2">
        <v>41385</v>
      </c>
      <c r="O174" s="2">
        <v>29772</v>
      </c>
      <c r="P174" s="2">
        <v>27485</v>
      </c>
      <c r="Q174" s="2">
        <v>41623</v>
      </c>
      <c r="R174" s="2">
        <v>35267</v>
      </c>
      <c r="S174" s="3" t="s">
        <v>1202</v>
      </c>
      <c r="T174" s="3">
        <v>546413</v>
      </c>
      <c r="U174" s="3">
        <v>606382</v>
      </c>
      <c r="V174" s="3">
        <v>685225</v>
      </c>
      <c r="W174" s="3">
        <v>731780</v>
      </c>
      <c r="X174" s="3">
        <v>747133</v>
      </c>
      <c r="Y174" t="s">
        <v>1381</v>
      </c>
      <c r="Z174">
        <v>57148</v>
      </c>
      <c r="AA174">
        <v>80789</v>
      </c>
      <c r="AB174">
        <v>91939</v>
      </c>
      <c r="AC174">
        <v>89729</v>
      </c>
      <c r="AD174">
        <v>85088</v>
      </c>
      <c r="AE174" s="4" t="s">
        <v>1545</v>
      </c>
      <c r="AF174" s="4">
        <v>5825</v>
      </c>
      <c r="AG174" s="4">
        <v>5999</v>
      </c>
      <c r="AH174" s="4">
        <v>6159</v>
      </c>
      <c r="AI174" s="4">
        <v>6598</v>
      </c>
      <c r="AJ174" s="4">
        <v>6799</v>
      </c>
      <c r="AK174" t="s">
        <v>679</v>
      </c>
      <c r="AL174" t="s">
        <v>1213</v>
      </c>
      <c r="AQ174" s="4" t="s">
        <v>679</v>
      </c>
      <c r="AR174" s="4" t="s">
        <v>1213</v>
      </c>
      <c r="AW174" t="s">
        <v>679</v>
      </c>
      <c r="AX174" t="s">
        <v>1213</v>
      </c>
      <c r="BC174" t="s">
        <v>679</v>
      </c>
      <c r="BD174" s="4" t="s">
        <v>1213</v>
      </c>
      <c r="BI174" t="s">
        <v>679</v>
      </c>
      <c r="BJ174" t="s">
        <v>1213</v>
      </c>
      <c r="BO174" t="s">
        <v>679</v>
      </c>
      <c r="BP174" t="s">
        <v>1213</v>
      </c>
      <c r="BU174" s="4" t="s">
        <v>679</v>
      </c>
      <c r="BV174" s="4" t="s">
        <v>1213</v>
      </c>
      <c r="CA174" t="s">
        <v>679</v>
      </c>
      <c r="CB174" t="s">
        <v>1213</v>
      </c>
    </row>
    <row r="175" spans="1:84" x14ac:dyDescent="0.3">
      <c r="A175" t="s">
        <v>644</v>
      </c>
      <c r="B175" t="s">
        <v>645</v>
      </c>
      <c r="D175" t="s">
        <v>646</v>
      </c>
      <c r="E175" t="s">
        <v>252</v>
      </c>
      <c r="F175" t="s">
        <v>16</v>
      </c>
      <c r="G175" s="1" t="s">
        <v>847</v>
      </c>
      <c r="H175" s="1">
        <v>92.39</v>
      </c>
      <c r="I175" s="1">
        <v>78.33</v>
      </c>
      <c r="J175" s="1">
        <v>94.23</v>
      </c>
      <c r="K175" s="1">
        <v>70.489999999999995</v>
      </c>
      <c r="L175" s="1">
        <v>55.11</v>
      </c>
      <c r="M175" s="2" t="s">
        <v>1025</v>
      </c>
      <c r="N175" s="2">
        <v>226183</v>
      </c>
      <c r="O175" s="2">
        <v>200134</v>
      </c>
      <c r="P175" s="2">
        <v>248743</v>
      </c>
      <c r="Q175" s="2">
        <v>186706</v>
      </c>
      <c r="R175" s="2">
        <v>188483</v>
      </c>
      <c r="S175" s="3" t="s">
        <v>1203</v>
      </c>
      <c r="T175" s="3">
        <v>638760</v>
      </c>
      <c r="U175" s="3">
        <v>628673</v>
      </c>
      <c r="V175" s="3">
        <v>702036</v>
      </c>
      <c r="W175" s="3">
        <v>993273</v>
      </c>
      <c r="X175" s="3">
        <v>1148660</v>
      </c>
      <c r="Y175" t="s">
        <v>1382</v>
      </c>
      <c r="Z175">
        <v>19030</v>
      </c>
      <c r="AA175">
        <v>23630</v>
      </c>
      <c r="AB175">
        <v>26222</v>
      </c>
      <c r="AC175">
        <v>79402</v>
      </c>
      <c r="AD175">
        <v>68725</v>
      </c>
      <c r="AE175" s="4" t="s">
        <v>679</v>
      </c>
      <c r="AF175" s="4" t="s">
        <v>1415</v>
      </c>
      <c r="AK175" t="s">
        <v>679</v>
      </c>
      <c r="AL175" t="s">
        <v>1213</v>
      </c>
      <c r="AQ175" s="4" t="s">
        <v>679</v>
      </c>
      <c r="AR175" s="4" t="s">
        <v>1213</v>
      </c>
      <c r="AW175" t="s">
        <v>679</v>
      </c>
      <c r="AX175" t="s">
        <v>1213</v>
      </c>
      <c r="BC175" t="s">
        <v>679</v>
      </c>
      <c r="BD175" s="4" t="s">
        <v>1213</v>
      </c>
      <c r="BI175" t="s">
        <v>679</v>
      </c>
      <c r="BJ175" t="s">
        <v>1213</v>
      </c>
      <c r="BO175" t="s">
        <v>679</v>
      </c>
      <c r="BP175" t="s">
        <v>1213</v>
      </c>
      <c r="BU175" s="4" t="s">
        <v>679</v>
      </c>
      <c r="BV175" s="4" t="s">
        <v>1213</v>
      </c>
      <c r="CA175" t="s">
        <v>679</v>
      </c>
      <c r="CB175" t="s">
        <v>1213</v>
      </c>
    </row>
    <row r="176" spans="1:84" x14ac:dyDescent="0.3">
      <c r="A176" t="s">
        <v>647</v>
      </c>
      <c r="B176" t="s">
        <v>648</v>
      </c>
      <c r="D176" t="s">
        <v>649</v>
      </c>
      <c r="E176" t="s">
        <v>80</v>
      </c>
      <c r="F176" t="s">
        <v>25</v>
      </c>
      <c r="G176" s="1" t="s">
        <v>848</v>
      </c>
      <c r="H176" s="1">
        <v>217.33</v>
      </c>
      <c r="I176" s="1">
        <v>214.4</v>
      </c>
      <c r="J176" s="1">
        <v>148.97</v>
      </c>
      <c r="K176" s="1">
        <v>122.63</v>
      </c>
      <c r="L176" s="1">
        <v>160.5</v>
      </c>
      <c r="M176" s="2" t="s">
        <v>1026</v>
      </c>
      <c r="N176" s="2">
        <v>2111736</v>
      </c>
      <c r="O176" s="2">
        <v>3071884</v>
      </c>
      <c r="P176" s="2">
        <v>3228516</v>
      </c>
      <c r="Q176" s="2">
        <v>3759517</v>
      </c>
      <c r="R176" s="2">
        <v>4877075</v>
      </c>
      <c r="S176" s="3" t="s">
        <v>1204</v>
      </c>
      <c r="T176" s="3">
        <v>5065257</v>
      </c>
      <c r="U176" s="3">
        <v>6586744</v>
      </c>
      <c r="V176" s="3">
        <v>7150896</v>
      </c>
      <c r="W176" s="3">
        <v>7839205</v>
      </c>
      <c r="X176" s="3">
        <v>9128653</v>
      </c>
      <c r="Y176" t="s">
        <v>1383</v>
      </c>
      <c r="Z176">
        <v>249772</v>
      </c>
      <c r="AA176">
        <v>414263</v>
      </c>
      <c r="AB176">
        <v>417831</v>
      </c>
      <c r="AC176">
        <v>487794</v>
      </c>
      <c r="AD176">
        <v>605867</v>
      </c>
      <c r="AE176" s="4" t="s">
        <v>1546</v>
      </c>
      <c r="AF176" s="4">
        <v>3900</v>
      </c>
      <c r="AG176" s="4">
        <v>4300</v>
      </c>
      <c r="AH176" s="4">
        <v>4400</v>
      </c>
      <c r="AI176" s="4">
        <v>5300</v>
      </c>
      <c r="AJ176" s="4">
        <v>6200</v>
      </c>
      <c r="AK176" t="s">
        <v>1814</v>
      </c>
      <c r="AL176" t="s">
        <v>684</v>
      </c>
      <c r="AM176" t="s">
        <v>684</v>
      </c>
      <c r="AN176" t="s">
        <v>1669</v>
      </c>
      <c r="AO176" t="s">
        <v>1669</v>
      </c>
      <c r="AP176" t="s">
        <v>684</v>
      </c>
      <c r="AQ176" s="4" t="s">
        <v>1966</v>
      </c>
      <c r="AR176" s="4" t="s">
        <v>684</v>
      </c>
      <c r="AS176" s="4" t="s">
        <v>684</v>
      </c>
      <c r="AT176" s="4">
        <v>41.96</v>
      </c>
      <c r="AU176" s="4">
        <v>54.26</v>
      </c>
      <c r="AV176" s="4" t="s">
        <v>684</v>
      </c>
      <c r="AW176" t="s">
        <v>2122</v>
      </c>
      <c r="AX176" t="s">
        <v>684</v>
      </c>
      <c r="AY176" t="s">
        <v>684</v>
      </c>
      <c r="AZ176" t="s">
        <v>1975</v>
      </c>
      <c r="BA176" t="s">
        <v>1978</v>
      </c>
      <c r="BB176" t="s">
        <v>684</v>
      </c>
      <c r="BC176" t="s">
        <v>2274</v>
      </c>
      <c r="BD176" s="4" t="s">
        <v>684</v>
      </c>
      <c r="BE176" s="4" t="s">
        <v>684</v>
      </c>
      <c r="BF176" s="4">
        <v>31.6</v>
      </c>
      <c r="BG176" s="4">
        <v>45.68</v>
      </c>
      <c r="BH176" s="4" t="s">
        <v>684</v>
      </c>
      <c r="BI176" t="s">
        <v>2426</v>
      </c>
      <c r="BJ176" t="s">
        <v>684</v>
      </c>
      <c r="BK176" t="s">
        <v>684</v>
      </c>
      <c r="BL176">
        <v>3.2</v>
      </c>
      <c r="BM176">
        <v>13.11</v>
      </c>
      <c r="BN176" t="s">
        <v>684</v>
      </c>
      <c r="BO176" t="s">
        <v>679</v>
      </c>
      <c r="BP176" t="s">
        <v>1554</v>
      </c>
      <c r="BU176" s="4" t="s">
        <v>679</v>
      </c>
      <c r="BV176" s="4" t="s">
        <v>1554</v>
      </c>
      <c r="CA176" t="s">
        <v>679</v>
      </c>
      <c r="CB176" t="s">
        <v>1554</v>
      </c>
    </row>
    <row r="177" spans="1:84" x14ac:dyDescent="0.3">
      <c r="A177" t="s">
        <v>650</v>
      </c>
      <c r="B177" t="s">
        <v>651</v>
      </c>
      <c r="D177" t="s">
        <v>652</v>
      </c>
      <c r="E177" t="s">
        <v>131</v>
      </c>
      <c r="F177" t="s">
        <v>25</v>
      </c>
      <c r="G177" s="1" t="s">
        <v>849</v>
      </c>
      <c r="H177" s="1">
        <v>310.14999999999998</v>
      </c>
      <c r="I177" s="1">
        <v>470.58</v>
      </c>
      <c r="J177" s="1">
        <v>899.31</v>
      </c>
      <c r="K177" s="1">
        <v>365.86</v>
      </c>
      <c r="L177" s="1">
        <v>34.700000000000003</v>
      </c>
      <c r="M177" s="2" t="s">
        <v>1027</v>
      </c>
      <c r="N177" s="2">
        <v>2301819</v>
      </c>
      <c r="O177" s="2">
        <v>2667717</v>
      </c>
      <c r="P177" s="2">
        <v>4420905</v>
      </c>
      <c r="Q177" s="2">
        <v>3873392</v>
      </c>
      <c r="R177" s="2">
        <v>2522227</v>
      </c>
      <c r="S177" s="3" t="s">
        <v>1205</v>
      </c>
      <c r="T177" s="3">
        <v>3672696</v>
      </c>
      <c r="U177" s="3">
        <v>3849700</v>
      </c>
      <c r="V177" s="3">
        <v>5536869</v>
      </c>
      <c r="W177" s="3">
        <v>5691782</v>
      </c>
      <c r="X177" s="3">
        <v>11915923</v>
      </c>
      <c r="Y177" t="s">
        <v>1384</v>
      </c>
      <c r="Z177">
        <v>13570</v>
      </c>
      <c r="AA177">
        <v>-174242</v>
      </c>
      <c r="AB177">
        <v>-42514</v>
      </c>
      <c r="AC177">
        <v>581902</v>
      </c>
      <c r="AD177">
        <v>6319350</v>
      </c>
      <c r="AE177" s="4" t="s">
        <v>679</v>
      </c>
      <c r="AF177" s="4" t="s">
        <v>1415</v>
      </c>
      <c r="AK177" t="s">
        <v>1815</v>
      </c>
      <c r="AL177" t="s">
        <v>1669</v>
      </c>
      <c r="AM177" t="s">
        <v>1669</v>
      </c>
      <c r="AN177" t="s">
        <v>1672</v>
      </c>
      <c r="AO177" t="s">
        <v>1672</v>
      </c>
      <c r="AP177" t="s">
        <v>684</v>
      </c>
      <c r="AQ177" s="4" t="s">
        <v>1967</v>
      </c>
      <c r="AR177" s="4">
        <v>56.82</v>
      </c>
      <c r="AS177" s="4">
        <v>67.56</v>
      </c>
      <c r="AT177" s="4">
        <v>66.47</v>
      </c>
      <c r="AU177" s="4">
        <v>71.91</v>
      </c>
      <c r="AV177" s="4" t="s">
        <v>684</v>
      </c>
      <c r="AW177" t="s">
        <v>2123</v>
      </c>
      <c r="AX177" t="s">
        <v>1978</v>
      </c>
      <c r="AY177" t="s">
        <v>1978</v>
      </c>
      <c r="AZ177" t="s">
        <v>1978</v>
      </c>
      <c r="BA177" t="s">
        <v>1978</v>
      </c>
      <c r="BB177" t="s">
        <v>684</v>
      </c>
      <c r="BC177" t="s">
        <v>2275</v>
      </c>
      <c r="BD177" s="4">
        <v>48.39</v>
      </c>
      <c r="BE177" s="4">
        <v>46.06</v>
      </c>
      <c r="BF177" s="4">
        <v>49.05</v>
      </c>
      <c r="BG177" s="4">
        <v>50.87</v>
      </c>
      <c r="BH177" s="4" t="s">
        <v>684</v>
      </c>
      <c r="BI177" t="s">
        <v>2427</v>
      </c>
      <c r="BJ177">
        <v>19.22</v>
      </c>
      <c r="BK177">
        <v>16.89</v>
      </c>
      <c r="BL177">
        <v>29.81</v>
      </c>
      <c r="BM177">
        <v>20.99</v>
      </c>
      <c r="BN177" t="s">
        <v>684</v>
      </c>
      <c r="BO177" t="s">
        <v>679</v>
      </c>
      <c r="BP177" t="s">
        <v>1554</v>
      </c>
      <c r="BU177" s="4" t="s">
        <v>679</v>
      </c>
      <c r="BV177" s="4" t="s">
        <v>1554</v>
      </c>
      <c r="CA177" t="s">
        <v>1663</v>
      </c>
      <c r="CB177">
        <v>5525283</v>
      </c>
      <c r="CC177">
        <v>5479839</v>
      </c>
      <c r="CD177">
        <v>5477577</v>
      </c>
      <c r="CE177">
        <v>4316418</v>
      </c>
      <c r="CF177" t="s">
        <v>684</v>
      </c>
    </row>
    <row r="178" spans="1:84" x14ac:dyDescent="0.3">
      <c r="A178" t="s">
        <v>610</v>
      </c>
      <c r="B178" t="s">
        <v>653</v>
      </c>
      <c r="C178" t="s">
        <v>654</v>
      </c>
      <c r="D178" t="s">
        <v>655</v>
      </c>
      <c r="E178" t="s">
        <v>10</v>
      </c>
      <c r="F178" t="s">
        <v>11</v>
      </c>
      <c r="G178" s="1" t="s">
        <v>850</v>
      </c>
      <c r="H178" s="1">
        <v>977.96</v>
      </c>
      <c r="I178" s="1">
        <v>1538.55</v>
      </c>
      <c r="J178" s="1">
        <v>966.03</v>
      </c>
      <c r="K178" s="1">
        <v>11191.07</v>
      </c>
      <c r="L178" s="1">
        <v>410.85</v>
      </c>
      <c r="M178" s="2" t="s">
        <v>1028</v>
      </c>
      <c r="N178" s="2">
        <v>12786918</v>
      </c>
      <c r="O178" s="2">
        <v>14377165</v>
      </c>
      <c r="P178" s="2">
        <v>15506204</v>
      </c>
      <c r="Q178" s="2">
        <v>5300237</v>
      </c>
      <c r="R178" s="2">
        <v>10558073</v>
      </c>
      <c r="S178" s="3" t="s">
        <v>1206</v>
      </c>
      <c r="T178" s="3">
        <v>17253952</v>
      </c>
      <c r="U178" s="3">
        <v>18831938</v>
      </c>
      <c r="V178" s="3">
        <v>22346029</v>
      </c>
      <c r="W178" s="3">
        <v>14299731</v>
      </c>
      <c r="X178" s="3">
        <v>17077129</v>
      </c>
      <c r="Y178" t="s">
        <v>1385</v>
      </c>
      <c r="Z178">
        <v>353543</v>
      </c>
      <c r="AA178">
        <v>514351</v>
      </c>
      <c r="AB178">
        <v>688701</v>
      </c>
      <c r="AC178">
        <v>-955683</v>
      </c>
      <c r="AD178">
        <v>1756658</v>
      </c>
      <c r="AE178" s="4" t="s">
        <v>1547</v>
      </c>
      <c r="AF178" s="4">
        <v>37000</v>
      </c>
      <c r="AG178" s="4">
        <v>38000</v>
      </c>
      <c r="AH178" s="4">
        <v>38000</v>
      </c>
      <c r="AI178" s="4">
        <v>24000</v>
      </c>
      <c r="AJ178" s="4">
        <v>23000</v>
      </c>
      <c r="AK178" t="s">
        <v>1816</v>
      </c>
      <c r="AL178" t="s">
        <v>1669</v>
      </c>
      <c r="AM178" t="s">
        <v>1669</v>
      </c>
      <c r="AN178" t="s">
        <v>1669</v>
      </c>
      <c r="AO178" t="s">
        <v>684</v>
      </c>
      <c r="AP178" t="s">
        <v>684</v>
      </c>
      <c r="AQ178" s="4" t="s">
        <v>1968</v>
      </c>
      <c r="AR178" s="4">
        <v>19.93</v>
      </c>
      <c r="AS178" s="4">
        <v>18.86</v>
      </c>
      <c r="AT178" s="4">
        <v>49.59</v>
      </c>
      <c r="AU178" s="4" t="s">
        <v>684</v>
      </c>
      <c r="AV178" s="4" t="s">
        <v>684</v>
      </c>
      <c r="AW178" t="s">
        <v>2124</v>
      </c>
      <c r="AX178" t="s">
        <v>1978</v>
      </c>
      <c r="AY178" t="s">
        <v>1978</v>
      </c>
      <c r="AZ178" t="s">
        <v>1978</v>
      </c>
      <c r="BA178" t="s">
        <v>684</v>
      </c>
      <c r="BB178" t="s">
        <v>684</v>
      </c>
      <c r="BC178" t="s">
        <v>2276</v>
      </c>
      <c r="BD178" s="4">
        <v>40.549999999999997</v>
      </c>
      <c r="BE178" s="4">
        <v>28.86</v>
      </c>
      <c r="BF178" s="4">
        <v>41.34</v>
      </c>
      <c r="BG178" s="4" t="s">
        <v>684</v>
      </c>
      <c r="BH178" s="4" t="s">
        <v>684</v>
      </c>
      <c r="BI178" t="s">
        <v>2428</v>
      </c>
      <c r="BJ178">
        <v>29.77</v>
      </c>
      <c r="BK178">
        <v>58.54</v>
      </c>
      <c r="BL178">
        <v>71.010000000000005</v>
      </c>
      <c r="BM178" t="s">
        <v>684</v>
      </c>
      <c r="BN178" t="s">
        <v>684</v>
      </c>
      <c r="BO178" t="s">
        <v>2492</v>
      </c>
      <c r="BP178" t="s">
        <v>684</v>
      </c>
      <c r="BQ178" t="s">
        <v>684</v>
      </c>
      <c r="BR178">
        <v>118.43</v>
      </c>
      <c r="BS178" t="s">
        <v>684</v>
      </c>
      <c r="BT178" t="s">
        <v>684</v>
      </c>
      <c r="BU178" s="4" t="s">
        <v>679</v>
      </c>
      <c r="BV178" s="4" t="s">
        <v>1554</v>
      </c>
      <c r="CA178" t="s">
        <v>1664</v>
      </c>
      <c r="CB178" t="s">
        <v>684</v>
      </c>
      <c r="CC178" t="s">
        <v>684</v>
      </c>
      <c r="CD178">
        <v>6639812</v>
      </c>
      <c r="CE178" t="s">
        <v>684</v>
      </c>
      <c r="CF178" t="s">
        <v>684</v>
      </c>
    </row>
    <row r="179" spans="1:84" x14ac:dyDescent="0.3">
      <c r="A179" t="s">
        <v>656</v>
      </c>
      <c r="B179" t="s">
        <v>657</v>
      </c>
      <c r="C179" t="s">
        <v>658</v>
      </c>
      <c r="D179" t="s">
        <v>659</v>
      </c>
      <c r="E179" t="s">
        <v>10</v>
      </c>
      <c r="F179" t="s">
        <v>11</v>
      </c>
      <c r="G179" s="1" t="s">
        <v>851</v>
      </c>
      <c r="H179" s="1">
        <v>126.89</v>
      </c>
      <c r="I179" s="1">
        <v>120.8</v>
      </c>
      <c r="J179" s="1">
        <v>194.89</v>
      </c>
      <c r="K179" s="1">
        <v>247.67</v>
      </c>
      <c r="L179" s="1">
        <v>313.88</v>
      </c>
      <c r="M179" s="2" t="s">
        <v>1029</v>
      </c>
      <c r="N179" s="2">
        <v>3889150</v>
      </c>
      <c r="O179" s="2">
        <v>3759870</v>
      </c>
      <c r="P179" s="2">
        <v>4778259</v>
      </c>
      <c r="Q179" s="2">
        <v>5672362</v>
      </c>
      <c r="R179" s="2">
        <v>3083431</v>
      </c>
      <c r="S179" s="3" t="s">
        <v>1207</v>
      </c>
      <c r="T179" s="3">
        <v>10839934</v>
      </c>
      <c r="U179" s="3">
        <v>10806654</v>
      </c>
      <c r="V179" s="3">
        <v>12819454</v>
      </c>
      <c r="W179" s="3">
        <v>13674731</v>
      </c>
      <c r="X179" s="3">
        <v>7509172</v>
      </c>
      <c r="Y179" t="s">
        <v>1386</v>
      </c>
      <c r="Z179">
        <v>536079</v>
      </c>
      <c r="AA179">
        <v>638535</v>
      </c>
      <c r="AB179">
        <v>879251</v>
      </c>
      <c r="AC179">
        <v>455853</v>
      </c>
      <c r="AD179">
        <v>484268</v>
      </c>
      <c r="AE179" s="4" t="s">
        <v>1548</v>
      </c>
      <c r="AF179" s="4">
        <v>95000</v>
      </c>
      <c r="AG179" s="4">
        <v>100000</v>
      </c>
      <c r="AH179" s="4">
        <v>100000</v>
      </c>
      <c r="AI179" s="4">
        <v>102000</v>
      </c>
      <c r="AJ179" s="4">
        <v>42000</v>
      </c>
      <c r="AK179" t="s">
        <v>1817</v>
      </c>
      <c r="AL179" t="s">
        <v>1669</v>
      </c>
      <c r="AM179" t="s">
        <v>1669</v>
      </c>
      <c r="AN179" t="s">
        <v>1669</v>
      </c>
      <c r="AO179" t="s">
        <v>1669</v>
      </c>
      <c r="AP179" t="s">
        <v>1669</v>
      </c>
      <c r="AQ179" s="4" t="s">
        <v>1969</v>
      </c>
      <c r="AR179" s="4">
        <v>51.5</v>
      </c>
      <c r="AS179" s="4">
        <v>45.89</v>
      </c>
      <c r="AT179" s="4">
        <v>53.71</v>
      </c>
      <c r="AU179" s="4">
        <v>57.21</v>
      </c>
      <c r="AV179" s="4">
        <v>77.64</v>
      </c>
      <c r="AW179" t="s">
        <v>2125</v>
      </c>
      <c r="AX179" t="s">
        <v>1975</v>
      </c>
      <c r="AY179" t="s">
        <v>1975</v>
      </c>
      <c r="AZ179" t="s">
        <v>1975</v>
      </c>
      <c r="BA179" t="s">
        <v>1975</v>
      </c>
      <c r="BB179" t="s">
        <v>1975</v>
      </c>
      <c r="BC179" t="s">
        <v>2277</v>
      </c>
      <c r="BD179" s="4">
        <v>36.24</v>
      </c>
      <c r="BE179" s="4">
        <v>36.39</v>
      </c>
      <c r="BF179" s="4">
        <v>29.52</v>
      </c>
      <c r="BG179" s="4">
        <v>31.95</v>
      </c>
      <c r="BH179" s="4">
        <v>52.84</v>
      </c>
      <c r="BI179" t="s">
        <v>2429</v>
      </c>
      <c r="BJ179">
        <v>72.91</v>
      </c>
      <c r="BK179">
        <v>64.459999999999994</v>
      </c>
      <c r="BL179">
        <v>86.27</v>
      </c>
      <c r="BM179">
        <v>90.07</v>
      </c>
      <c r="BN179">
        <v>91.4</v>
      </c>
      <c r="BO179" t="s">
        <v>2493</v>
      </c>
      <c r="BP179">
        <v>87.03</v>
      </c>
      <c r="BQ179">
        <v>54.93</v>
      </c>
      <c r="BR179" t="s">
        <v>684</v>
      </c>
      <c r="BS179" t="s">
        <v>684</v>
      </c>
      <c r="BT179">
        <v>71.61</v>
      </c>
      <c r="BU179" s="4" t="s">
        <v>2568</v>
      </c>
      <c r="BV179" s="4" t="s">
        <v>684</v>
      </c>
      <c r="BW179" s="4">
        <v>-0.17</v>
      </c>
      <c r="BX179" s="4" t="s">
        <v>684</v>
      </c>
      <c r="BY179" s="4" t="s">
        <v>684</v>
      </c>
      <c r="BZ179" s="4">
        <v>-0.09</v>
      </c>
      <c r="CA179" t="s">
        <v>1665</v>
      </c>
      <c r="CB179">
        <v>2101558</v>
      </c>
      <c r="CC179">
        <v>1606233</v>
      </c>
      <c r="CD179" t="s">
        <v>684</v>
      </c>
      <c r="CE179" t="s">
        <v>684</v>
      </c>
      <c r="CF179">
        <v>1444702</v>
      </c>
    </row>
    <row r="180" spans="1:84" x14ac:dyDescent="0.3">
      <c r="A180" t="s">
        <v>660</v>
      </c>
      <c r="B180" t="s">
        <v>661</v>
      </c>
      <c r="C180" t="s">
        <v>662</v>
      </c>
      <c r="D180" t="s">
        <v>663</v>
      </c>
      <c r="E180" t="s">
        <v>75</v>
      </c>
      <c r="F180" t="s">
        <v>11</v>
      </c>
      <c r="G180" s="1" t="s">
        <v>852</v>
      </c>
      <c r="H180" s="1" t="s">
        <v>684</v>
      </c>
      <c r="I180" s="1">
        <v>-3.82</v>
      </c>
      <c r="J180" s="1">
        <v>-3.58</v>
      </c>
      <c r="K180" s="1">
        <v>-12.34</v>
      </c>
      <c r="L180" s="1">
        <v>8.25</v>
      </c>
      <c r="M180" s="2" t="s">
        <v>1030</v>
      </c>
      <c r="N180" s="2" t="s">
        <v>684</v>
      </c>
      <c r="O180" s="2">
        <v>281128</v>
      </c>
      <c r="P180" s="2">
        <v>292983</v>
      </c>
      <c r="Q180" s="2">
        <v>1218534</v>
      </c>
      <c r="R180" s="2">
        <v>1255049</v>
      </c>
      <c r="S180" s="3" t="s">
        <v>1208</v>
      </c>
      <c r="T180" s="3" t="s">
        <v>684</v>
      </c>
      <c r="U180" s="3">
        <v>18278998</v>
      </c>
      <c r="V180" s="3">
        <v>18848188</v>
      </c>
      <c r="W180" s="3">
        <v>19057238</v>
      </c>
      <c r="X180" s="3">
        <v>20748308</v>
      </c>
      <c r="Y180" t="s">
        <v>1387</v>
      </c>
      <c r="Z180" t="s">
        <v>684</v>
      </c>
      <c r="AA180">
        <v>-1655078</v>
      </c>
      <c r="AB180">
        <v>-1053884</v>
      </c>
      <c r="AC180">
        <v>-1693641</v>
      </c>
      <c r="AD180">
        <v>-6122063</v>
      </c>
      <c r="AE180" s="4" t="s">
        <v>1549</v>
      </c>
      <c r="AF180" s="4" t="s">
        <v>684</v>
      </c>
      <c r="AG180" s="4">
        <v>13563</v>
      </c>
      <c r="AH180" s="4">
        <v>14214</v>
      </c>
      <c r="AI180" s="4">
        <v>15914</v>
      </c>
      <c r="AJ180" s="4">
        <v>24396</v>
      </c>
      <c r="AK180" t="s">
        <v>1818</v>
      </c>
      <c r="AL180" t="s">
        <v>684</v>
      </c>
      <c r="AM180" t="s">
        <v>684</v>
      </c>
      <c r="AN180" t="s">
        <v>684</v>
      </c>
      <c r="AO180" t="s">
        <v>684</v>
      </c>
      <c r="AP180" t="s">
        <v>1669</v>
      </c>
      <c r="AQ180" s="4" t="s">
        <v>1970</v>
      </c>
      <c r="AR180" s="4" t="s">
        <v>684</v>
      </c>
      <c r="AS180" s="4" t="s">
        <v>684</v>
      </c>
      <c r="AT180" s="4" t="s">
        <v>684</v>
      </c>
      <c r="AU180" s="4" t="s">
        <v>684</v>
      </c>
      <c r="AV180" s="4">
        <v>66.97</v>
      </c>
      <c r="AW180" t="s">
        <v>2126</v>
      </c>
      <c r="AX180" t="s">
        <v>684</v>
      </c>
      <c r="AY180" t="s">
        <v>684</v>
      </c>
      <c r="AZ180" t="s">
        <v>684</v>
      </c>
      <c r="BA180" t="s">
        <v>684</v>
      </c>
      <c r="BB180" t="s">
        <v>1975</v>
      </c>
      <c r="BC180" t="s">
        <v>2278</v>
      </c>
      <c r="BD180" s="4" t="s">
        <v>684</v>
      </c>
      <c r="BE180" s="4" t="s">
        <v>684</v>
      </c>
      <c r="BF180" s="4" t="s">
        <v>684</v>
      </c>
      <c r="BG180" s="4" t="s">
        <v>684</v>
      </c>
      <c r="BH180" s="4">
        <v>1.21</v>
      </c>
      <c r="BI180" t="s">
        <v>2430</v>
      </c>
      <c r="BJ180" t="s">
        <v>684</v>
      </c>
      <c r="BK180" t="s">
        <v>684</v>
      </c>
      <c r="BL180" t="s">
        <v>684</v>
      </c>
      <c r="BM180" t="s">
        <v>684</v>
      </c>
      <c r="BN180">
        <v>18.809999999999999</v>
      </c>
      <c r="BO180" t="s">
        <v>679</v>
      </c>
      <c r="BP180" t="s">
        <v>1554</v>
      </c>
      <c r="BU180" s="4" t="s">
        <v>679</v>
      </c>
      <c r="BV180" s="4" t="s">
        <v>1554</v>
      </c>
      <c r="CA180" t="s">
        <v>679</v>
      </c>
      <c r="CB180" t="s">
        <v>1554</v>
      </c>
    </row>
    <row r="181" spans="1:84" x14ac:dyDescent="0.3">
      <c r="A181" t="s">
        <v>664</v>
      </c>
      <c r="B181" t="s">
        <v>665</v>
      </c>
      <c r="D181" t="s">
        <v>666</v>
      </c>
      <c r="E181" t="s">
        <v>667</v>
      </c>
      <c r="F181" t="s">
        <v>25</v>
      </c>
      <c r="G181" s="1" t="s">
        <v>853</v>
      </c>
      <c r="H181" s="1">
        <v>33.479999999999997</v>
      </c>
      <c r="I181" s="1">
        <v>17.45</v>
      </c>
      <c r="J181" s="1">
        <v>16.47</v>
      </c>
      <c r="K181" s="1">
        <v>18.100000000000001</v>
      </c>
      <c r="L181" s="1">
        <v>12.27</v>
      </c>
      <c r="M181" s="2" t="s">
        <v>1031</v>
      </c>
      <c r="N181" s="2">
        <v>1071130</v>
      </c>
      <c r="O181" s="2">
        <v>615532</v>
      </c>
      <c r="P181" s="2">
        <v>597016</v>
      </c>
      <c r="Q181" s="2">
        <v>576160</v>
      </c>
      <c r="R181" s="2">
        <v>428171</v>
      </c>
      <c r="S181" s="3" t="s">
        <v>1209</v>
      </c>
      <c r="T181" s="3">
        <v>4443191</v>
      </c>
      <c r="U181" s="3">
        <v>4307552</v>
      </c>
      <c r="V181" s="3">
        <v>4403770</v>
      </c>
      <c r="W181" s="3">
        <v>3951613</v>
      </c>
      <c r="X181" s="3">
        <v>4141691</v>
      </c>
      <c r="Y181" t="s">
        <v>1388</v>
      </c>
      <c r="Z181">
        <v>112456</v>
      </c>
      <c r="AA181">
        <v>108214</v>
      </c>
      <c r="AB181">
        <v>83207</v>
      </c>
      <c r="AC181">
        <v>71738</v>
      </c>
      <c r="AD181">
        <v>69547</v>
      </c>
      <c r="AE181" s="4" t="s">
        <v>679</v>
      </c>
      <c r="AF181" s="4" t="s">
        <v>1415</v>
      </c>
      <c r="AK181" t="s">
        <v>1819</v>
      </c>
      <c r="AL181" t="s">
        <v>684</v>
      </c>
      <c r="AM181" t="s">
        <v>684</v>
      </c>
      <c r="AN181" t="s">
        <v>684</v>
      </c>
      <c r="AO181" t="s">
        <v>1669</v>
      </c>
      <c r="AP181" t="s">
        <v>1669</v>
      </c>
      <c r="AQ181" s="4" t="s">
        <v>1971</v>
      </c>
      <c r="AR181" s="4" t="s">
        <v>684</v>
      </c>
      <c r="AS181" s="4" t="s">
        <v>684</v>
      </c>
      <c r="AT181" s="4" t="s">
        <v>684</v>
      </c>
      <c r="AU181" s="4">
        <v>1.17</v>
      </c>
      <c r="AV181" s="4">
        <v>8.49</v>
      </c>
      <c r="AW181" t="s">
        <v>2127</v>
      </c>
      <c r="AX181" t="s">
        <v>684</v>
      </c>
      <c r="AY181" t="s">
        <v>684</v>
      </c>
      <c r="AZ181" t="s">
        <v>684</v>
      </c>
      <c r="BA181" t="s">
        <v>1975</v>
      </c>
      <c r="BB181" t="s">
        <v>1978</v>
      </c>
      <c r="BC181" t="s">
        <v>2279</v>
      </c>
      <c r="BD181" s="4" t="s">
        <v>684</v>
      </c>
      <c r="BE181" s="4" t="s">
        <v>684</v>
      </c>
      <c r="BF181" s="4" t="s">
        <v>684</v>
      </c>
      <c r="BG181" s="4">
        <v>0</v>
      </c>
      <c r="BH181" s="4">
        <v>5.95</v>
      </c>
      <c r="BI181" t="s">
        <v>2431</v>
      </c>
      <c r="BJ181" t="s">
        <v>684</v>
      </c>
      <c r="BK181" t="s">
        <v>684</v>
      </c>
      <c r="BL181" t="s">
        <v>684</v>
      </c>
      <c r="BM181">
        <v>26.39</v>
      </c>
      <c r="BN181">
        <v>45.77</v>
      </c>
      <c r="BO181" t="s">
        <v>679</v>
      </c>
      <c r="BP181" t="s">
        <v>1554</v>
      </c>
      <c r="BU181" s="4" t="s">
        <v>679</v>
      </c>
      <c r="BV181" s="4" t="s">
        <v>1554</v>
      </c>
      <c r="CA181" t="s">
        <v>679</v>
      </c>
      <c r="CB181" t="s">
        <v>1554</v>
      </c>
    </row>
    <row r="182" spans="1:84" x14ac:dyDescent="0.3">
      <c r="A182" t="s">
        <v>668</v>
      </c>
      <c r="B182" t="s">
        <v>669</v>
      </c>
      <c r="D182" t="s">
        <v>670</v>
      </c>
      <c r="E182" t="s">
        <v>43</v>
      </c>
      <c r="F182" t="s">
        <v>11</v>
      </c>
      <c r="G182" s="1" t="s">
        <v>854</v>
      </c>
      <c r="H182" s="1" t="s">
        <v>684</v>
      </c>
      <c r="I182" s="1" t="s">
        <v>684</v>
      </c>
      <c r="J182" s="1">
        <v>261.49</v>
      </c>
      <c r="K182" s="1">
        <v>197.5</v>
      </c>
      <c r="L182" s="1">
        <v>177.8</v>
      </c>
      <c r="M182" s="2" t="s">
        <v>1032</v>
      </c>
      <c r="N182" s="2" t="s">
        <v>684</v>
      </c>
      <c r="O182" s="2" t="s">
        <v>684</v>
      </c>
      <c r="P182" s="2">
        <v>84127</v>
      </c>
      <c r="Q182" s="2">
        <v>88146</v>
      </c>
      <c r="R182" s="2">
        <v>133318</v>
      </c>
      <c r="S182" s="3" t="s">
        <v>1210</v>
      </c>
      <c r="T182" s="3">
        <v>10016</v>
      </c>
      <c r="U182" s="3">
        <v>9578</v>
      </c>
      <c r="V182" s="3">
        <v>270921</v>
      </c>
      <c r="W182" s="3">
        <v>311351</v>
      </c>
      <c r="X182" s="3">
        <v>429211</v>
      </c>
      <c r="Y182" t="s">
        <v>1389</v>
      </c>
      <c r="Z182">
        <v>-430</v>
      </c>
      <c r="AA182">
        <v>-710</v>
      </c>
      <c r="AB182">
        <v>27829</v>
      </c>
      <c r="AC182">
        <v>35014</v>
      </c>
      <c r="AD182">
        <v>72817</v>
      </c>
      <c r="AE182" s="4" t="s">
        <v>1550</v>
      </c>
      <c r="AF182" s="4" t="s">
        <v>684</v>
      </c>
      <c r="AG182" s="4" t="s">
        <v>684</v>
      </c>
      <c r="AH182" s="4" t="s">
        <v>684</v>
      </c>
      <c r="AI182" s="4">
        <v>1482</v>
      </c>
      <c r="AJ182" s="4">
        <v>1621</v>
      </c>
      <c r="AK182" t="s">
        <v>1820</v>
      </c>
      <c r="AL182" t="s">
        <v>684</v>
      </c>
      <c r="AM182" t="s">
        <v>684</v>
      </c>
      <c r="AN182" t="s">
        <v>684</v>
      </c>
      <c r="AO182" t="s">
        <v>1669</v>
      </c>
      <c r="AP182" t="s">
        <v>1669</v>
      </c>
      <c r="AQ182" s="4" t="s">
        <v>1972</v>
      </c>
      <c r="AR182" s="4" t="s">
        <v>684</v>
      </c>
      <c r="AS182" s="4" t="s">
        <v>684</v>
      </c>
      <c r="AT182" s="4" t="s">
        <v>684</v>
      </c>
      <c r="AU182" s="4">
        <v>32.89</v>
      </c>
      <c r="AV182" s="4">
        <v>46.77</v>
      </c>
      <c r="AW182" t="s">
        <v>2128</v>
      </c>
      <c r="AX182" t="s">
        <v>684</v>
      </c>
      <c r="AY182" t="s">
        <v>684</v>
      </c>
      <c r="AZ182" t="s">
        <v>684</v>
      </c>
      <c r="BA182" t="s">
        <v>1975</v>
      </c>
      <c r="BB182" t="s">
        <v>1975</v>
      </c>
      <c r="BC182" t="s">
        <v>2280</v>
      </c>
      <c r="BD182" s="4" t="s">
        <v>684</v>
      </c>
      <c r="BE182" s="4" t="s">
        <v>684</v>
      </c>
      <c r="BF182" s="4" t="s">
        <v>684</v>
      </c>
      <c r="BG182" s="4">
        <v>4.4800000000000004</v>
      </c>
      <c r="BH182" s="4">
        <v>14.05</v>
      </c>
      <c r="BI182" t="s">
        <v>2432</v>
      </c>
      <c r="BJ182" t="s">
        <v>684</v>
      </c>
      <c r="BK182" t="s">
        <v>684</v>
      </c>
      <c r="BL182" t="s">
        <v>684</v>
      </c>
      <c r="BM182">
        <v>39.58</v>
      </c>
      <c r="BN182">
        <v>42.98</v>
      </c>
      <c r="BO182" t="s">
        <v>2494</v>
      </c>
      <c r="BP182" t="s">
        <v>684</v>
      </c>
      <c r="BQ182" t="s">
        <v>684</v>
      </c>
      <c r="BR182" t="s">
        <v>684</v>
      </c>
      <c r="BS182">
        <v>588.29</v>
      </c>
      <c r="BT182">
        <v>472.74</v>
      </c>
      <c r="BU182" s="4" t="s">
        <v>679</v>
      </c>
      <c r="BV182" s="4" t="s">
        <v>1554</v>
      </c>
      <c r="CA182" t="s">
        <v>1666</v>
      </c>
      <c r="CB182" t="s">
        <v>684</v>
      </c>
      <c r="CC182" t="s">
        <v>684</v>
      </c>
      <c r="CD182" t="s">
        <v>684</v>
      </c>
      <c r="CE182">
        <v>3446</v>
      </c>
      <c r="CF182">
        <v>3033</v>
      </c>
    </row>
    <row r="183" spans="1:84" x14ac:dyDescent="0.3">
      <c r="A183" t="s">
        <v>671</v>
      </c>
      <c r="B183" t="s">
        <v>672</v>
      </c>
      <c r="D183" t="s">
        <v>673</v>
      </c>
      <c r="E183" t="s">
        <v>140</v>
      </c>
      <c r="F183" t="s">
        <v>25</v>
      </c>
      <c r="G183" s="1" t="s">
        <v>855</v>
      </c>
      <c r="H183" s="1">
        <v>128.01</v>
      </c>
      <c r="I183" s="1">
        <v>114.52</v>
      </c>
      <c r="J183" s="1">
        <v>109.54</v>
      </c>
      <c r="K183" s="1">
        <v>99.13</v>
      </c>
      <c r="L183" s="1">
        <v>57.35</v>
      </c>
      <c r="M183" s="2" t="s">
        <v>1033</v>
      </c>
      <c r="N183" s="2">
        <v>410237</v>
      </c>
      <c r="O183" s="2">
        <v>387777</v>
      </c>
      <c r="P183" s="2">
        <v>378215</v>
      </c>
      <c r="Q183" s="2">
        <v>277803</v>
      </c>
      <c r="R183" s="2">
        <v>216846</v>
      </c>
      <c r="S183" s="3" t="s">
        <v>1211</v>
      </c>
      <c r="T183" s="3">
        <v>749092</v>
      </c>
      <c r="U183" s="3">
        <v>742490</v>
      </c>
      <c r="V183" s="3">
        <v>748562</v>
      </c>
      <c r="W183" s="3">
        <v>591667</v>
      </c>
      <c r="X183" s="3">
        <v>619412</v>
      </c>
      <c r="Y183" t="s">
        <v>1390</v>
      </c>
      <c r="Z183">
        <v>20053</v>
      </c>
      <c r="AA183">
        <v>32746</v>
      </c>
      <c r="AB183">
        <v>12926</v>
      </c>
      <c r="AC183">
        <v>4408</v>
      </c>
      <c r="AD183">
        <v>124743</v>
      </c>
      <c r="AE183" s="4" t="s">
        <v>1551</v>
      </c>
      <c r="AF183" s="4">
        <v>135</v>
      </c>
      <c r="AG183" s="4">
        <v>132</v>
      </c>
      <c r="AH183" s="4">
        <v>134</v>
      </c>
      <c r="AI183" s="4" t="s">
        <v>684</v>
      </c>
      <c r="AJ183" s="4">
        <v>129</v>
      </c>
      <c r="AK183" t="s">
        <v>679</v>
      </c>
      <c r="AL183" t="s">
        <v>1213</v>
      </c>
      <c r="AQ183" s="4" t="s">
        <v>679</v>
      </c>
      <c r="AR183" s="4" t="s">
        <v>1213</v>
      </c>
      <c r="AW183" t="s">
        <v>679</v>
      </c>
      <c r="AX183" t="s">
        <v>1213</v>
      </c>
      <c r="BC183" t="s">
        <v>679</v>
      </c>
      <c r="BD183" s="4" t="s">
        <v>1213</v>
      </c>
      <c r="BI183" t="s">
        <v>679</v>
      </c>
      <c r="BJ183" t="s">
        <v>1213</v>
      </c>
      <c r="BO183" t="s">
        <v>679</v>
      </c>
      <c r="BP183" t="s">
        <v>1213</v>
      </c>
      <c r="BU183" s="4" t="s">
        <v>679</v>
      </c>
      <c r="BV183" s="4" t="s">
        <v>1213</v>
      </c>
      <c r="CA183" t="s">
        <v>679</v>
      </c>
      <c r="CB183" t="s">
        <v>1213</v>
      </c>
    </row>
    <row r="184" spans="1:84" x14ac:dyDescent="0.3">
      <c r="A184" t="s">
        <v>674</v>
      </c>
      <c r="B184" t="s">
        <v>675</v>
      </c>
      <c r="D184" t="s">
        <v>676</v>
      </c>
      <c r="E184" t="s">
        <v>58</v>
      </c>
      <c r="F184" t="s">
        <v>11</v>
      </c>
      <c r="G184" s="1" t="s">
        <v>856</v>
      </c>
      <c r="H184" s="1">
        <v>40.78</v>
      </c>
      <c r="I184" s="1">
        <v>54.74</v>
      </c>
      <c r="J184" s="1">
        <v>59.69</v>
      </c>
      <c r="K184" s="1">
        <v>41.89</v>
      </c>
      <c r="L184" s="1">
        <v>36.14</v>
      </c>
      <c r="M184" s="2" t="s">
        <v>1034</v>
      </c>
      <c r="N184" s="2">
        <v>177269</v>
      </c>
      <c r="O184" s="2">
        <v>238251</v>
      </c>
      <c r="P184" s="2">
        <v>292304</v>
      </c>
      <c r="Q184" s="2">
        <v>189073</v>
      </c>
      <c r="R184" s="2">
        <v>170995</v>
      </c>
      <c r="S184" s="3" t="s">
        <v>1212</v>
      </c>
      <c r="T184" s="3">
        <v>665332</v>
      </c>
      <c r="U184" s="3">
        <v>755849</v>
      </c>
      <c r="V184" s="3">
        <v>890411</v>
      </c>
      <c r="W184" s="3">
        <v>867797</v>
      </c>
      <c r="X184" s="3">
        <v>930055</v>
      </c>
      <c r="Y184" t="s">
        <v>1391</v>
      </c>
      <c r="Z184">
        <v>28283</v>
      </c>
      <c r="AA184">
        <v>39511</v>
      </c>
      <c r="AB184">
        <v>51153</v>
      </c>
      <c r="AC184">
        <v>68875</v>
      </c>
      <c r="AD184">
        <v>76802</v>
      </c>
      <c r="AE184" s="4" t="s">
        <v>1552</v>
      </c>
      <c r="AF184" s="4">
        <v>10124</v>
      </c>
      <c r="AG184" s="4">
        <v>14105</v>
      </c>
      <c r="AH184" s="4">
        <v>15392</v>
      </c>
      <c r="AI184" s="4">
        <v>16624</v>
      </c>
      <c r="AJ184" s="4">
        <v>17478</v>
      </c>
      <c r="AK184" t="s">
        <v>1821</v>
      </c>
      <c r="AL184" t="s">
        <v>684</v>
      </c>
      <c r="AM184" t="s">
        <v>684</v>
      </c>
      <c r="AN184" t="s">
        <v>684</v>
      </c>
      <c r="AO184" t="s">
        <v>684</v>
      </c>
      <c r="AP184" t="s">
        <v>1672</v>
      </c>
      <c r="AQ184" s="4" t="s">
        <v>1973</v>
      </c>
      <c r="AR184" s="4" t="s">
        <v>684</v>
      </c>
      <c r="AS184" s="4" t="s">
        <v>684</v>
      </c>
      <c r="AT184" s="4" t="s">
        <v>684</v>
      </c>
      <c r="AU184" s="4" t="s">
        <v>684</v>
      </c>
      <c r="AV184" s="4">
        <v>81.400000000000006</v>
      </c>
      <c r="AW184" t="s">
        <v>2129</v>
      </c>
      <c r="AX184" t="s">
        <v>684</v>
      </c>
      <c r="AY184" t="s">
        <v>684</v>
      </c>
      <c r="AZ184" t="s">
        <v>684</v>
      </c>
      <c r="BA184" t="s">
        <v>684</v>
      </c>
      <c r="BB184" t="s">
        <v>1978</v>
      </c>
      <c r="BC184" t="s">
        <v>2281</v>
      </c>
      <c r="BD184" s="4" t="s">
        <v>684</v>
      </c>
      <c r="BE184" s="4" t="s">
        <v>684</v>
      </c>
      <c r="BF184" s="4" t="s">
        <v>684</v>
      </c>
      <c r="BG184" s="4" t="s">
        <v>684</v>
      </c>
      <c r="BH184" s="4">
        <v>43.77</v>
      </c>
      <c r="BI184" t="s">
        <v>2433</v>
      </c>
      <c r="BJ184" t="s">
        <v>684</v>
      </c>
      <c r="BK184" t="s">
        <v>684</v>
      </c>
      <c r="BL184" t="s">
        <v>684</v>
      </c>
      <c r="BM184" t="s">
        <v>684</v>
      </c>
      <c r="BN184">
        <v>75.2</v>
      </c>
      <c r="BO184" t="s">
        <v>679</v>
      </c>
      <c r="BP184" t="s">
        <v>1554</v>
      </c>
      <c r="BU184" s="4" t="s">
        <v>679</v>
      </c>
      <c r="BV184" s="4" t="s">
        <v>1554</v>
      </c>
      <c r="CA184" t="s">
        <v>1667</v>
      </c>
      <c r="CB184" t="s">
        <v>684</v>
      </c>
      <c r="CC184" t="s">
        <v>684</v>
      </c>
      <c r="CD184" t="s">
        <v>684</v>
      </c>
      <c r="CE184" t="s">
        <v>684</v>
      </c>
      <c r="CF184">
        <v>528722.4</v>
      </c>
    </row>
  </sheetData>
  <autoFilter ref="A1:FH184" xr:uid="{00000000-0001-0000-0000-000000000000}"/>
  <dataValidations count="13">
    <dataValidation allowBlank="1" showErrorMessage="1" promptTitle="TRAFO" prompt="$G$3:$L$435" sqref="G3" xr:uid="{00000000-0002-0000-0000-000000000000}"/>
    <dataValidation allowBlank="1" showErrorMessage="1" promptTitle="TRAFO" prompt="$S$3:$X$435" sqref="S3" xr:uid="{00000000-0002-0000-0000-000001000000}"/>
    <dataValidation allowBlank="1" showErrorMessage="1" promptTitle="TRAFO" prompt="$M$3:$R$435" sqref="M3" xr:uid="{00000000-0002-0000-0000-000002000000}"/>
    <dataValidation allowBlank="1" showErrorMessage="1" promptTitle="TRAFO" prompt="$Y$3:$AD$435" sqref="Y3" xr:uid="{00000000-0002-0000-0000-000003000000}"/>
    <dataValidation allowBlank="1" showErrorMessage="1" promptTitle="TRAFO" prompt="$AE$3:$AJ$435" sqref="AE3" xr:uid="{00000000-0002-0000-0000-000004000000}"/>
    <dataValidation allowBlank="1" showErrorMessage="1" promptTitle="TRAFO" prompt="$AK$3:$AP$435" sqref="AK3" xr:uid="{00000000-0002-0000-0000-000005000000}"/>
    <dataValidation allowBlank="1" showErrorMessage="1" promptTitle="TRAFO" prompt="$AQ$3:$AV$435" sqref="AQ3" xr:uid="{00000000-0002-0000-0000-000006000000}"/>
    <dataValidation allowBlank="1" showErrorMessage="1" promptTitle="TRAFO" prompt="$AW$3:$BB$435" sqref="AW3" xr:uid="{00000000-0002-0000-0000-000007000000}"/>
    <dataValidation allowBlank="1" showErrorMessage="1" promptTitle="TRAFO" prompt="$BC$3:$BH$435" sqref="BC3" xr:uid="{00000000-0002-0000-0000-000008000000}"/>
    <dataValidation allowBlank="1" showErrorMessage="1" promptTitle="TRAFO" prompt="$BI$3:$BN$435" sqref="BI3" xr:uid="{00000000-0002-0000-0000-000009000000}"/>
    <dataValidation allowBlank="1" showErrorMessage="1" promptTitle="TRAFO" prompt="$BO$3:$BT$435" sqref="BO3" xr:uid="{00000000-0002-0000-0000-00000A000000}"/>
    <dataValidation allowBlank="1" showErrorMessage="1" promptTitle="TRAFO" prompt="$BU$3:$BZ$435" sqref="BU3" xr:uid="{00000000-0002-0000-0000-00000B000000}"/>
    <dataValidation allowBlank="1" showErrorMessage="1" promptTitle="TRAFO" prompt="$CA$3:$CF$435" sqref="CA3" xr:uid="{00000000-0002-0000-0000-00000C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41D6-648F-4EA9-8A3E-AAE5AE78F508}">
  <dimension ref="A1:BH182"/>
  <sheetViews>
    <sheetView workbookViewId="0">
      <selection sqref="A1:XFD1"/>
    </sheetView>
  </sheetViews>
  <sheetFormatPr baseColWidth="10" defaultColWidth="8.88671875" defaultRowHeight="14.4" x14ac:dyDescent="0.3"/>
  <cols>
    <col min="1" max="1" width="51.33203125" bestFit="1" customWidth="1"/>
    <col min="3" max="3" width="16.5546875" bestFit="1" customWidth="1"/>
    <col min="5" max="5" width="27.109375" bestFit="1" customWidth="1"/>
    <col min="6" max="6" width="13.33203125" style="1" hidden="1" customWidth="1"/>
    <col min="7" max="9" width="0" style="1" hidden="1" customWidth="1"/>
    <col min="10" max="10" width="13.33203125" style="1" hidden="1" customWidth="1"/>
    <col min="11" max="14" width="0" style="5" hidden="1" customWidth="1"/>
    <col min="15" max="15" width="13.33203125" style="5" hidden="1" customWidth="1"/>
    <col min="16" max="19" width="0" style="2" hidden="1" customWidth="1"/>
    <col min="20" max="20" width="16.33203125" style="2" hidden="1" customWidth="1"/>
    <col min="21" max="25" width="0" style="6" hidden="1" customWidth="1"/>
    <col min="26" max="30" width="0" style="8" hidden="1" customWidth="1"/>
    <col min="31" max="35" width="8.88671875" style="9"/>
    <col min="36" max="40" width="8.88671875" style="3"/>
    <col min="41" max="45" width="8.88671875" style="7"/>
    <col min="46" max="50" width="8.88671875" style="10"/>
    <col min="51" max="55" width="8.88671875" style="11"/>
    <col min="56" max="60" width="8.88671875" style="12"/>
  </cols>
  <sheetData>
    <row r="1" spans="1:60" s="13" customFormat="1" x14ac:dyDescent="0.3">
      <c r="A1" s="13" t="s">
        <v>2624</v>
      </c>
      <c r="B1" s="13" t="s">
        <v>2628</v>
      </c>
      <c r="C1" s="13" t="s">
        <v>2625</v>
      </c>
      <c r="D1" s="13" t="s">
        <v>2626</v>
      </c>
      <c r="E1" s="13" t="s">
        <v>2627</v>
      </c>
      <c r="F1" s="14" t="s">
        <v>2569</v>
      </c>
      <c r="G1" s="14" t="s">
        <v>2570</v>
      </c>
      <c r="H1" s="14" t="s">
        <v>2571</v>
      </c>
      <c r="I1" s="14" t="s">
        <v>2572</v>
      </c>
      <c r="J1" s="14" t="s">
        <v>2573</v>
      </c>
      <c r="K1" s="15" t="s">
        <v>2574</v>
      </c>
      <c r="L1" s="15" t="s">
        <v>2576</v>
      </c>
      <c r="M1" s="15" t="s">
        <v>2577</v>
      </c>
      <c r="N1" s="15" t="s">
        <v>2578</v>
      </c>
      <c r="O1" s="15" t="s">
        <v>2579</v>
      </c>
      <c r="P1" s="16" t="s">
        <v>2575</v>
      </c>
      <c r="Q1" s="16" t="s">
        <v>2581</v>
      </c>
      <c r="R1" s="16" t="s">
        <v>2580</v>
      </c>
      <c r="S1" s="16" t="s">
        <v>2582</v>
      </c>
      <c r="T1" s="16" t="s">
        <v>2583</v>
      </c>
      <c r="U1" s="17" t="s">
        <v>2584</v>
      </c>
      <c r="V1" s="17" t="s">
        <v>2585</v>
      </c>
      <c r="W1" s="17" t="s">
        <v>2586</v>
      </c>
      <c r="X1" s="17" t="s">
        <v>2587</v>
      </c>
      <c r="Y1" s="17" t="s">
        <v>2588</v>
      </c>
      <c r="Z1" s="18" t="s">
        <v>2589</v>
      </c>
      <c r="AA1" s="18" t="s">
        <v>2590</v>
      </c>
      <c r="AB1" s="18" t="s">
        <v>2591</v>
      </c>
      <c r="AC1" s="18" t="s">
        <v>2592</v>
      </c>
      <c r="AD1" s="18" t="s">
        <v>2593</v>
      </c>
      <c r="AE1" s="19" t="s">
        <v>2594</v>
      </c>
      <c r="AF1" s="19" t="s">
        <v>2595</v>
      </c>
      <c r="AG1" s="19" t="s">
        <v>2596</v>
      </c>
      <c r="AH1" s="19" t="s">
        <v>2597</v>
      </c>
      <c r="AI1" s="19" t="s">
        <v>2598</v>
      </c>
      <c r="AJ1" s="20" t="s">
        <v>2599</v>
      </c>
      <c r="AK1" s="20" t="s">
        <v>2600</v>
      </c>
      <c r="AL1" s="20" t="s">
        <v>2601</v>
      </c>
      <c r="AM1" s="20" t="s">
        <v>2602</v>
      </c>
      <c r="AN1" s="20" t="s">
        <v>2603</v>
      </c>
      <c r="AO1" s="21" t="s">
        <v>2604</v>
      </c>
      <c r="AP1" s="21" t="s">
        <v>2605</v>
      </c>
      <c r="AQ1" s="21" t="s">
        <v>2606</v>
      </c>
      <c r="AR1" s="21" t="s">
        <v>2607</v>
      </c>
      <c r="AS1" s="21" t="s">
        <v>2608</v>
      </c>
      <c r="AT1" s="22" t="s">
        <v>2609</v>
      </c>
      <c r="AU1" s="22" t="s">
        <v>2610</v>
      </c>
      <c r="AV1" s="22" t="s">
        <v>2611</v>
      </c>
      <c r="AW1" s="22" t="s">
        <v>2612</v>
      </c>
      <c r="AX1" s="22" t="s">
        <v>2613</v>
      </c>
      <c r="AY1" s="23" t="s">
        <v>2619</v>
      </c>
      <c r="AZ1" s="23" t="s">
        <v>2621</v>
      </c>
      <c r="BA1" s="23" t="s">
        <v>2620</v>
      </c>
      <c r="BB1" s="23" t="s">
        <v>2622</v>
      </c>
      <c r="BC1" s="23" t="s">
        <v>2623</v>
      </c>
      <c r="BD1" s="24" t="s">
        <v>2614</v>
      </c>
      <c r="BE1" s="24" t="s">
        <v>2616</v>
      </c>
      <c r="BF1" s="24" t="s">
        <v>2615</v>
      </c>
      <c r="BG1" s="24" t="s">
        <v>2617</v>
      </c>
      <c r="BH1" s="24" t="s">
        <v>2618</v>
      </c>
    </row>
    <row r="2" spans="1:60" x14ac:dyDescent="0.3">
      <c r="A2" t="s">
        <v>6</v>
      </c>
      <c r="B2" t="s">
        <v>7</v>
      </c>
      <c r="C2" t="s">
        <v>9</v>
      </c>
      <c r="D2" t="s">
        <v>10</v>
      </c>
      <c r="E2" t="s">
        <v>11</v>
      </c>
      <c r="F2" s="1">
        <v>80.31</v>
      </c>
      <c r="G2" s="1">
        <v>117.46</v>
      </c>
      <c r="H2" s="1">
        <v>137.05000000000001</v>
      </c>
      <c r="I2" s="1">
        <v>127.51</v>
      </c>
      <c r="J2" s="1">
        <v>121.32</v>
      </c>
      <c r="K2" s="5">
        <v>10158138</v>
      </c>
      <c r="L2" s="5">
        <v>12997049</v>
      </c>
      <c r="M2" s="5">
        <v>14734025</v>
      </c>
      <c r="N2" s="5">
        <v>14128046</v>
      </c>
      <c r="O2" s="5">
        <v>14127498</v>
      </c>
      <c r="P2" s="2">
        <v>30742796</v>
      </c>
      <c r="Q2" s="2">
        <v>32348622</v>
      </c>
      <c r="R2" s="2">
        <v>34713609</v>
      </c>
      <c r="S2" s="2">
        <v>33654436</v>
      </c>
      <c r="T2" s="2">
        <v>34987268</v>
      </c>
      <c r="U2" s="6">
        <v>3245546</v>
      </c>
      <c r="V2" s="6">
        <v>4203762</v>
      </c>
      <c r="W2" s="6">
        <v>4422567</v>
      </c>
      <c r="X2" s="6">
        <v>3689107</v>
      </c>
      <c r="Y2" s="6">
        <v>4436963</v>
      </c>
      <c r="Z2" s="8">
        <v>24006</v>
      </c>
      <c r="AA2" s="8">
        <v>22475</v>
      </c>
      <c r="AB2" s="8">
        <v>21000</v>
      </c>
      <c r="AC2" s="8">
        <v>19300</v>
      </c>
      <c r="AD2" s="8">
        <v>20900</v>
      </c>
      <c r="AE2" s="9" t="s">
        <v>1669</v>
      </c>
      <c r="AF2" s="9" t="s">
        <v>1669</v>
      </c>
      <c r="AG2" s="9" t="s">
        <v>1669</v>
      </c>
      <c r="AH2" s="9" t="s">
        <v>1669</v>
      </c>
      <c r="AI2" s="9" t="s">
        <v>1669</v>
      </c>
      <c r="AJ2" s="3">
        <v>56.63</v>
      </c>
      <c r="AK2" s="3">
        <v>58.5</v>
      </c>
      <c r="AL2" s="3">
        <v>54.71</v>
      </c>
      <c r="AM2" s="3">
        <v>52.67</v>
      </c>
      <c r="AN2" s="3">
        <v>52.67</v>
      </c>
      <c r="AO2" s="7" t="s">
        <v>1975</v>
      </c>
      <c r="AP2" s="7" t="s">
        <v>1975</v>
      </c>
      <c r="AQ2" s="7" t="s">
        <v>1975</v>
      </c>
      <c r="AR2" s="7" t="s">
        <v>1975</v>
      </c>
      <c r="AS2" s="7" t="s">
        <v>1975</v>
      </c>
      <c r="AT2" s="10">
        <v>73.62</v>
      </c>
      <c r="AU2" s="10">
        <v>74.69</v>
      </c>
      <c r="AV2" s="10">
        <v>72.010000000000005</v>
      </c>
      <c r="AW2" s="10">
        <v>73.040000000000006</v>
      </c>
      <c r="AX2" s="10">
        <v>67.72</v>
      </c>
      <c r="AY2" s="11">
        <v>4927403</v>
      </c>
      <c r="AZ2" s="11">
        <v>4853416</v>
      </c>
      <c r="BA2" s="11">
        <v>4504923</v>
      </c>
      <c r="BB2" s="11">
        <v>4000329</v>
      </c>
      <c r="BC2" s="11">
        <v>4100972</v>
      </c>
      <c r="BD2" s="12">
        <v>26.56</v>
      </c>
      <c r="BE2" s="12">
        <v>33.159999999999997</v>
      </c>
      <c r="BF2" s="12">
        <v>35.28</v>
      </c>
      <c r="BG2" s="12">
        <v>33.049999999999997</v>
      </c>
      <c r="BH2" s="12">
        <v>56.79</v>
      </c>
    </row>
    <row r="3" spans="1:60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s="1">
        <v>0</v>
      </c>
      <c r="G3" s="1">
        <v>0.57999999999999996</v>
      </c>
      <c r="H3" s="1">
        <v>0.88</v>
      </c>
      <c r="I3" s="1">
        <v>1.23</v>
      </c>
      <c r="J3" s="1">
        <v>0.65</v>
      </c>
      <c r="K3" s="5">
        <v>0</v>
      </c>
      <c r="L3" s="5">
        <v>5134</v>
      </c>
      <c r="M3" s="5">
        <v>8083</v>
      </c>
      <c r="N3" s="5">
        <v>10923</v>
      </c>
      <c r="O3" s="5">
        <v>5794</v>
      </c>
      <c r="P3" s="2">
        <v>1053995</v>
      </c>
      <c r="Q3" s="2">
        <v>1035083</v>
      </c>
      <c r="R3" s="2">
        <v>1082252</v>
      </c>
      <c r="S3" s="2">
        <v>1080090</v>
      </c>
      <c r="T3" s="2">
        <v>1074723</v>
      </c>
      <c r="U3" s="6">
        <v>12942</v>
      </c>
      <c r="V3" s="6">
        <v>5524</v>
      </c>
      <c r="W3" s="6">
        <v>285</v>
      </c>
      <c r="X3" s="6">
        <v>-571</v>
      </c>
      <c r="Y3" s="6">
        <v>18457</v>
      </c>
      <c r="Z3" s="8">
        <v>846</v>
      </c>
      <c r="AA3" s="8">
        <v>876</v>
      </c>
      <c r="AB3" s="8">
        <v>901</v>
      </c>
      <c r="AC3" s="8">
        <v>833</v>
      </c>
      <c r="AD3" s="8">
        <v>847</v>
      </c>
      <c r="AE3" s="9" t="s">
        <v>1213</v>
      </c>
      <c r="AJ3" s="3" t="s">
        <v>1213</v>
      </c>
      <c r="AO3" s="7" t="s">
        <v>1213</v>
      </c>
      <c r="AT3" s="10" t="s">
        <v>1213</v>
      </c>
      <c r="AY3" s="11" t="s">
        <v>1213</v>
      </c>
      <c r="BD3" s="12" t="s">
        <v>1213</v>
      </c>
    </row>
    <row r="4" spans="1:60" x14ac:dyDescent="0.3">
      <c r="A4" t="s">
        <v>18</v>
      </c>
      <c r="B4" t="s">
        <v>19</v>
      </c>
      <c r="C4" t="s">
        <v>20</v>
      </c>
      <c r="D4" t="s">
        <v>17</v>
      </c>
      <c r="E4" t="s">
        <v>11</v>
      </c>
      <c r="F4" s="1">
        <v>44.93</v>
      </c>
      <c r="G4" s="1">
        <v>38.32</v>
      </c>
      <c r="H4" s="1">
        <v>24.31</v>
      </c>
      <c r="I4" s="1">
        <v>23.43</v>
      </c>
      <c r="J4" s="1">
        <v>23.59</v>
      </c>
      <c r="K4" s="5">
        <v>543038</v>
      </c>
      <c r="L4" s="5">
        <v>530781</v>
      </c>
      <c r="M4" s="5">
        <v>396522</v>
      </c>
      <c r="N4" s="5">
        <v>397328</v>
      </c>
      <c r="O4" s="5">
        <v>423658</v>
      </c>
      <c r="P4" s="2">
        <v>2843741</v>
      </c>
      <c r="Q4" s="2">
        <v>3068450</v>
      </c>
      <c r="R4" s="2">
        <v>3308715</v>
      </c>
      <c r="S4" s="2">
        <v>3378257</v>
      </c>
      <c r="T4" s="2">
        <v>3419771</v>
      </c>
      <c r="U4" s="6">
        <v>204965</v>
      </c>
      <c r="V4" s="6">
        <v>244599</v>
      </c>
      <c r="W4" s="6">
        <v>326281</v>
      </c>
      <c r="X4" s="6">
        <v>323918</v>
      </c>
      <c r="Y4" s="6">
        <v>259330</v>
      </c>
      <c r="Z4" s="8">
        <v>31595</v>
      </c>
      <c r="AA4" s="8">
        <v>30575</v>
      </c>
      <c r="AB4" s="8">
        <v>31137</v>
      </c>
      <c r="AC4" s="8">
        <v>31496</v>
      </c>
      <c r="AD4" s="8">
        <v>31121</v>
      </c>
      <c r="AE4" s="9" t="s">
        <v>684</v>
      </c>
      <c r="AF4" s="9" t="s">
        <v>684</v>
      </c>
      <c r="AG4" s="9" t="s">
        <v>684</v>
      </c>
      <c r="AH4" s="9" t="s">
        <v>1669</v>
      </c>
      <c r="AI4" s="9" t="s">
        <v>1669</v>
      </c>
      <c r="AJ4" s="3" t="s">
        <v>684</v>
      </c>
      <c r="AK4" s="3" t="s">
        <v>684</v>
      </c>
      <c r="AL4" s="3" t="s">
        <v>684</v>
      </c>
      <c r="AM4" s="3">
        <v>9.1999999999999993</v>
      </c>
      <c r="AN4" s="3">
        <v>10.95</v>
      </c>
      <c r="AO4" s="7" t="s">
        <v>684</v>
      </c>
      <c r="AP4" s="7" t="s">
        <v>684</v>
      </c>
      <c r="AQ4" s="7" t="s">
        <v>684</v>
      </c>
      <c r="AR4" s="7" t="s">
        <v>1975</v>
      </c>
      <c r="AS4" s="7" t="s">
        <v>1975</v>
      </c>
      <c r="AT4" s="10" t="s">
        <v>684</v>
      </c>
      <c r="AU4" s="10" t="s">
        <v>684</v>
      </c>
      <c r="AV4" s="10" t="s">
        <v>684</v>
      </c>
      <c r="AW4" s="10">
        <v>0</v>
      </c>
      <c r="AX4" s="10">
        <v>0</v>
      </c>
      <c r="AY4" s="11" t="s">
        <v>1554</v>
      </c>
      <c r="BD4" s="12" t="s">
        <v>684</v>
      </c>
      <c r="BE4" s="12" t="s">
        <v>684</v>
      </c>
      <c r="BF4" s="12" t="s">
        <v>684</v>
      </c>
      <c r="BG4" s="12">
        <v>19.27</v>
      </c>
      <c r="BH4" s="12">
        <v>18.21</v>
      </c>
    </row>
    <row r="5" spans="1:60" x14ac:dyDescent="0.3">
      <c r="A5" t="s">
        <v>21</v>
      </c>
      <c r="B5" t="s">
        <v>22</v>
      </c>
      <c r="C5" t="s">
        <v>24</v>
      </c>
      <c r="D5" t="s">
        <v>17</v>
      </c>
      <c r="E5" t="s">
        <v>25</v>
      </c>
      <c r="F5" s="1">
        <v>250.82</v>
      </c>
      <c r="G5" s="1">
        <v>239.71</v>
      </c>
      <c r="H5" s="1">
        <v>531.21</v>
      </c>
      <c r="I5" s="1">
        <v>537.55999999999995</v>
      </c>
      <c r="J5" s="1">
        <v>232.36</v>
      </c>
      <c r="K5" s="5">
        <v>4165823</v>
      </c>
      <c r="L5" s="5">
        <v>4029063</v>
      </c>
      <c r="M5" s="5">
        <v>4574191</v>
      </c>
      <c r="N5" s="5">
        <v>4360056</v>
      </c>
      <c r="O5" s="5">
        <v>3875302</v>
      </c>
      <c r="P5" s="2">
        <v>7884583</v>
      </c>
      <c r="Q5" s="2">
        <v>8045400</v>
      </c>
      <c r="R5" s="2">
        <v>7869372</v>
      </c>
      <c r="S5" s="2">
        <v>7142049</v>
      </c>
      <c r="T5" s="2">
        <v>7423630</v>
      </c>
      <c r="U5" s="6">
        <v>-348371</v>
      </c>
      <c r="V5" s="6">
        <v>55912</v>
      </c>
      <c r="W5" s="6">
        <v>-205643</v>
      </c>
      <c r="X5" s="6">
        <v>54877</v>
      </c>
      <c r="Y5" s="6">
        <v>-162700</v>
      </c>
      <c r="Z5" s="8">
        <v>8018</v>
      </c>
      <c r="AA5" s="8">
        <v>7153</v>
      </c>
      <c r="AB5" s="8">
        <v>6022</v>
      </c>
      <c r="AC5" s="8">
        <v>6164</v>
      </c>
      <c r="AD5" s="8">
        <v>6080</v>
      </c>
      <c r="AE5" s="9" t="s">
        <v>1669</v>
      </c>
      <c r="AF5" s="9" t="s">
        <v>1669</v>
      </c>
      <c r="AG5" s="9" t="s">
        <v>1669</v>
      </c>
      <c r="AH5" s="9" t="s">
        <v>1672</v>
      </c>
      <c r="AI5" s="9" t="s">
        <v>1672</v>
      </c>
      <c r="AJ5" s="3">
        <v>62.48</v>
      </c>
      <c r="AK5" s="3">
        <v>62.06</v>
      </c>
      <c r="AL5" s="3">
        <v>63.68</v>
      </c>
      <c r="AM5" s="3">
        <v>63.76</v>
      </c>
      <c r="AN5" s="3">
        <v>72.14</v>
      </c>
      <c r="AO5" s="7" t="s">
        <v>1978</v>
      </c>
      <c r="AP5" s="7" t="s">
        <v>1978</v>
      </c>
      <c r="AQ5" s="7" t="s">
        <v>1978</v>
      </c>
      <c r="AR5" s="7" t="s">
        <v>1978</v>
      </c>
      <c r="AS5" s="7" t="s">
        <v>1978</v>
      </c>
      <c r="AT5" s="10">
        <v>45.58</v>
      </c>
      <c r="AU5" s="10">
        <v>47.17</v>
      </c>
      <c r="AV5" s="10">
        <v>46.55</v>
      </c>
      <c r="AW5" s="10">
        <v>47.88</v>
      </c>
      <c r="AX5" s="10">
        <v>72.650000000000006</v>
      </c>
      <c r="AY5" s="11">
        <v>13002217</v>
      </c>
      <c r="AZ5" s="11">
        <v>13448130</v>
      </c>
      <c r="BA5" s="11">
        <v>12563440</v>
      </c>
      <c r="BB5" s="11">
        <v>10351621</v>
      </c>
      <c r="BC5" s="11">
        <v>9227804</v>
      </c>
      <c r="BD5" s="12">
        <v>50.18</v>
      </c>
      <c r="BE5" s="12">
        <v>62.62</v>
      </c>
      <c r="BF5" s="12">
        <v>53.73</v>
      </c>
      <c r="BG5" s="12">
        <v>43.88</v>
      </c>
      <c r="BH5" s="12">
        <v>57.32</v>
      </c>
    </row>
    <row r="6" spans="1:60" x14ac:dyDescent="0.3">
      <c r="A6" t="s">
        <v>26</v>
      </c>
      <c r="B6" t="s">
        <v>27</v>
      </c>
      <c r="C6" t="s">
        <v>28</v>
      </c>
      <c r="D6" t="s">
        <v>17</v>
      </c>
      <c r="E6" t="s">
        <v>16</v>
      </c>
      <c r="F6" s="1">
        <v>0.01</v>
      </c>
      <c r="G6" s="1">
        <v>0</v>
      </c>
      <c r="H6" s="1">
        <v>0</v>
      </c>
      <c r="I6" s="1">
        <v>0</v>
      </c>
      <c r="J6" s="1">
        <v>0</v>
      </c>
      <c r="K6" s="5">
        <v>159</v>
      </c>
      <c r="L6" s="5">
        <v>116</v>
      </c>
      <c r="M6" s="5">
        <v>0</v>
      </c>
      <c r="N6" s="5">
        <v>0</v>
      </c>
      <c r="O6" s="5">
        <v>0</v>
      </c>
      <c r="P6" s="2">
        <v>2794721</v>
      </c>
      <c r="Q6" s="2">
        <v>2957911</v>
      </c>
      <c r="R6" s="2">
        <v>3266541</v>
      </c>
      <c r="S6" s="2">
        <v>3167535</v>
      </c>
      <c r="T6" s="2">
        <v>3147905</v>
      </c>
      <c r="U6" s="6">
        <v>170641</v>
      </c>
      <c r="V6" s="6">
        <v>177983</v>
      </c>
      <c r="W6" s="6">
        <v>193971</v>
      </c>
      <c r="X6" s="6">
        <v>197878</v>
      </c>
      <c r="Y6" s="6">
        <v>186877</v>
      </c>
      <c r="Z6" s="8">
        <v>4111</v>
      </c>
      <c r="AA6" s="8">
        <v>4079</v>
      </c>
      <c r="AB6" s="8">
        <v>4296</v>
      </c>
      <c r="AC6" s="8">
        <v>4308</v>
      </c>
      <c r="AD6" s="8">
        <v>4335</v>
      </c>
      <c r="AE6" s="9" t="s">
        <v>684</v>
      </c>
      <c r="AF6" s="9" t="s">
        <v>1669</v>
      </c>
      <c r="AG6" s="9" t="s">
        <v>1669</v>
      </c>
      <c r="AH6" s="9" t="s">
        <v>1669</v>
      </c>
      <c r="AI6" s="9" t="s">
        <v>1669</v>
      </c>
      <c r="AJ6" s="3">
        <v>12.16</v>
      </c>
      <c r="AK6" s="3">
        <v>12.55</v>
      </c>
      <c r="AL6" s="3">
        <v>17.21</v>
      </c>
      <c r="AM6" s="3">
        <v>16.100000000000001</v>
      </c>
      <c r="AN6" s="3">
        <v>26.6</v>
      </c>
      <c r="AO6" s="7" t="s">
        <v>1975</v>
      </c>
      <c r="AP6" s="7" t="s">
        <v>1975</v>
      </c>
      <c r="AQ6" s="7" t="s">
        <v>1975</v>
      </c>
      <c r="AR6" s="7" t="s">
        <v>1975</v>
      </c>
      <c r="AS6" s="7" t="s">
        <v>1975</v>
      </c>
      <c r="AT6" s="10">
        <v>12.69</v>
      </c>
      <c r="AU6" s="10">
        <v>11.61</v>
      </c>
      <c r="AV6" s="10">
        <v>18.34</v>
      </c>
      <c r="AW6" s="10">
        <v>18.309999999999999</v>
      </c>
      <c r="AX6" s="10">
        <v>27.78</v>
      </c>
      <c r="AY6" s="11" t="s">
        <v>684</v>
      </c>
      <c r="AZ6" s="11" t="s">
        <v>684</v>
      </c>
      <c r="BA6" s="11">
        <v>100769</v>
      </c>
      <c r="BB6" s="11">
        <v>92324</v>
      </c>
      <c r="BC6" s="11">
        <v>87442</v>
      </c>
      <c r="BD6" s="12">
        <v>6.1</v>
      </c>
      <c r="BE6" s="12">
        <v>8.4499999999999993</v>
      </c>
      <c r="BF6" s="12">
        <v>4.7699999999999996</v>
      </c>
      <c r="BG6" s="12">
        <v>6.56</v>
      </c>
      <c r="BH6" s="12">
        <v>20.07</v>
      </c>
    </row>
    <row r="7" spans="1:60" x14ac:dyDescent="0.3">
      <c r="A7" t="s">
        <v>29</v>
      </c>
      <c r="B7" t="s">
        <v>30</v>
      </c>
      <c r="C7" t="s">
        <v>32</v>
      </c>
      <c r="D7" t="s">
        <v>10</v>
      </c>
      <c r="E7" t="s">
        <v>25</v>
      </c>
      <c r="F7" s="1">
        <v>92.89</v>
      </c>
      <c r="G7" s="1">
        <v>50.36</v>
      </c>
      <c r="H7" s="1">
        <v>38.74</v>
      </c>
      <c r="I7" s="1">
        <v>36.69</v>
      </c>
      <c r="J7" s="1" t="s">
        <v>684</v>
      </c>
      <c r="K7" s="5">
        <v>498356</v>
      </c>
      <c r="L7" s="5">
        <v>312332</v>
      </c>
      <c r="M7" s="5">
        <v>285340</v>
      </c>
      <c r="N7" s="5">
        <v>262059</v>
      </c>
      <c r="O7" s="5" t="s">
        <v>684</v>
      </c>
      <c r="P7" s="2">
        <v>1387797</v>
      </c>
      <c r="Q7" s="2">
        <v>1295587</v>
      </c>
      <c r="R7" s="2">
        <v>1372839</v>
      </c>
      <c r="S7" s="2">
        <v>1295758</v>
      </c>
      <c r="T7" s="2" t="s">
        <v>684</v>
      </c>
      <c r="U7" s="6">
        <v>33415</v>
      </c>
      <c r="V7" s="6">
        <v>58495</v>
      </c>
      <c r="W7" s="6">
        <v>38332</v>
      </c>
      <c r="X7" s="6">
        <v>18539</v>
      </c>
      <c r="Y7" s="6" t="s">
        <v>684</v>
      </c>
      <c r="Z7" s="8">
        <v>2264</v>
      </c>
      <c r="AA7" s="8">
        <v>2518</v>
      </c>
      <c r="AB7" s="8">
        <v>2309</v>
      </c>
      <c r="AC7" s="8">
        <v>2195</v>
      </c>
      <c r="AD7" s="8" t="s">
        <v>684</v>
      </c>
      <c r="AE7" s="9" t="s">
        <v>1669</v>
      </c>
      <c r="AF7" s="9" t="s">
        <v>1669</v>
      </c>
      <c r="AG7" s="9" t="s">
        <v>1669</v>
      </c>
      <c r="AH7" s="9" t="s">
        <v>1669</v>
      </c>
      <c r="AI7" s="9" t="s">
        <v>684</v>
      </c>
      <c r="AJ7" s="3">
        <v>26.13</v>
      </c>
      <c r="AK7" s="3">
        <v>32.75</v>
      </c>
      <c r="AL7" s="3">
        <v>28.28</v>
      </c>
      <c r="AM7" s="3">
        <v>28.19</v>
      </c>
      <c r="AN7" s="3" t="s">
        <v>684</v>
      </c>
      <c r="AO7" s="7" t="s">
        <v>1975</v>
      </c>
      <c r="AP7" s="7" t="s">
        <v>1975</v>
      </c>
      <c r="AQ7" s="7" t="s">
        <v>1975</v>
      </c>
      <c r="AR7" s="7" t="s">
        <v>1975</v>
      </c>
      <c r="AS7" s="7" t="s">
        <v>684</v>
      </c>
      <c r="AT7" s="10">
        <v>5.54</v>
      </c>
      <c r="AU7" s="10">
        <v>5.31</v>
      </c>
      <c r="AV7" s="10">
        <v>3.35</v>
      </c>
      <c r="AW7" s="10">
        <v>3.15</v>
      </c>
      <c r="AX7" s="10" t="s">
        <v>684</v>
      </c>
      <c r="AY7" s="11" t="s">
        <v>1554</v>
      </c>
      <c r="BD7" s="12">
        <v>60.31</v>
      </c>
      <c r="BE7" s="12">
        <v>36.74</v>
      </c>
      <c r="BF7" s="12">
        <v>31.19</v>
      </c>
      <c r="BG7" s="12">
        <v>46.32</v>
      </c>
      <c r="BH7" s="12" t="s">
        <v>684</v>
      </c>
    </row>
    <row r="8" spans="1:60" x14ac:dyDescent="0.3">
      <c r="A8" t="s">
        <v>33</v>
      </c>
      <c r="B8" t="s">
        <v>34</v>
      </c>
      <c r="C8" t="s">
        <v>35</v>
      </c>
      <c r="D8" t="s">
        <v>36</v>
      </c>
      <c r="E8" t="s">
        <v>16</v>
      </c>
      <c r="F8" s="1">
        <v>207.54</v>
      </c>
      <c r="G8" s="1">
        <v>207.19</v>
      </c>
      <c r="H8" s="1">
        <v>235.62</v>
      </c>
      <c r="I8" s="1">
        <v>259.3</v>
      </c>
      <c r="J8" s="1">
        <v>325.77</v>
      </c>
      <c r="K8" s="5">
        <v>4464912</v>
      </c>
      <c r="L8" s="5">
        <v>3991187</v>
      </c>
      <c r="M8" s="5">
        <v>4206406</v>
      </c>
      <c r="N8" s="5">
        <v>3177275</v>
      </c>
      <c r="O8" s="5">
        <v>4233925</v>
      </c>
      <c r="P8" s="2">
        <v>7866592</v>
      </c>
      <c r="Q8" s="2">
        <v>7040315</v>
      </c>
      <c r="R8" s="2">
        <v>7112783</v>
      </c>
      <c r="S8" s="2">
        <v>5150676</v>
      </c>
      <c r="T8" s="2">
        <v>6357540</v>
      </c>
      <c r="U8" s="6">
        <v>844425</v>
      </c>
      <c r="V8" s="6">
        <v>483141</v>
      </c>
      <c r="W8" s="6">
        <v>730472</v>
      </c>
      <c r="X8" s="6">
        <v>327837</v>
      </c>
      <c r="Y8" s="6">
        <v>553395</v>
      </c>
      <c r="Z8" s="8">
        <v>14625</v>
      </c>
      <c r="AA8" s="8">
        <v>15416</v>
      </c>
      <c r="AB8" s="8">
        <v>15788</v>
      </c>
      <c r="AC8" s="8">
        <v>15927</v>
      </c>
      <c r="AD8" s="8">
        <v>17934</v>
      </c>
      <c r="AE8" s="9" t="s">
        <v>1669</v>
      </c>
      <c r="AF8" s="9" t="s">
        <v>1669</v>
      </c>
      <c r="AG8" s="9" t="s">
        <v>1672</v>
      </c>
      <c r="AH8" s="9" t="s">
        <v>1672</v>
      </c>
      <c r="AI8" s="9" t="s">
        <v>684</v>
      </c>
      <c r="AJ8" s="3">
        <v>79.64</v>
      </c>
      <c r="AK8" s="3">
        <v>77.95</v>
      </c>
      <c r="AL8" s="3">
        <v>75.86</v>
      </c>
      <c r="AM8" s="3">
        <v>80.260000000000005</v>
      </c>
      <c r="AN8" s="3" t="s">
        <v>684</v>
      </c>
      <c r="AO8" s="7" t="s">
        <v>1975</v>
      </c>
      <c r="AP8" s="7" t="s">
        <v>1975</v>
      </c>
      <c r="AQ8" s="7" t="s">
        <v>1975</v>
      </c>
      <c r="AR8" s="7" t="s">
        <v>1975</v>
      </c>
      <c r="AS8" s="7" t="s">
        <v>684</v>
      </c>
      <c r="AT8" s="10">
        <v>67.900000000000006</v>
      </c>
      <c r="AU8" s="10">
        <v>59.18</v>
      </c>
      <c r="AV8" s="10">
        <v>52.59</v>
      </c>
      <c r="AW8" s="10">
        <v>50.01</v>
      </c>
      <c r="AX8" s="10" t="s">
        <v>684</v>
      </c>
      <c r="AY8" s="11">
        <v>79833.23</v>
      </c>
      <c r="AZ8" s="11">
        <v>79845.679999999993</v>
      </c>
      <c r="BA8" s="11">
        <v>81339.289999999994</v>
      </c>
      <c r="BB8" s="11">
        <v>79405</v>
      </c>
      <c r="BC8" s="11" t="s">
        <v>684</v>
      </c>
      <c r="BD8" s="12">
        <v>52.13</v>
      </c>
      <c r="BE8" s="12">
        <v>53.72</v>
      </c>
      <c r="BF8" s="12">
        <v>59.94</v>
      </c>
      <c r="BG8" s="12">
        <v>61.11</v>
      </c>
      <c r="BH8" s="12" t="s">
        <v>684</v>
      </c>
    </row>
    <row r="9" spans="1:60" x14ac:dyDescent="0.3">
      <c r="A9" t="s">
        <v>37</v>
      </c>
      <c r="B9" t="s">
        <v>38</v>
      </c>
      <c r="C9" t="s">
        <v>39</v>
      </c>
      <c r="D9" t="s">
        <v>10</v>
      </c>
      <c r="E9" t="s">
        <v>25</v>
      </c>
      <c r="F9" s="1">
        <v>53.12</v>
      </c>
      <c r="G9" s="1">
        <v>51.14</v>
      </c>
      <c r="H9" s="1">
        <v>49.34</v>
      </c>
      <c r="I9" s="1">
        <v>59</v>
      </c>
      <c r="J9" s="1">
        <v>25.99</v>
      </c>
      <c r="K9" s="5">
        <v>445568</v>
      </c>
      <c r="L9" s="5">
        <v>474380</v>
      </c>
      <c r="M9" s="5">
        <v>438019</v>
      </c>
      <c r="N9" s="5">
        <v>371765</v>
      </c>
      <c r="O9" s="5">
        <v>205645</v>
      </c>
      <c r="P9" s="2">
        <v>1308334</v>
      </c>
      <c r="Q9" s="2">
        <v>1433374</v>
      </c>
      <c r="R9" s="2">
        <v>1387285</v>
      </c>
      <c r="S9" s="2">
        <v>1042633</v>
      </c>
      <c r="T9" s="2">
        <v>1038458</v>
      </c>
      <c r="U9" s="6">
        <v>-13190</v>
      </c>
      <c r="V9" s="6">
        <v>47198</v>
      </c>
      <c r="W9" s="6">
        <v>-764</v>
      </c>
      <c r="X9" s="6">
        <v>6303</v>
      </c>
      <c r="Y9" s="6">
        <v>169356</v>
      </c>
      <c r="Z9" s="8" t="s">
        <v>684</v>
      </c>
      <c r="AA9" s="8">
        <v>1305</v>
      </c>
      <c r="AB9" s="8">
        <v>1215</v>
      </c>
      <c r="AC9" s="8">
        <v>920</v>
      </c>
      <c r="AD9" s="8">
        <v>990</v>
      </c>
      <c r="AE9" s="9" t="s">
        <v>684</v>
      </c>
      <c r="AF9" s="9" t="s">
        <v>1669</v>
      </c>
      <c r="AG9" s="9" t="s">
        <v>1669</v>
      </c>
      <c r="AH9" s="9" t="s">
        <v>1669</v>
      </c>
      <c r="AI9" s="9" t="s">
        <v>1669</v>
      </c>
      <c r="AJ9" s="3">
        <v>8.74</v>
      </c>
      <c r="AK9" s="3">
        <v>8.34</v>
      </c>
      <c r="AL9" s="3">
        <v>21.27</v>
      </c>
      <c r="AM9" s="3">
        <v>26.98</v>
      </c>
      <c r="AN9" s="3">
        <v>34.72</v>
      </c>
      <c r="AO9" s="7" t="s">
        <v>1975</v>
      </c>
      <c r="AP9" s="7" t="s">
        <v>1975</v>
      </c>
      <c r="AQ9" s="7" t="s">
        <v>1975</v>
      </c>
      <c r="AR9" s="7" t="s">
        <v>1975</v>
      </c>
      <c r="AS9" s="7" t="s">
        <v>1975</v>
      </c>
      <c r="AT9" s="10">
        <v>0</v>
      </c>
      <c r="AU9" s="10">
        <v>0.53</v>
      </c>
      <c r="AV9" s="10">
        <v>14.71</v>
      </c>
      <c r="AW9" s="10">
        <v>26.95</v>
      </c>
      <c r="AX9" s="10">
        <v>34.729999999999997</v>
      </c>
      <c r="AY9" s="11" t="s">
        <v>684</v>
      </c>
      <c r="AZ9" s="11">
        <v>930892</v>
      </c>
      <c r="BA9" s="11">
        <v>840541</v>
      </c>
      <c r="BB9" s="11">
        <v>1055318</v>
      </c>
      <c r="BC9" s="11">
        <v>961565</v>
      </c>
      <c r="BD9" s="12">
        <v>13.67</v>
      </c>
      <c r="BE9" s="12">
        <v>21.54</v>
      </c>
      <c r="BF9" s="12">
        <v>16.91</v>
      </c>
      <c r="BG9" s="12">
        <v>19.41</v>
      </c>
      <c r="BH9" s="12">
        <v>27.62</v>
      </c>
    </row>
    <row r="10" spans="1:60" x14ac:dyDescent="0.3">
      <c r="A10" t="s">
        <v>40</v>
      </c>
      <c r="B10" t="s">
        <v>41</v>
      </c>
      <c r="C10" t="s">
        <v>42</v>
      </c>
      <c r="D10" t="s">
        <v>43</v>
      </c>
      <c r="E10" t="s">
        <v>25</v>
      </c>
      <c r="F10" s="1">
        <v>49.9</v>
      </c>
      <c r="G10" s="1">
        <v>100.9</v>
      </c>
      <c r="H10" s="1">
        <v>124.31</v>
      </c>
      <c r="I10" s="1">
        <v>120.39</v>
      </c>
      <c r="J10" s="1">
        <v>125.25</v>
      </c>
      <c r="K10" s="5">
        <v>440187</v>
      </c>
      <c r="L10" s="5">
        <v>1240865</v>
      </c>
      <c r="M10" s="5">
        <v>1709356</v>
      </c>
      <c r="N10" s="5">
        <v>1699523</v>
      </c>
      <c r="O10" s="5">
        <v>1927442</v>
      </c>
      <c r="P10" s="2">
        <v>1779939</v>
      </c>
      <c r="Q10" s="2">
        <v>2957132</v>
      </c>
      <c r="R10" s="2">
        <v>3588390</v>
      </c>
      <c r="S10" s="2">
        <v>3619444</v>
      </c>
      <c r="T10" s="2">
        <v>4126200</v>
      </c>
      <c r="U10" s="6">
        <v>236496</v>
      </c>
      <c r="V10" s="6">
        <v>254905</v>
      </c>
      <c r="W10" s="6">
        <v>233641</v>
      </c>
      <c r="X10" s="6">
        <v>115236</v>
      </c>
      <c r="Y10" s="6">
        <v>178143</v>
      </c>
      <c r="Z10" s="8">
        <v>7235</v>
      </c>
      <c r="AA10" s="8">
        <v>7791</v>
      </c>
      <c r="AB10" s="8">
        <v>8367</v>
      </c>
      <c r="AC10" s="8">
        <v>8213</v>
      </c>
      <c r="AD10" s="8">
        <v>8874</v>
      </c>
      <c r="AE10" s="9" t="s">
        <v>684</v>
      </c>
      <c r="AF10" s="9" t="s">
        <v>1669</v>
      </c>
      <c r="AG10" s="9" t="s">
        <v>1669</v>
      </c>
      <c r="AH10" s="9" t="s">
        <v>1672</v>
      </c>
      <c r="AI10" s="9" t="s">
        <v>1672</v>
      </c>
      <c r="AJ10" s="3" t="s">
        <v>684</v>
      </c>
      <c r="AK10" s="3">
        <v>65.09</v>
      </c>
      <c r="AL10" s="3">
        <v>55.96</v>
      </c>
      <c r="AM10" s="3">
        <v>54.53</v>
      </c>
      <c r="AN10" s="3">
        <v>46.52</v>
      </c>
      <c r="AO10" s="7" t="s">
        <v>684</v>
      </c>
      <c r="AP10" s="7" t="s">
        <v>1975</v>
      </c>
      <c r="AQ10" s="7" t="s">
        <v>1975</v>
      </c>
      <c r="AR10" s="7" t="s">
        <v>1975</v>
      </c>
      <c r="AS10" s="7" t="s">
        <v>1975</v>
      </c>
      <c r="AT10" s="10" t="s">
        <v>684</v>
      </c>
      <c r="AU10" s="10">
        <v>27.96</v>
      </c>
      <c r="AV10" s="10">
        <v>36.47</v>
      </c>
      <c r="AW10" s="10">
        <v>39.549999999999997</v>
      </c>
      <c r="AX10" s="10">
        <v>44.02</v>
      </c>
      <c r="AY10" s="11" t="s">
        <v>684</v>
      </c>
      <c r="AZ10" s="11">
        <v>1879460</v>
      </c>
      <c r="BA10" s="11">
        <v>2260310</v>
      </c>
      <c r="BB10" s="11">
        <v>2019990</v>
      </c>
      <c r="BC10" s="11">
        <v>2550900</v>
      </c>
      <c r="BD10" s="12" t="s">
        <v>684</v>
      </c>
      <c r="BE10" s="12">
        <v>43.02</v>
      </c>
      <c r="BF10" s="12">
        <v>72.91</v>
      </c>
      <c r="BG10" s="12">
        <v>89.79</v>
      </c>
      <c r="BH10" s="12">
        <v>87.67</v>
      </c>
    </row>
    <row r="11" spans="1:60" x14ac:dyDescent="0.3">
      <c r="A11" t="s">
        <v>44</v>
      </c>
      <c r="B11" t="s">
        <v>45</v>
      </c>
      <c r="C11" t="s">
        <v>47</v>
      </c>
      <c r="D11" t="s">
        <v>48</v>
      </c>
      <c r="E11" t="s">
        <v>16</v>
      </c>
      <c r="F11" s="1">
        <v>71.56</v>
      </c>
      <c r="G11" s="1">
        <v>93.3</v>
      </c>
      <c r="H11" s="1">
        <v>139.51</v>
      </c>
      <c r="I11" s="1">
        <v>148.12</v>
      </c>
      <c r="J11" s="1">
        <v>164.46</v>
      </c>
      <c r="K11" s="5">
        <v>6656797</v>
      </c>
      <c r="L11" s="5">
        <v>9293936</v>
      </c>
      <c r="M11" s="5">
        <v>14955730</v>
      </c>
      <c r="N11" s="5">
        <v>15702580</v>
      </c>
      <c r="O11" s="5">
        <v>18383243</v>
      </c>
      <c r="P11" s="2">
        <v>19881755</v>
      </c>
      <c r="Q11" s="2">
        <v>23350072</v>
      </c>
      <c r="R11" s="2">
        <v>30906208</v>
      </c>
      <c r="S11" s="2">
        <v>31536710</v>
      </c>
      <c r="T11" s="2">
        <v>36312684</v>
      </c>
      <c r="U11" s="6">
        <v>1419522</v>
      </c>
      <c r="V11" s="6">
        <v>1516845</v>
      </c>
      <c r="W11" s="6">
        <v>1856971</v>
      </c>
      <c r="X11" s="6">
        <v>1549396</v>
      </c>
      <c r="Y11" s="6">
        <v>1749780</v>
      </c>
      <c r="Z11" s="8">
        <v>38000</v>
      </c>
      <c r="AA11" s="8">
        <v>45000</v>
      </c>
      <c r="AB11" s="8">
        <v>56000</v>
      </c>
      <c r="AC11" s="8">
        <v>53367</v>
      </c>
      <c r="AD11" s="8">
        <v>71000</v>
      </c>
      <c r="AE11" s="9" t="s">
        <v>1669</v>
      </c>
      <c r="AF11" s="9" t="s">
        <v>1669</v>
      </c>
      <c r="AG11" s="9" t="s">
        <v>1669</v>
      </c>
      <c r="AH11" s="9" t="s">
        <v>684</v>
      </c>
      <c r="AI11" s="9" t="s">
        <v>684</v>
      </c>
      <c r="AJ11" s="3">
        <v>37.96</v>
      </c>
      <c r="AK11" s="3">
        <v>40.799999999999997</v>
      </c>
      <c r="AL11" s="3">
        <v>42.56</v>
      </c>
      <c r="AM11" s="3" t="s">
        <v>684</v>
      </c>
      <c r="AN11" s="3" t="s">
        <v>684</v>
      </c>
      <c r="AO11" s="7" t="s">
        <v>1975</v>
      </c>
      <c r="AP11" s="7" t="s">
        <v>1975</v>
      </c>
      <c r="AQ11" s="7" t="s">
        <v>1975</v>
      </c>
      <c r="AR11" s="7" t="s">
        <v>684</v>
      </c>
      <c r="AS11" s="7" t="s">
        <v>684</v>
      </c>
      <c r="AT11" s="10">
        <v>43.06</v>
      </c>
      <c r="AU11" s="10">
        <v>69.23</v>
      </c>
      <c r="AV11" s="10">
        <v>59.28</v>
      </c>
      <c r="AW11" s="10" t="s">
        <v>684</v>
      </c>
      <c r="AX11" s="10" t="s">
        <v>684</v>
      </c>
      <c r="AY11" s="11">
        <v>1052269</v>
      </c>
      <c r="AZ11" s="11">
        <v>1116968</v>
      </c>
      <c r="BA11" s="11">
        <v>1260673</v>
      </c>
      <c r="BB11" s="11" t="s">
        <v>684</v>
      </c>
      <c r="BC11" s="11" t="s">
        <v>684</v>
      </c>
      <c r="BD11" s="12">
        <v>76.709999999999994</v>
      </c>
      <c r="BE11" s="12">
        <v>80.73</v>
      </c>
      <c r="BF11" s="12">
        <v>74.09</v>
      </c>
      <c r="BG11" s="12" t="s">
        <v>684</v>
      </c>
      <c r="BH11" s="12" t="s">
        <v>684</v>
      </c>
    </row>
    <row r="12" spans="1:60" x14ac:dyDescent="0.3">
      <c r="A12" t="s">
        <v>49</v>
      </c>
      <c r="B12" t="s">
        <v>50</v>
      </c>
      <c r="C12" t="s">
        <v>52</v>
      </c>
      <c r="D12" t="s">
        <v>53</v>
      </c>
      <c r="E12" t="s">
        <v>25</v>
      </c>
      <c r="F12" s="1">
        <v>158.38999999999999</v>
      </c>
      <c r="G12" s="1">
        <v>277.27999999999997</v>
      </c>
      <c r="H12" s="1">
        <v>220.69</v>
      </c>
      <c r="I12" s="1">
        <v>165.57</v>
      </c>
      <c r="J12" s="1">
        <v>150.22999999999999</v>
      </c>
      <c r="K12" s="5">
        <v>342804</v>
      </c>
      <c r="L12" s="5">
        <v>772599</v>
      </c>
      <c r="M12" s="5">
        <v>813818</v>
      </c>
      <c r="N12" s="5">
        <v>650758</v>
      </c>
      <c r="O12" s="5">
        <v>924036</v>
      </c>
      <c r="P12" s="2">
        <v>580795</v>
      </c>
      <c r="Q12" s="2">
        <v>1086379</v>
      </c>
      <c r="R12" s="2">
        <v>1226618</v>
      </c>
      <c r="S12" s="2">
        <v>1077631</v>
      </c>
      <c r="T12" s="2">
        <v>1721364</v>
      </c>
      <c r="U12" s="6">
        <v>62149</v>
      </c>
      <c r="V12" s="6">
        <v>54231</v>
      </c>
      <c r="W12" s="6">
        <v>101234</v>
      </c>
      <c r="X12" s="6">
        <v>95990</v>
      </c>
      <c r="Y12" s="6">
        <v>198323</v>
      </c>
      <c r="Z12" s="8">
        <v>9</v>
      </c>
      <c r="AA12" s="8">
        <v>11</v>
      </c>
      <c r="AB12" s="8">
        <v>7</v>
      </c>
      <c r="AC12" s="8">
        <v>7</v>
      </c>
      <c r="AD12" s="8">
        <v>7</v>
      </c>
      <c r="AE12" s="9" t="s">
        <v>684</v>
      </c>
      <c r="AF12" s="9" t="s">
        <v>684</v>
      </c>
      <c r="AG12" s="9" t="s">
        <v>1672</v>
      </c>
      <c r="AH12" s="9" t="s">
        <v>1672</v>
      </c>
      <c r="AI12" s="9" t="s">
        <v>684</v>
      </c>
      <c r="AJ12" s="3" t="s">
        <v>684</v>
      </c>
      <c r="AK12" s="3" t="s">
        <v>684</v>
      </c>
      <c r="AL12" s="3">
        <v>30.37</v>
      </c>
      <c r="AM12" s="3">
        <v>33.549999999999997</v>
      </c>
      <c r="AN12" s="3" t="s">
        <v>684</v>
      </c>
      <c r="AO12" s="7" t="s">
        <v>684</v>
      </c>
      <c r="AP12" s="7" t="s">
        <v>684</v>
      </c>
      <c r="AQ12" s="7" t="s">
        <v>1975</v>
      </c>
      <c r="AR12" s="7" t="s">
        <v>1975</v>
      </c>
      <c r="AS12" s="7" t="s">
        <v>684</v>
      </c>
      <c r="AT12" s="10" t="s">
        <v>684</v>
      </c>
      <c r="AU12" s="10" t="s">
        <v>684</v>
      </c>
      <c r="AV12" s="10">
        <v>32.409999999999997</v>
      </c>
      <c r="AW12" s="10">
        <v>31.44</v>
      </c>
      <c r="AX12" s="10" t="s">
        <v>684</v>
      </c>
      <c r="AY12" s="11" t="s">
        <v>684</v>
      </c>
      <c r="AZ12" s="11" t="s">
        <v>684</v>
      </c>
      <c r="BA12" s="11">
        <v>1057937</v>
      </c>
      <c r="BB12" s="11">
        <v>2147881.1</v>
      </c>
      <c r="BC12" s="11" t="s">
        <v>684</v>
      </c>
      <c r="BD12" s="12" t="s">
        <v>684</v>
      </c>
      <c r="BE12" s="12" t="s">
        <v>684</v>
      </c>
      <c r="BF12" s="12">
        <v>25.65</v>
      </c>
      <c r="BG12" s="12">
        <v>26.82</v>
      </c>
      <c r="BH12" s="12" t="s">
        <v>684</v>
      </c>
    </row>
    <row r="13" spans="1:60" x14ac:dyDescent="0.3">
      <c r="A13" t="s">
        <v>54</v>
      </c>
      <c r="B13" t="s">
        <v>55</v>
      </c>
      <c r="C13" t="s">
        <v>57</v>
      </c>
      <c r="D13" t="s">
        <v>58</v>
      </c>
      <c r="E13" t="s">
        <v>16</v>
      </c>
      <c r="F13" s="1">
        <v>63.02</v>
      </c>
      <c r="G13" s="1">
        <v>65.599999999999994</v>
      </c>
      <c r="H13" s="1">
        <v>83.93</v>
      </c>
      <c r="I13" s="1">
        <v>111.88</v>
      </c>
      <c r="J13" s="1">
        <v>144.75</v>
      </c>
      <c r="K13" s="5">
        <v>597451</v>
      </c>
      <c r="L13" s="5">
        <v>588316</v>
      </c>
      <c r="M13" s="5">
        <v>782987</v>
      </c>
      <c r="N13" s="5">
        <v>1015250</v>
      </c>
      <c r="O13" s="5">
        <v>1189471</v>
      </c>
      <c r="P13" s="2">
        <v>1540182</v>
      </c>
      <c r="Q13" s="2">
        <v>1475902</v>
      </c>
      <c r="R13" s="2">
        <v>1707625</v>
      </c>
      <c r="S13" s="2">
        <v>1890258</v>
      </c>
      <c r="T13" s="2">
        <v>2091476</v>
      </c>
      <c r="U13" s="6">
        <v>279416</v>
      </c>
      <c r="V13" s="6">
        <v>310592</v>
      </c>
      <c r="W13" s="6">
        <v>381071</v>
      </c>
      <c r="X13" s="6">
        <v>158536</v>
      </c>
      <c r="Y13" s="6">
        <v>376992</v>
      </c>
      <c r="Z13" s="8">
        <v>1277</v>
      </c>
      <c r="AA13" s="8">
        <v>1172</v>
      </c>
      <c r="AB13" s="8">
        <v>1540</v>
      </c>
      <c r="AC13" s="8">
        <v>1656</v>
      </c>
      <c r="AD13" s="8">
        <v>1992</v>
      </c>
      <c r="AE13" s="9" t="s">
        <v>1669</v>
      </c>
      <c r="AF13" s="9" t="s">
        <v>1669</v>
      </c>
      <c r="AG13" s="9" t="s">
        <v>1669</v>
      </c>
      <c r="AH13" s="9" t="s">
        <v>1669</v>
      </c>
      <c r="AI13" s="9" t="s">
        <v>1669</v>
      </c>
      <c r="AJ13" s="3">
        <v>13.43</v>
      </c>
      <c r="AK13" s="3">
        <v>13.76</v>
      </c>
      <c r="AL13" s="3">
        <v>18.399999999999999</v>
      </c>
      <c r="AM13" s="3">
        <v>35.25</v>
      </c>
      <c r="AN13" s="3">
        <v>32.229999999999997</v>
      </c>
      <c r="AO13" s="7" t="s">
        <v>1978</v>
      </c>
      <c r="AP13" s="7" t="s">
        <v>1978</v>
      </c>
      <c r="AQ13" s="7" t="s">
        <v>1978</v>
      </c>
      <c r="AR13" s="7" t="s">
        <v>1978</v>
      </c>
      <c r="AS13" s="7" t="s">
        <v>1978</v>
      </c>
      <c r="AT13" s="10">
        <v>11.77</v>
      </c>
      <c r="AU13" s="10">
        <v>14.17</v>
      </c>
      <c r="AV13" s="10">
        <v>19.190000000000001</v>
      </c>
      <c r="AW13" s="10">
        <v>27.94</v>
      </c>
      <c r="AX13" s="10">
        <v>27.69</v>
      </c>
      <c r="AY13" s="11">
        <v>44895</v>
      </c>
      <c r="AZ13" s="11">
        <v>40905</v>
      </c>
      <c r="BA13" s="11">
        <v>44908</v>
      </c>
      <c r="BB13" s="11">
        <v>34638</v>
      </c>
      <c r="BC13" s="11">
        <v>37920</v>
      </c>
      <c r="BD13" s="12">
        <v>63.12</v>
      </c>
      <c r="BE13" s="12">
        <v>73.14</v>
      </c>
      <c r="BF13" s="12">
        <v>58.54</v>
      </c>
      <c r="BG13" s="12">
        <v>61.51</v>
      </c>
      <c r="BH13" s="12">
        <v>65.98</v>
      </c>
    </row>
    <row r="14" spans="1:60" x14ac:dyDescent="0.3">
      <c r="A14" t="s">
        <v>59</v>
      </c>
      <c r="B14" t="s">
        <v>60</v>
      </c>
      <c r="C14" t="s">
        <v>62</v>
      </c>
      <c r="D14" t="s">
        <v>63</v>
      </c>
      <c r="E14" t="s">
        <v>16</v>
      </c>
      <c r="F14" s="1">
        <v>1.67</v>
      </c>
      <c r="G14" s="1">
        <v>1.47</v>
      </c>
      <c r="H14" s="1">
        <v>1.26</v>
      </c>
      <c r="I14" s="1">
        <v>6.9</v>
      </c>
      <c r="J14" s="1">
        <v>5.48</v>
      </c>
      <c r="K14" s="5">
        <v>16412</v>
      </c>
      <c r="L14" s="5">
        <v>14012</v>
      </c>
      <c r="M14" s="5">
        <v>12870</v>
      </c>
      <c r="N14" s="5">
        <v>70563</v>
      </c>
      <c r="O14" s="5">
        <v>53862</v>
      </c>
      <c r="P14" s="2">
        <v>1212827</v>
      </c>
      <c r="Q14" s="2">
        <v>1162688</v>
      </c>
      <c r="R14" s="2">
        <v>1231281</v>
      </c>
      <c r="S14" s="2">
        <v>1258904</v>
      </c>
      <c r="T14" s="2">
        <v>1159365</v>
      </c>
      <c r="U14" s="6">
        <v>45523</v>
      </c>
      <c r="V14" s="6">
        <v>51112</v>
      </c>
      <c r="W14" s="6">
        <v>37868</v>
      </c>
      <c r="X14" s="6">
        <v>45150</v>
      </c>
      <c r="Y14" s="6">
        <v>-15992</v>
      </c>
      <c r="Z14" s="8" t="s">
        <v>684</v>
      </c>
      <c r="AA14" s="8" t="s">
        <v>684</v>
      </c>
      <c r="AB14" s="8">
        <v>4540</v>
      </c>
      <c r="AC14" s="8">
        <v>6761</v>
      </c>
      <c r="AD14" s="8">
        <v>6253</v>
      </c>
      <c r="AE14" s="9" t="s">
        <v>1669</v>
      </c>
      <c r="AF14" s="9" t="s">
        <v>1669</v>
      </c>
      <c r="AG14" s="9" t="s">
        <v>1669</v>
      </c>
      <c r="AH14" s="9" t="s">
        <v>1672</v>
      </c>
      <c r="AI14" s="9" t="s">
        <v>1672</v>
      </c>
      <c r="AJ14" s="3">
        <v>22.95</v>
      </c>
      <c r="AK14" s="3">
        <v>36.51</v>
      </c>
      <c r="AL14" s="3">
        <v>59.98</v>
      </c>
      <c r="AM14" s="3">
        <v>62.46</v>
      </c>
      <c r="AN14" s="3">
        <v>62.19</v>
      </c>
      <c r="AO14" s="7" t="s">
        <v>1978</v>
      </c>
      <c r="AP14" s="7" t="s">
        <v>1978</v>
      </c>
      <c r="AQ14" s="7" t="s">
        <v>1978</v>
      </c>
      <c r="AR14" s="7" t="s">
        <v>1978</v>
      </c>
      <c r="AS14" s="7" t="s">
        <v>1978</v>
      </c>
      <c r="AT14" s="10">
        <v>14.9</v>
      </c>
      <c r="AU14" s="10">
        <v>39.4</v>
      </c>
      <c r="AV14" s="10">
        <v>55.69</v>
      </c>
      <c r="AW14" s="10">
        <v>56.39</v>
      </c>
      <c r="AX14" s="10">
        <v>71.48</v>
      </c>
      <c r="AY14" s="11">
        <v>30790</v>
      </c>
      <c r="AZ14" s="11">
        <v>24771</v>
      </c>
      <c r="BA14" s="11">
        <v>24879</v>
      </c>
      <c r="BB14" s="11">
        <v>24177</v>
      </c>
      <c r="BC14" s="11">
        <v>12925</v>
      </c>
      <c r="BD14" s="12">
        <v>65.290000000000006</v>
      </c>
      <c r="BE14" s="12">
        <v>67.150000000000006</v>
      </c>
      <c r="BF14" s="12">
        <v>69.66</v>
      </c>
      <c r="BG14" s="12">
        <v>61.89</v>
      </c>
      <c r="BH14" s="12">
        <v>56.21</v>
      </c>
    </row>
    <row r="15" spans="1:60" x14ac:dyDescent="0.3">
      <c r="A15" t="s">
        <v>64</v>
      </c>
      <c r="B15" t="s">
        <v>65</v>
      </c>
      <c r="C15" t="s">
        <v>67</v>
      </c>
      <c r="D15" t="s">
        <v>10</v>
      </c>
      <c r="E15" t="s">
        <v>11</v>
      </c>
      <c r="F15" s="1">
        <v>8.15</v>
      </c>
      <c r="G15" s="1">
        <v>9.8800000000000008</v>
      </c>
      <c r="H15" s="1">
        <v>27</v>
      </c>
      <c r="I15" s="1">
        <v>16.739999999999998</v>
      </c>
      <c r="J15" s="1">
        <v>32.200000000000003</v>
      </c>
      <c r="K15" s="5">
        <v>83043</v>
      </c>
      <c r="L15" s="5">
        <v>110092</v>
      </c>
      <c r="M15" s="5">
        <v>272214</v>
      </c>
      <c r="N15" s="5">
        <v>169148</v>
      </c>
      <c r="O15" s="5">
        <v>369028</v>
      </c>
      <c r="P15" s="2">
        <v>1555239</v>
      </c>
      <c r="Q15" s="2">
        <v>1835021</v>
      </c>
      <c r="R15" s="2">
        <v>1945298</v>
      </c>
      <c r="S15" s="2">
        <v>1823982</v>
      </c>
      <c r="T15" s="2">
        <v>2247583</v>
      </c>
      <c r="U15" s="6">
        <v>123714</v>
      </c>
      <c r="V15" s="6">
        <v>190719</v>
      </c>
      <c r="W15" s="6">
        <v>204589</v>
      </c>
      <c r="X15" s="6">
        <v>192353</v>
      </c>
      <c r="Y15" s="6">
        <v>232829</v>
      </c>
      <c r="Z15" s="8">
        <v>12154</v>
      </c>
      <c r="AA15" s="8">
        <v>12852</v>
      </c>
      <c r="AB15" s="8">
        <v>12736</v>
      </c>
      <c r="AC15" s="8">
        <v>12292</v>
      </c>
      <c r="AD15" s="8">
        <v>13525</v>
      </c>
      <c r="AE15" s="9" t="s">
        <v>1669</v>
      </c>
      <c r="AF15" s="9" t="s">
        <v>1669</v>
      </c>
      <c r="AG15" s="9" t="s">
        <v>1669</v>
      </c>
      <c r="AH15" s="9" t="s">
        <v>1669</v>
      </c>
      <c r="AI15" s="9" t="s">
        <v>684</v>
      </c>
      <c r="AJ15" s="3">
        <v>18.239999999999998</v>
      </c>
      <c r="AK15" s="3">
        <v>17.22</v>
      </c>
      <c r="AL15" s="3">
        <v>19.29</v>
      </c>
      <c r="AM15" s="3">
        <v>34.03</v>
      </c>
      <c r="AN15" s="3" t="s">
        <v>684</v>
      </c>
      <c r="AO15" s="7" t="s">
        <v>1975</v>
      </c>
      <c r="AP15" s="7" t="s">
        <v>1975</v>
      </c>
      <c r="AQ15" s="7" t="s">
        <v>1975</v>
      </c>
      <c r="AR15" s="7" t="s">
        <v>1975</v>
      </c>
      <c r="AS15" s="7" t="s">
        <v>684</v>
      </c>
      <c r="AT15" s="10">
        <v>0</v>
      </c>
      <c r="AU15" s="10">
        <v>3.36</v>
      </c>
      <c r="AV15" s="10">
        <v>14.47</v>
      </c>
      <c r="AW15" s="10">
        <v>16.170000000000002</v>
      </c>
      <c r="AX15" s="10" t="s">
        <v>684</v>
      </c>
      <c r="AY15" s="11" t="s">
        <v>1554</v>
      </c>
      <c r="BD15" s="12">
        <v>54.94</v>
      </c>
      <c r="BE15" s="12">
        <v>64.2</v>
      </c>
      <c r="BF15" s="12">
        <v>69.709999999999994</v>
      </c>
      <c r="BG15" s="12">
        <v>55.2</v>
      </c>
      <c r="BH15" s="12" t="s">
        <v>684</v>
      </c>
    </row>
    <row r="16" spans="1:60" x14ac:dyDescent="0.3">
      <c r="A16" t="s">
        <v>69</v>
      </c>
      <c r="B16" t="s">
        <v>70</v>
      </c>
      <c r="C16" t="s">
        <v>71</v>
      </c>
      <c r="D16" t="s">
        <v>53</v>
      </c>
      <c r="E16" t="s">
        <v>11</v>
      </c>
      <c r="F16" s="1">
        <v>67.95</v>
      </c>
      <c r="G16" s="1">
        <v>85.45</v>
      </c>
      <c r="H16" s="1">
        <v>83.85</v>
      </c>
      <c r="I16" s="1">
        <v>73.86</v>
      </c>
      <c r="J16" s="1">
        <v>59.63</v>
      </c>
      <c r="K16" s="5">
        <v>396100</v>
      </c>
      <c r="L16" s="5">
        <v>528663</v>
      </c>
      <c r="M16" s="5">
        <v>548641</v>
      </c>
      <c r="N16" s="5">
        <v>715789</v>
      </c>
      <c r="O16" s="5">
        <v>633459</v>
      </c>
      <c r="P16" s="2">
        <v>1062422</v>
      </c>
      <c r="Q16" s="2">
        <v>1271607</v>
      </c>
      <c r="R16" s="2">
        <v>1302238</v>
      </c>
      <c r="S16" s="2">
        <v>1981489</v>
      </c>
      <c r="T16" s="2">
        <v>2000776</v>
      </c>
      <c r="U16" s="6">
        <v>93404</v>
      </c>
      <c r="V16" s="6">
        <v>76397</v>
      </c>
      <c r="W16" s="6">
        <v>87638</v>
      </c>
      <c r="X16" s="6">
        <v>78607</v>
      </c>
      <c r="Y16" s="6">
        <v>100531</v>
      </c>
      <c r="Z16" s="8">
        <v>2917</v>
      </c>
      <c r="AA16" s="8">
        <v>2900</v>
      </c>
      <c r="AB16" s="8">
        <v>3091</v>
      </c>
      <c r="AC16" s="8">
        <v>3448</v>
      </c>
      <c r="AD16" s="8">
        <v>6821</v>
      </c>
      <c r="AE16" s="9" t="s">
        <v>1669</v>
      </c>
      <c r="AF16" s="9" t="s">
        <v>1669</v>
      </c>
      <c r="AG16" s="9" t="s">
        <v>1669</v>
      </c>
      <c r="AH16" s="9" t="s">
        <v>1669</v>
      </c>
      <c r="AI16" s="9" t="s">
        <v>1669</v>
      </c>
      <c r="AJ16" s="3">
        <v>32.159999999999997</v>
      </c>
      <c r="AK16" s="3">
        <v>53.35</v>
      </c>
      <c r="AL16" s="3">
        <v>49.73</v>
      </c>
      <c r="AM16" s="3">
        <v>48.12</v>
      </c>
      <c r="AN16" s="3">
        <v>48.77</v>
      </c>
      <c r="AO16" s="7" t="s">
        <v>1978</v>
      </c>
      <c r="AP16" s="7" t="s">
        <v>1978</v>
      </c>
      <c r="AQ16" s="7" t="s">
        <v>1978</v>
      </c>
      <c r="AR16" s="7" t="s">
        <v>1978</v>
      </c>
      <c r="AS16" s="7" t="s">
        <v>1978</v>
      </c>
      <c r="AT16" s="10">
        <v>24.43</v>
      </c>
      <c r="AU16" s="10">
        <v>23.44</v>
      </c>
      <c r="AV16" s="10">
        <v>20.68</v>
      </c>
      <c r="AW16" s="10">
        <v>23.85</v>
      </c>
      <c r="AX16" s="10">
        <v>27.97</v>
      </c>
      <c r="AY16" s="11">
        <v>10890</v>
      </c>
      <c r="AZ16" s="11">
        <v>10791</v>
      </c>
      <c r="BA16" s="11">
        <v>9887</v>
      </c>
      <c r="BB16" s="11">
        <v>9403</v>
      </c>
      <c r="BC16" s="11">
        <v>11054</v>
      </c>
      <c r="BD16" s="12">
        <v>61.39</v>
      </c>
      <c r="BE16" s="12">
        <v>82.45</v>
      </c>
      <c r="BF16" s="12">
        <v>67.569999999999993</v>
      </c>
      <c r="BG16" s="12">
        <v>46.25</v>
      </c>
      <c r="BH16" s="12">
        <v>59.49</v>
      </c>
    </row>
    <row r="17" spans="1:60" x14ac:dyDescent="0.3">
      <c r="A17" t="s">
        <v>72</v>
      </c>
      <c r="B17" t="s">
        <v>73</v>
      </c>
      <c r="C17" t="s">
        <v>74</v>
      </c>
      <c r="D17" t="s">
        <v>75</v>
      </c>
      <c r="E17" t="s">
        <v>16</v>
      </c>
      <c r="F17" s="1">
        <v>0</v>
      </c>
      <c r="G17" s="1">
        <v>0</v>
      </c>
      <c r="H17" s="1">
        <v>0</v>
      </c>
      <c r="I17" s="1">
        <v>0</v>
      </c>
      <c r="J17" s="1">
        <v>74.66</v>
      </c>
      <c r="K17" s="5">
        <v>0</v>
      </c>
      <c r="L17" s="5">
        <v>0</v>
      </c>
      <c r="M17" s="5">
        <v>0</v>
      </c>
      <c r="N17" s="5">
        <v>0</v>
      </c>
      <c r="O17" s="5">
        <v>2771818</v>
      </c>
      <c r="P17" s="2">
        <v>3568668</v>
      </c>
      <c r="Q17" s="2">
        <v>3921854</v>
      </c>
      <c r="R17" s="2">
        <v>4825294</v>
      </c>
      <c r="S17" s="2">
        <v>4221153</v>
      </c>
      <c r="T17" s="2">
        <v>6797719</v>
      </c>
      <c r="U17" s="6">
        <v>485609</v>
      </c>
      <c r="V17" s="6">
        <v>576674</v>
      </c>
      <c r="W17" s="6">
        <v>689807</v>
      </c>
      <c r="X17" s="6">
        <v>-326311</v>
      </c>
      <c r="Y17" s="6">
        <v>-352886</v>
      </c>
      <c r="Z17" s="8">
        <v>6416</v>
      </c>
      <c r="AA17" s="8">
        <v>7238</v>
      </c>
      <c r="AB17" s="8">
        <v>8389</v>
      </c>
      <c r="AC17" s="8">
        <v>8218</v>
      </c>
      <c r="AD17" s="8">
        <v>8122</v>
      </c>
      <c r="AE17" s="9" t="s">
        <v>1669</v>
      </c>
      <c r="AF17" s="9" t="s">
        <v>1669</v>
      </c>
      <c r="AG17" s="9" t="s">
        <v>1669</v>
      </c>
      <c r="AH17" s="9" t="s">
        <v>1669</v>
      </c>
      <c r="AI17" s="9" t="s">
        <v>684</v>
      </c>
      <c r="AJ17" s="3">
        <v>14.12</v>
      </c>
      <c r="AK17" s="3">
        <v>17.3</v>
      </c>
      <c r="AL17" s="3">
        <v>18.600000000000001</v>
      </c>
      <c r="AM17" s="3">
        <v>20.37</v>
      </c>
      <c r="AN17" s="3" t="s">
        <v>684</v>
      </c>
      <c r="AO17" s="7" t="s">
        <v>1975</v>
      </c>
      <c r="AP17" s="7" t="s">
        <v>1975</v>
      </c>
      <c r="AQ17" s="7" t="s">
        <v>1975</v>
      </c>
      <c r="AR17" s="7" t="s">
        <v>1975</v>
      </c>
      <c r="AS17" s="7" t="s">
        <v>684</v>
      </c>
      <c r="AT17" s="10">
        <v>6.68</v>
      </c>
      <c r="AU17" s="10">
        <v>8.0500000000000007</v>
      </c>
      <c r="AV17" s="10">
        <v>11.48</v>
      </c>
      <c r="AW17" s="10">
        <v>10.17</v>
      </c>
      <c r="AX17" s="10" t="s">
        <v>684</v>
      </c>
      <c r="AY17" s="11" t="s">
        <v>1554</v>
      </c>
      <c r="BD17" s="12">
        <v>21.1</v>
      </c>
      <c r="BE17" s="12">
        <v>32.49</v>
      </c>
      <c r="BF17" s="12">
        <v>33.520000000000003</v>
      </c>
      <c r="BG17" s="12">
        <v>27.19</v>
      </c>
      <c r="BH17" s="12" t="s">
        <v>684</v>
      </c>
    </row>
    <row r="18" spans="1:60" x14ac:dyDescent="0.3">
      <c r="A18" t="s">
        <v>76</v>
      </c>
      <c r="B18" t="s">
        <v>77</v>
      </c>
      <c r="C18" t="s">
        <v>79</v>
      </c>
      <c r="D18" t="s">
        <v>80</v>
      </c>
      <c r="E18" t="s">
        <v>11</v>
      </c>
      <c r="F18" s="1">
        <v>126.75</v>
      </c>
      <c r="G18" s="1">
        <v>130.12</v>
      </c>
      <c r="H18" s="1">
        <v>123.88</v>
      </c>
      <c r="I18" s="1">
        <v>133.5</v>
      </c>
      <c r="J18" s="1">
        <v>59.5</v>
      </c>
      <c r="K18" s="5">
        <v>5527077</v>
      </c>
      <c r="L18" s="5">
        <v>5764602</v>
      </c>
      <c r="M18" s="5">
        <v>6012725</v>
      </c>
      <c r="N18" s="5">
        <v>6371381</v>
      </c>
      <c r="O18" s="5">
        <v>13944435</v>
      </c>
      <c r="P18" s="2">
        <v>13639869</v>
      </c>
      <c r="Q18" s="2">
        <v>14188866</v>
      </c>
      <c r="R18" s="2">
        <v>15357613</v>
      </c>
      <c r="S18" s="2">
        <v>15414946</v>
      </c>
      <c r="T18" s="2">
        <v>47234548</v>
      </c>
      <c r="U18" s="6">
        <v>1833101</v>
      </c>
      <c r="V18" s="6">
        <v>1866570</v>
      </c>
      <c r="W18" s="6">
        <v>2144999</v>
      </c>
      <c r="X18" s="6">
        <v>2159005</v>
      </c>
      <c r="Y18" s="6">
        <v>2221188</v>
      </c>
      <c r="Z18" s="8">
        <v>12163</v>
      </c>
      <c r="AA18" s="8">
        <v>12770</v>
      </c>
      <c r="AB18" s="8">
        <v>12694</v>
      </c>
      <c r="AC18" s="8">
        <v>11890</v>
      </c>
      <c r="AD18" s="8">
        <v>11834</v>
      </c>
      <c r="AE18" s="9" t="s">
        <v>1669</v>
      </c>
      <c r="AF18" s="9" t="s">
        <v>1669</v>
      </c>
      <c r="AG18" s="9" t="s">
        <v>1669</v>
      </c>
      <c r="AH18" s="9" t="s">
        <v>1672</v>
      </c>
      <c r="AI18" s="9" t="s">
        <v>684</v>
      </c>
      <c r="AJ18" s="3">
        <v>55.91</v>
      </c>
      <c r="AK18" s="3">
        <v>61.55</v>
      </c>
      <c r="AL18" s="3">
        <v>93.12</v>
      </c>
      <c r="AM18" s="3">
        <v>94.93</v>
      </c>
      <c r="AN18" s="3" t="s">
        <v>684</v>
      </c>
      <c r="AO18" s="7" t="s">
        <v>1975</v>
      </c>
      <c r="AP18" s="7" t="s">
        <v>1975</v>
      </c>
      <c r="AQ18" s="7" t="s">
        <v>1975</v>
      </c>
      <c r="AR18" s="7" t="s">
        <v>1975</v>
      </c>
      <c r="AS18" s="7" t="s">
        <v>684</v>
      </c>
      <c r="AT18" s="10">
        <v>69.19</v>
      </c>
      <c r="AU18" s="10">
        <v>77.430000000000007</v>
      </c>
      <c r="AV18" s="10">
        <v>79.16</v>
      </c>
      <c r="AW18" s="10">
        <v>78.239999999999995</v>
      </c>
      <c r="AX18" s="10" t="s">
        <v>684</v>
      </c>
      <c r="AY18" s="11">
        <v>2931000</v>
      </c>
      <c r="AZ18" s="11">
        <v>3102000</v>
      </c>
      <c r="BA18" s="11">
        <v>3179000</v>
      </c>
      <c r="BB18" s="11">
        <v>3031000</v>
      </c>
      <c r="BC18" s="11" t="s">
        <v>684</v>
      </c>
      <c r="BD18" s="12">
        <v>62.9</v>
      </c>
      <c r="BE18" s="12">
        <v>74.739999999999995</v>
      </c>
      <c r="BF18" s="12">
        <v>68.03</v>
      </c>
      <c r="BG18" s="12">
        <v>77.400000000000006</v>
      </c>
      <c r="BH18" s="12" t="s">
        <v>684</v>
      </c>
    </row>
    <row r="19" spans="1:60" x14ac:dyDescent="0.3">
      <c r="A19" t="s">
        <v>81</v>
      </c>
      <c r="B19" t="s">
        <v>82</v>
      </c>
      <c r="C19" t="s">
        <v>83</v>
      </c>
      <c r="D19" t="s">
        <v>75</v>
      </c>
      <c r="E19" t="s">
        <v>16</v>
      </c>
      <c r="F19" s="1">
        <v>119.28</v>
      </c>
      <c r="G19" s="1">
        <v>129.97</v>
      </c>
      <c r="H19" s="1">
        <v>221.14</v>
      </c>
      <c r="I19" s="1">
        <v>219.6</v>
      </c>
      <c r="J19" s="1">
        <v>295.63</v>
      </c>
      <c r="K19" s="5">
        <v>3192386</v>
      </c>
      <c r="L19" s="5">
        <v>3763759</v>
      </c>
      <c r="M19" s="5">
        <v>6200772</v>
      </c>
      <c r="N19" s="5">
        <v>6816729</v>
      </c>
      <c r="O19" s="5">
        <v>10833804</v>
      </c>
      <c r="P19" s="2">
        <v>9497353</v>
      </c>
      <c r="Q19" s="2">
        <v>10044231</v>
      </c>
      <c r="R19" s="2">
        <v>13459143</v>
      </c>
      <c r="S19" s="2">
        <v>16579257</v>
      </c>
      <c r="T19" s="2">
        <v>23577444</v>
      </c>
      <c r="U19" s="6">
        <v>613855</v>
      </c>
      <c r="V19" s="6">
        <v>597478</v>
      </c>
      <c r="W19" s="6">
        <v>650710</v>
      </c>
      <c r="X19" s="6">
        <v>547538</v>
      </c>
      <c r="Y19" s="6">
        <v>869781</v>
      </c>
      <c r="Z19" s="8">
        <v>6871</v>
      </c>
      <c r="AA19" s="8">
        <v>6723</v>
      </c>
      <c r="AB19" s="8">
        <v>7740</v>
      </c>
      <c r="AC19" s="8">
        <v>8055</v>
      </c>
      <c r="AD19" s="8">
        <v>8957</v>
      </c>
      <c r="AE19" s="9" t="s">
        <v>1669</v>
      </c>
      <c r="AF19" s="9" t="s">
        <v>1669</v>
      </c>
      <c r="AG19" s="9" t="s">
        <v>1669</v>
      </c>
      <c r="AH19" s="9" t="s">
        <v>1669</v>
      </c>
      <c r="AI19" s="9" t="s">
        <v>684</v>
      </c>
      <c r="AJ19" s="3">
        <v>44.42</v>
      </c>
      <c r="AK19" s="3">
        <v>33.729999999999997</v>
      </c>
      <c r="AL19" s="3">
        <v>45.52</v>
      </c>
      <c r="AM19" s="3">
        <v>41.26</v>
      </c>
      <c r="AN19" s="3" t="s">
        <v>684</v>
      </c>
      <c r="AO19" s="7" t="s">
        <v>1975</v>
      </c>
      <c r="AP19" s="7" t="s">
        <v>1975</v>
      </c>
      <c r="AQ19" s="7" t="s">
        <v>1975</v>
      </c>
      <c r="AR19" s="7" t="s">
        <v>1975</v>
      </c>
      <c r="AS19" s="7" t="s">
        <v>684</v>
      </c>
      <c r="AT19" s="10">
        <v>55.15</v>
      </c>
      <c r="AU19" s="10">
        <v>73.55</v>
      </c>
      <c r="AV19" s="10">
        <v>82.39</v>
      </c>
      <c r="AW19" s="10">
        <v>83.33</v>
      </c>
      <c r="AX19" s="10" t="s">
        <v>684</v>
      </c>
      <c r="AY19" s="11">
        <v>21084.3</v>
      </c>
      <c r="AZ19" s="11">
        <v>20519</v>
      </c>
      <c r="BA19" s="11">
        <v>28865</v>
      </c>
      <c r="BB19" s="11">
        <v>30697</v>
      </c>
      <c r="BC19" s="11" t="s">
        <v>684</v>
      </c>
      <c r="BD19" s="12">
        <v>77.45</v>
      </c>
      <c r="BE19" s="12">
        <v>69.73</v>
      </c>
      <c r="BF19" s="12">
        <v>72.8</v>
      </c>
      <c r="BG19" s="12">
        <v>60.81</v>
      </c>
      <c r="BH19" s="12" t="s">
        <v>684</v>
      </c>
    </row>
    <row r="20" spans="1:60" x14ac:dyDescent="0.3">
      <c r="A20" t="s">
        <v>84</v>
      </c>
      <c r="B20" t="s">
        <v>85</v>
      </c>
      <c r="C20" t="s">
        <v>86</v>
      </c>
      <c r="D20" t="s">
        <v>17</v>
      </c>
      <c r="E20" t="s">
        <v>11</v>
      </c>
      <c r="F20" s="1">
        <v>38.46</v>
      </c>
      <c r="G20" s="1">
        <v>37.799999999999997</v>
      </c>
      <c r="H20" s="1">
        <v>34.32</v>
      </c>
      <c r="I20" s="1">
        <v>36.46</v>
      </c>
      <c r="J20" s="1">
        <v>34.39</v>
      </c>
      <c r="K20" s="5">
        <v>673920</v>
      </c>
      <c r="L20" s="5">
        <v>711390</v>
      </c>
      <c r="M20" s="5">
        <v>709908</v>
      </c>
      <c r="N20" s="5">
        <v>738575</v>
      </c>
      <c r="O20" s="5">
        <v>708571</v>
      </c>
      <c r="P20" s="2">
        <v>3140966</v>
      </c>
      <c r="Q20" s="2">
        <v>3377930</v>
      </c>
      <c r="R20" s="2">
        <v>3630814</v>
      </c>
      <c r="S20" s="2">
        <v>3569901</v>
      </c>
      <c r="T20" s="2">
        <v>3578703</v>
      </c>
      <c r="U20" s="6">
        <v>83572</v>
      </c>
      <c r="V20" s="6">
        <v>114055</v>
      </c>
      <c r="W20" s="6">
        <v>161931</v>
      </c>
      <c r="X20" s="6">
        <v>164663</v>
      </c>
      <c r="Y20" s="6">
        <v>161516</v>
      </c>
      <c r="Z20" s="8">
        <v>20014</v>
      </c>
      <c r="AA20" s="8">
        <v>19970</v>
      </c>
      <c r="AB20" s="8">
        <v>20419</v>
      </c>
      <c r="AC20" s="8">
        <v>21121</v>
      </c>
      <c r="AD20" s="8">
        <v>21826</v>
      </c>
      <c r="AE20" s="9" t="s">
        <v>1567</v>
      </c>
      <c r="AJ20" s="3" t="s">
        <v>1567</v>
      </c>
      <c r="AO20" s="7" t="s">
        <v>1567</v>
      </c>
      <c r="AT20" s="10" t="s">
        <v>1567</v>
      </c>
      <c r="AY20" s="11" t="s">
        <v>1567</v>
      </c>
      <c r="BD20" s="12" t="s">
        <v>1567</v>
      </c>
    </row>
    <row r="21" spans="1:60" x14ac:dyDescent="0.3">
      <c r="A21" t="s">
        <v>87</v>
      </c>
      <c r="B21" t="s">
        <v>88</v>
      </c>
      <c r="C21" t="s">
        <v>90</v>
      </c>
      <c r="D21" t="s">
        <v>17</v>
      </c>
      <c r="E21" t="s">
        <v>25</v>
      </c>
      <c r="F21" s="1">
        <v>182.71</v>
      </c>
      <c r="G21" s="1">
        <v>179.59</v>
      </c>
      <c r="H21" s="1">
        <v>215.96</v>
      </c>
      <c r="I21" s="1">
        <v>228</v>
      </c>
      <c r="J21" s="1">
        <v>152.69999999999999</v>
      </c>
      <c r="K21" s="5">
        <v>7223701</v>
      </c>
      <c r="L21" s="5">
        <v>7676376</v>
      </c>
      <c r="M21" s="5">
        <v>8751154</v>
      </c>
      <c r="N21" s="5">
        <v>8463338</v>
      </c>
      <c r="O21" s="5">
        <v>7298612</v>
      </c>
      <c r="P21" s="2">
        <v>15424283</v>
      </c>
      <c r="Q21" s="2">
        <v>15997363</v>
      </c>
      <c r="R21" s="2">
        <v>16588327</v>
      </c>
      <c r="S21" s="2">
        <v>15471059</v>
      </c>
      <c r="T21" s="2">
        <v>16199477</v>
      </c>
      <c r="U21" s="6">
        <v>-136800</v>
      </c>
      <c r="V21" s="6">
        <v>215500</v>
      </c>
      <c r="W21" s="6">
        <v>92155</v>
      </c>
      <c r="X21" s="6">
        <v>310455</v>
      </c>
      <c r="Y21" s="6">
        <v>546795</v>
      </c>
      <c r="Z21" s="8">
        <v>35935</v>
      </c>
      <c r="AA21" s="8">
        <v>37820</v>
      </c>
      <c r="AB21" s="8">
        <v>35711</v>
      </c>
      <c r="AC21" s="8">
        <v>34857</v>
      </c>
      <c r="AD21" s="8">
        <v>35057</v>
      </c>
      <c r="AE21" s="9" t="s">
        <v>1669</v>
      </c>
      <c r="AF21" s="9" t="s">
        <v>1669</v>
      </c>
      <c r="AG21" s="9" t="s">
        <v>1669</v>
      </c>
      <c r="AH21" s="9" t="s">
        <v>1669</v>
      </c>
      <c r="AI21" s="9" t="s">
        <v>1672</v>
      </c>
      <c r="AJ21" s="3">
        <v>58.38</v>
      </c>
      <c r="AK21" s="3">
        <v>79.52</v>
      </c>
      <c r="AL21" s="3">
        <v>86.76</v>
      </c>
      <c r="AM21" s="3">
        <v>87.26</v>
      </c>
      <c r="AN21" s="3">
        <v>87.53</v>
      </c>
      <c r="AO21" s="7" t="s">
        <v>1978</v>
      </c>
      <c r="AP21" s="7" t="s">
        <v>1978</v>
      </c>
      <c r="AQ21" s="7" t="s">
        <v>1978</v>
      </c>
      <c r="AR21" s="7" t="s">
        <v>1978</v>
      </c>
      <c r="AS21" s="7" t="s">
        <v>1978</v>
      </c>
      <c r="AT21" s="10">
        <v>68</v>
      </c>
      <c r="AU21" s="10">
        <v>67.430000000000007</v>
      </c>
      <c r="AV21" s="10">
        <v>78.069999999999993</v>
      </c>
      <c r="AW21" s="10">
        <v>76.099999999999994</v>
      </c>
      <c r="AX21" s="10">
        <v>78.78</v>
      </c>
      <c r="AY21" s="11">
        <v>21890000</v>
      </c>
      <c r="AZ21" s="11">
        <v>20985000</v>
      </c>
      <c r="BA21" s="11">
        <v>14142058</v>
      </c>
      <c r="BB21" s="11">
        <v>13412790</v>
      </c>
      <c r="BC21" s="11">
        <v>11699499.35</v>
      </c>
      <c r="BD21" s="12">
        <v>70.430000000000007</v>
      </c>
      <c r="BE21" s="12">
        <v>83.55</v>
      </c>
      <c r="BF21" s="12">
        <v>84.74</v>
      </c>
      <c r="BG21" s="12">
        <v>89.17</v>
      </c>
      <c r="BH21" s="12">
        <v>85.67</v>
      </c>
    </row>
    <row r="22" spans="1:60" x14ac:dyDescent="0.3">
      <c r="A22" t="s">
        <v>91</v>
      </c>
      <c r="B22" t="s">
        <v>92</v>
      </c>
      <c r="C22" t="s">
        <v>93</v>
      </c>
      <c r="D22" t="s">
        <v>94</v>
      </c>
      <c r="E22" t="s">
        <v>16</v>
      </c>
      <c r="F22" s="1">
        <v>123.39</v>
      </c>
      <c r="G22" s="1">
        <v>146.75</v>
      </c>
      <c r="H22" s="1">
        <v>118.76</v>
      </c>
      <c r="I22" s="1">
        <v>109.31</v>
      </c>
      <c r="J22" s="1">
        <v>909.85</v>
      </c>
      <c r="K22" s="5">
        <v>2293931</v>
      </c>
      <c r="L22" s="5">
        <v>2825988</v>
      </c>
      <c r="M22" s="5">
        <v>3091244</v>
      </c>
      <c r="N22" s="5">
        <v>2802642</v>
      </c>
      <c r="O22" s="5">
        <v>6979550</v>
      </c>
      <c r="P22" s="2">
        <v>6026314</v>
      </c>
      <c r="Q22" s="2">
        <v>7029650</v>
      </c>
      <c r="R22" s="2">
        <v>7422720</v>
      </c>
      <c r="S22" s="2">
        <v>7202030</v>
      </c>
      <c r="T22" s="2">
        <v>12297064</v>
      </c>
      <c r="U22" s="6">
        <v>372377</v>
      </c>
      <c r="V22" s="6">
        <v>439238</v>
      </c>
      <c r="W22" s="6">
        <v>389178</v>
      </c>
      <c r="X22" s="6">
        <v>296509</v>
      </c>
      <c r="Y22" s="6">
        <v>461273</v>
      </c>
      <c r="Z22" s="8">
        <v>3564</v>
      </c>
      <c r="AA22" s="8">
        <v>4577</v>
      </c>
      <c r="AB22" s="8">
        <v>5709</v>
      </c>
      <c r="AC22" s="8">
        <v>6075</v>
      </c>
      <c r="AD22" s="8">
        <v>12040</v>
      </c>
      <c r="AE22" s="9" t="s">
        <v>684</v>
      </c>
      <c r="AF22" s="9" t="s">
        <v>1669</v>
      </c>
      <c r="AG22" s="9" t="s">
        <v>1672</v>
      </c>
      <c r="AH22" s="9" t="s">
        <v>684</v>
      </c>
      <c r="AI22" s="9" t="s">
        <v>684</v>
      </c>
      <c r="AJ22" s="3" t="s">
        <v>684</v>
      </c>
      <c r="AK22" s="3">
        <v>56.92</v>
      </c>
      <c r="AL22" s="3">
        <v>69.010000000000005</v>
      </c>
      <c r="AM22" s="3" t="s">
        <v>684</v>
      </c>
      <c r="AN22" s="3" t="s">
        <v>684</v>
      </c>
      <c r="AO22" s="7" t="s">
        <v>684</v>
      </c>
      <c r="AP22" s="7" t="s">
        <v>1978</v>
      </c>
      <c r="AQ22" s="7" t="s">
        <v>1978</v>
      </c>
      <c r="AR22" s="7" t="s">
        <v>684</v>
      </c>
      <c r="AS22" s="7" t="s">
        <v>684</v>
      </c>
      <c r="AT22" s="10" t="s">
        <v>684</v>
      </c>
      <c r="AU22" s="10">
        <v>37.54</v>
      </c>
      <c r="AV22" s="10">
        <v>60.96</v>
      </c>
      <c r="AW22" s="10" t="s">
        <v>684</v>
      </c>
      <c r="AX22" s="10" t="s">
        <v>684</v>
      </c>
      <c r="AY22" s="11" t="s">
        <v>684</v>
      </c>
      <c r="AZ22" s="11">
        <v>67759</v>
      </c>
      <c r="BA22" s="11">
        <v>85025</v>
      </c>
      <c r="BB22" s="11" t="s">
        <v>684</v>
      </c>
      <c r="BC22" s="11" t="s">
        <v>684</v>
      </c>
      <c r="BD22" s="12" t="s">
        <v>684</v>
      </c>
      <c r="BE22" s="12">
        <v>55.38</v>
      </c>
      <c r="BF22" s="12">
        <v>83.78</v>
      </c>
      <c r="BG22" s="12" t="s">
        <v>684</v>
      </c>
      <c r="BH22" s="12" t="s">
        <v>684</v>
      </c>
    </row>
    <row r="23" spans="1:60" x14ac:dyDescent="0.3">
      <c r="A23" t="s">
        <v>95</v>
      </c>
      <c r="B23" t="s">
        <v>96</v>
      </c>
      <c r="C23" t="s">
        <v>98</v>
      </c>
      <c r="D23" t="s">
        <v>80</v>
      </c>
      <c r="E23" t="s">
        <v>11</v>
      </c>
      <c r="F23" s="1">
        <v>65.010000000000005</v>
      </c>
      <c r="G23" s="1">
        <v>71.25</v>
      </c>
      <c r="H23" s="1">
        <v>76.47</v>
      </c>
      <c r="I23" s="1">
        <v>65.680000000000007</v>
      </c>
      <c r="J23" s="1">
        <v>54.89</v>
      </c>
      <c r="K23" s="5">
        <v>7335113</v>
      </c>
      <c r="L23" s="5">
        <v>8390884</v>
      </c>
      <c r="M23" s="5">
        <v>9472599</v>
      </c>
      <c r="N23" s="5">
        <v>8415622</v>
      </c>
      <c r="O23" s="5">
        <v>8649887</v>
      </c>
      <c r="P23" s="2">
        <v>25490670</v>
      </c>
      <c r="Q23" s="2">
        <v>27513876</v>
      </c>
      <c r="R23" s="2">
        <v>30062937</v>
      </c>
      <c r="S23" s="2">
        <v>29215366</v>
      </c>
      <c r="T23" s="2">
        <v>33628210</v>
      </c>
      <c r="U23" s="6">
        <v>3765105</v>
      </c>
      <c r="V23" s="6">
        <v>3667048</v>
      </c>
      <c r="W23" s="6">
        <v>3840261</v>
      </c>
      <c r="X23" s="6">
        <v>3431847</v>
      </c>
      <c r="Y23" s="6">
        <v>3854171</v>
      </c>
      <c r="Z23" s="8">
        <v>23945</v>
      </c>
      <c r="AA23" s="8">
        <v>25720</v>
      </c>
      <c r="AB23" s="8">
        <v>25975</v>
      </c>
      <c r="AC23" s="8">
        <v>24381</v>
      </c>
      <c r="AD23" s="8">
        <v>22604</v>
      </c>
      <c r="AE23" s="9" t="s">
        <v>1669</v>
      </c>
      <c r="AF23" s="9" t="s">
        <v>1669</v>
      </c>
      <c r="AG23" s="9" t="s">
        <v>1669</v>
      </c>
      <c r="AH23" s="9" t="s">
        <v>1669</v>
      </c>
      <c r="AI23" s="9" t="s">
        <v>684</v>
      </c>
      <c r="AJ23" s="3">
        <v>67.540000000000006</v>
      </c>
      <c r="AK23" s="3">
        <v>64.89</v>
      </c>
      <c r="AL23" s="3">
        <v>83.73</v>
      </c>
      <c r="AM23" s="3">
        <v>82.25</v>
      </c>
      <c r="AN23" s="3" t="s">
        <v>684</v>
      </c>
      <c r="AO23" s="7" t="s">
        <v>1975</v>
      </c>
      <c r="AP23" s="7" t="s">
        <v>1975</v>
      </c>
      <c r="AQ23" s="7" t="s">
        <v>1975</v>
      </c>
      <c r="AR23" s="7" t="s">
        <v>1975</v>
      </c>
      <c r="AS23" s="7" t="s">
        <v>684</v>
      </c>
      <c r="AT23" s="10">
        <v>80.11</v>
      </c>
      <c r="AU23" s="10">
        <v>80.22</v>
      </c>
      <c r="AV23" s="10">
        <v>72.510000000000005</v>
      </c>
      <c r="AW23" s="10">
        <v>72.73</v>
      </c>
      <c r="AX23" s="10" t="s">
        <v>684</v>
      </c>
      <c r="AY23" s="11">
        <v>5671980</v>
      </c>
      <c r="AZ23" s="11">
        <v>5965175</v>
      </c>
      <c r="BA23" s="11">
        <v>5936535</v>
      </c>
      <c r="BB23" s="11">
        <v>5397665</v>
      </c>
      <c r="BC23" s="11" t="s">
        <v>684</v>
      </c>
      <c r="BD23" s="12">
        <v>71.67</v>
      </c>
      <c r="BE23" s="12">
        <v>74.31</v>
      </c>
      <c r="BF23" s="12">
        <v>79.03</v>
      </c>
      <c r="BG23" s="12">
        <v>78.16</v>
      </c>
      <c r="BH23" s="12" t="s">
        <v>684</v>
      </c>
    </row>
    <row r="24" spans="1:60" x14ac:dyDescent="0.3">
      <c r="A24" t="s">
        <v>99</v>
      </c>
      <c r="B24" t="s">
        <v>100</v>
      </c>
      <c r="C24" t="s">
        <v>102</v>
      </c>
      <c r="D24" t="s">
        <v>63</v>
      </c>
      <c r="E24" t="s">
        <v>11</v>
      </c>
      <c r="F24" s="1">
        <v>12.31</v>
      </c>
      <c r="G24" s="1">
        <v>21.81</v>
      </c>
      <c r="H24" s="1">
        <v>32.29</v>
      </c>
      <c r="I24" s="1">
        <v>28.43</v>
      </c>
      <c r="J24" s="1">
        <v>22.83</v>
      </c>
      <c r="K24" s="5">
        <v>203764</v>
      </c>
      <c r="L24" s="5">
        <v>364358</v>
      </c>
      <c r="M24" s="5">
        <v>559098</v>
      </c>
      <c r="N24" s="5">
        <v>465267</v>
      </c>
      <c r="O24" s="5">
        <v>395900</v>
      </c>
      <c r="P24" s="2">
        <v>3037427</v>
      </c>
      <c r="Q24" s="2">
        <v>3269823</v>
      </c>
      <c r="R24" s="2">
        <v>3574452</v>
      </c>
      <c r="S24" s="2">
        <v>3313173</v>
      </c>
      <c r="T24" s="2">
        <v>3154967</v>
      </c>
      <c r="U24" s="6">
        <v>259525</v>
      </c>
      <c r="V24" s="6">
        <v>271079</v>
      </c>
      <c r="W24" s="6">
        <v>292594</v>
      </c>
      <c r="X24" s="6">
        <v>-21970</v>
      </c>
      <c r="Y24" s="6">
        <v>89750</v>
      </c>
      <c r="Z24" s="8">
        <v>21918</v>
      </c>
      <c r="AA24" s="8">
        <v>24697</v>
      </c>
      <c r="AB24" s="8">
        <v>24329</v>
      </c>
      <c r="AC24" s="8">
        <v>23721</v>
      </c>
      <c r="AD24" s="8">
        <v>22589</v>
      </c>
      <c r="AE24" s="9" t="s">
        <v>1669</v>
      </c>
      <c r="AF24" s="9" t="s">
        <v>1669</v>
      </c>
      <c r="AG24" s="9" t="s">
        <v>1672</v>
      </c>
      <c r="AH24" s="9" t="s">
        <v>1672</v>
      </c>
      <c r="AI24" s="9" t="s">
        <v>1672</v>
      </c>
      <c r="AJ24" s="3">
        <v>46.64</v>
      </c>
      <c r="AK24" s="3">
        <v>54.07</v>
      </c>
      <c r="AL24" s="3">
        <v>50.65</v>
      </c>
      <c r="AM24" s="3">
        <v>57.24</v>
      </c>
      <c r="AN24" s="3">
        <v>56.17</v>
      </c>
      <c r="AO24" s="7" t="s">
        <v>1978</v>
      </c>
      <c r="AP24" s="7" t="s">
        <v>1978</v>
      </c>
      <c r="AQ24" s="7" t="s">
        <v>1978</v>
      </c>
      <c r="AR24" s="7" t="s">
        <v>1978</v>
      </c>
      <c r="AS24" s="7" t="s">
        <v>1978</v>
      </c>
      <c r="AT24" s="10">
        <v>39.32</v>
      </c>
      <c r="AU24" s="10">
        <v>49.62</v>
      </c>
      <c r="AV24" s="10">
        <v>51.25</v>
      </c>
      <c r="AW24" s="10">
        <v>56.56</v>
      </c>
      <c r="AX24" s="10">
        <v>79.069999999999993</v>
      </c>
      <c r="AY24" s="11">
        <v>1128170</v>
      </c>
      <c r="AZ24" s="11">
        <v>1157916</v>
      </c>
      <c r="BA24" s="11">
        <v>1175763</v>
      </c>
      <c r="BB24" s="11">
        <v>939270</v>
      </c>
      <c r="BC24" s="11">
        <v>937787</v>
      </c>
      <c r="BD24" s="12">
        <v>74.27</v>
      </c>
      <c r="BE24" s="12">
        <v>79.56</v>
      </c>
      <c r="BF24" s="12">
        <v>73.89</v>
      </c>
      <c r="BG24" s="12">
        <v>80.900000000000006</v>
      </c>
      <c r="BH24" s="12">
        <v>65.2</v>
      </c>
    </row>
    <row r="25" spans="1:60" x14ac:dyDescent="0.3">
      <c r="A25" t="s">
        <v>103</v>
      </c>
      <c r="B25" t="s">
        <v>104</v>
      </c>
      <c r="C25" t="s">
        <v>105</v>
      </c>
      <c r="D25" t="s">
        <v>106</v>
      </c>
      <c r="E25" t="s">
        <v>25</v>
      </c>
      <c r="F25" s="1">
        <v>51.16</v>
      </c>
      <c r="G25" s="1">
        <v>42.63</v>
      </c>
      <c r="H25" s="1">
        <v>43.69</v>
      </c>
      <c r="I25" s="1">
        <v>52.67</v>
      </c>
      <c r="J25" s="1">
        <v>62.34</v>
      </c>
      <c r="K25" s="5">
        <v>942382</v>
      </c>
      <c r="L25" s="5">
        <v>879704</v>
      </c>
      <c r="M25" s="5">
        <v>988637</v>
      </c>
      <c r="N25" s="5">
        <v>1122764</v>
      </c>
      <c r="O25" s="5">
        <v>1644220</v>
      </c>
      <c r="P25" s="2">
        <v>3002948</v>
      </c>
      <c r="Q25" s="2">
        <v>3215487</v>
      </c>
      <c r="R25" s="2">
        <v>3491988</v>
      </c>
      <c r="S25" s="2">
        <v>3539062</v>
      </c>
      <c r="T25" s="2">
        <v>4758323</v>
      </c>
      <c r="U25" s="6">
        <v>150383</v>
      </c>
      <c r="V25" s="6">
        <v>159183</v>
      </c>
      <c r="W25" s="6">
        <v>164651</v>
      </c>
      <c r="X25" s="6">
        <v>172927</v>
      </c>
      <c r="Y25" s="6">
        <v>419840</v>
      </c>
      <c r="Z25" s="8" t="s">
        <v>1415</v>
      </c>
      <c r="AE25" s="9" t="s">
        <v>1669</v>
      </c>
      <c r="AF25" s="9" t="s">
        <v>1669</v>
      </c>
      <c r="AG25" s="9" t="s">
        <v>1669</v>
      </c>
      <c r="AH25" s="9" t="s">
        <v>1669</v>
      </c>
      <c r="AI25" s="9" t="s">
        <v>684</v>
      </c>
      <c r="AJ25" s="3">
        <v>0.82</v>
      </c>
      <c r="AK25" s="3">
        <v>6.58</v>
      </c>
      <c r="AL25" s="3">
        <v>5.74</v>
      </c>
      <c r="AM25" s="3">
        <v>6.47</v>
      </c>
      <c r="AN25" s="3" t="s">
        <v>684</v>
      </c>
      <c r="AO25" s="7" t="s">
        <v>1978</v>
      </c>
      <c r="AP25" s="7" t="s">
        <v>1978</v>
      </c>
      <c r="AQ25" s="7" t="s">
        <v>1978</v>
      </c>
      <c r="AR25" s="7" t="s">
        <v>1978</v>
      </c>
      <c r="AS25" s="7" t="s">
        <v>684</v>
      </c>
      <c r="AT25" s="10">
        <v>3.05</v>
      </c>
      <c r="AU25" s="10">
        <v>4</v>
      </c>
      <c r="AV25" s="10">
        <v>3.7</v>
      </c>
      <c r="AW25" s="10">
        <v>3.32</v>
      </c>
      <c r="AX25" s="10" t="s">
        <v>684</v>
      </c>
      <c r="AY25" s="11" t="s">
        <v>1554</v>
      </c>
      <c r="BD25" s="12">
        <v>13.13</v>
      </c>
      <c r="BE25" s="12">
        <v>71.5</v>
      </c>
      <c r="BF25" s="12">
        <v>75.87</v>
      </c>
      <c r="BG25" s="12">
        <v>72.2</v>
      </c>
      <c r="BH25" s="12" t="s">
        <v>684</v>
      </c>
    </row>
    <row r="26" spans="1:60" x14ac:dyDescent="0.3">
      <c r="A26" t="s">
        <v>107</v>
      </c>
      <c r="B26" t="s">
        <v>108</v>
      </c>
      <c r="C26" t="s">
        <v>110</v>
      </c>
      <c r="D26" t="s">
        <v>53</v>
      </c>
      <c r="E26" t="s">
        <v>11</v>
      </c>
      <c r="F26" s="1">
        <v>106.04</v>
      </c>
      <c r="G26" s="1">
        <v>91.77</v>
      </c>
      <c r="H26" s="1">
        <v>162.41</v>
      </c>
      <c r="I26" s="1">
        <v>102.79</v>
      </c>
      <c r="J26" s="1">
        <v>113.27</v>
      </c>
      <c r="K26" s="5">
        <v>1370120</v>
      </c>
      <c r="L26" s="5">
        <v>1236675</v>
      </c>
      <c r="M26" s="5">
        <v>2025656</v>
      </c>
      <c r="N26" s="5">
        <v>1641165</v>
      </c>
      <c r="O26" s="5">
        <v>1864421</v>
      </c>
      <c r="P26" s="2">
        <v>3848003</v>
      </c>
      <c r="Q26" s="2">
        <v>3996787</v>
      </c>
      <c r="R26" s="2">
        <v>5080683</v>
      </c>
      <c r="S26" s="2">
        <v>4714000</v>
      </c>
      <c r="T26" s="2">
        <v>4843540</v>
      </c>
      <c r="U26" s="6">
        <v>234484</v>
      </c>
      <c r="V26" s="6">
        <v>265764</v>
      </c>
      <c r="W26" s="6">
        <v>263641</v>
      </c>
      <c r="X26" s="6">
        <v>-131213</v>
      </c>
      <c r="Y26" s="6">
        <v>42581</v>
      </c>
      <c r="Z26" s="8">
        <v>46264</v>
      </c>
      <c r="AA26" s="8">
        <v>46703</v>
      </c>
      <c r="AB26" s="8">
        <v>51000</v>
      </c>
      <c r="AC26" s="8">
        <v>48000</v>
      </c>
      <c r="AD26" s="8">
        <v>44500</v>
      </c>
      <c r="AE26" s="9" t="s">
        <v>684</v>
      </c>
      <c r="AF26" s="9" t="s">
        <v>1669</v>
      </c>
      <c r="AG26" s="9" t="s">
        <v>1672</v>
      </c>
      <c r="AH26" s="9" t="s">
        <v>1672</v>
      </c>
      <c r="AI26" s="9" t="s">
        <v>1672</v>
      </c>
      <c r="AJ26" s="3">
        <v>51.51</v>
      </c>
      <c r="AK26" s="3">
        <v>46.52</v>
      </c>
      <c r="AL26" s="3">
        <v>50.29</v>
      </c>
      <c r="AM26" s="3">
        <v>53.65</v>
      </c>
      <c r="AN26" s="3">
        <v>52.48</v>
      </c>
      <c r="AO26" s="7" t="s">
        <v>1978</v>
      </c>
      <c r="AP26" s="7" t="s">
        <v>1978</v>
      </c>
      <c r="AQ26" s="7" t="s">
        <v>1978</v>
      </c>
      <c r="AR26" s="7" t="s">
        <v>1975</v>
      </c>
      <c r="AS26" s="7" t="s">
        <v>1975</v>
      </c>
      <c r="AT26" s="10">
        <v>42.38</v>
      </c>
      <c r="AU26" s="10">
        <v>38.78</v>
      </c>
      <c r="AV26" s="10">
        <v>43.86</v>
      </c>
      <c r="AW26" s="10">
        <v>54.3</v>
      </c>
      <c r="AX26" s="10">
        <v>50.85</v>
      </c>
      <c r="AY26" s="11">
        <v>861743</v>
      </c>
      <c r="AZ26" s="11">
        <v>857233</v>
      </c>
      <c r="BA26" s="11">
        <v>873520</v>
      </c>
      <c r="BB26" s="11">
        <v>581985</v>
      </c>
      <c r="BC26" s="11">
        <v>730888</v>
      </c>
      <c r="BD26" s="12">
        <v>65.59</v>
      </c>
      <c r="BE26" s="12">
        <v>59.62</v>
      </c>
      <c r="BF26" s="12">
        <v>66.599999999999994</v>
      </c>
      <c r="BG26" s="12">
        <v>59.31</v>
      </c>
      <c r="BH26" s="12">
        <v>71.7</v>
      </c>
    </row>
    <row r="27" spans="1:60" x14ac:dyDescent="0.3">
      <c r="A27" t="s">
        <v>111</v>
      </c>
      <c r="B27" t="s">
        <v>112</v>
      </c>
      <c r="C27" t="s">
        <v>114</v>
      </c>
      <c r="D27" t="s">
        <v>115</v>
      </c>
      <c r="E27" t="s">
        <v>16</v>
      </c>
      <c r="F27" s="1">
        <v>54.14</v>
      </c>
      <c r="G27" s="1">
        <v>68.41</v>
      </c>
      <c r="H27" s="1">
        <v>111.04</v>
      </c>
      <c r="I27" s="1">
        <v>102.08</v>
      </c>
      <c r="J27" s="1">
        <v>92.72</v>
      </c>
      <c r="K27" s="5">
        <v>309466</v>
      </c>
      <c r="L27" s="5">
        <v>426660</v>
      </c>
      <c r="M27" s="5">
        <v>654838</v>
      </c>
      <c r="N27" s="5">
        <v>582990</v>
      </c>
      <c r="O27" s="5">
        <v>628261</v>
      </c>
      <c r="P27" s="2">
        <v>1748185</v>
      </c>
      <c r="Q27" s="2">
        <v>1890821</v>
      </c>
      <c r="R27" s="2">
        <v>2485948</v>
      </c>
      <c r="S27" s="2">
        <v>2449703</v>
      </c>
      <c r="T27" s="2">
        <v>2674013</v>
      </c>
      <c r="U27" s="6">
        <v>151665</v>
      </c>
      <c r="V27" s="6">
        <v>182124</v>
      </c>
      <c r="W27" s="6">
        <v>190075</v>
      </c>
      <c r="X27" s="6">
        <v>92181</v>
      </c>
      <c r="Y27" s="6">
        <v>194638</v>
      </c>
      <c r="Z27" s="8">
        <v>5581</v>
      </c>
      <c r="AA27" s="8">
        <v>5937</v>
      </c>
      <c r="AB27" s="8">
        <v>6296</v>
      </c>
      <c r="AC27" s="8">
        <v>6312</v>
      </c>
      <c r="AD27" s="8">
        <v>6444</v>
      </c>
      <c r="AE27" s="9" t="s">
        <v>1669</v>
      </c>
      <c r="AF27" s="9" t="s">
        <v>1669</v>
      </c>
      <c r="AG27" s="9" t="s">
        <v>1672</v>
      </c>
      <c r="AH27" s="9" t="s">
        <v>1672</v>
      </c>
      <c r="AI27" s="9" t="s">
        <v>1672</v>
      </c>
      <c r="AJ27" s="3">
        <v>48.96</v>
      </c>
      <c r="AK27" s="3">
        <v>56.96</v>
      </c>
      <c r="AL27" s="3">
        <v>74.56</v>
      </c>
      <c r="AM27" s="3">
        <v>76.02</v>
      </c>
      <c r="AN27" s="3">
        <v>74.52</v>
      </c>
      <c r="AO27" s="7" t="s">
        <v>1978</v>
      </c>
      <c r="AP27" s="7" t="s">
        <v>1978</v>
      </c>
      <c r="AQ27" s="7" t="s">
        <v>1978</v>
      </c>
      <c r="AR27" s="7" t="s">
        <v>1978</v>
      </c>
      <c r="AS27" s="7" t="s">
        <v>1978</v>
      </c>
      <c r="AT27" s="10">
        <v>48.65</v>
      </c>
      <c r="AU27" s="10">
        <v>42.55</v>
      </c>
      <c r="AV27" s="10">
        <v>64.98</v>
      </c>
      <c r="AW27" s="10">
        <v>65.319999999999993</v>
      </c>
      <c r="AX27" s="10">
        <v>61.09</v>
      </c>
      <c r="AY27" s="11">
        <v>208000</v>
      </c>
      <c r="AZ27" s="11">
        <v>193000</v>
      </c>
      <c r="BA27" s="11">
        <v>191000</v>
      </c>
      <c r="BB27" s="11">
        <v>179000</v>
      </c>
      <c r="BC27" s="11">
        <v>246000</v>
      </c>
      <c r="BD27" s="12">
        <v>59.84</v>
      </c>
      <c r="BE27" s="12">
        <v>67.53</v>
      </c>
      <c r="BF27" s="12">
        <v>63.7</v>
      </c>
      <c r="BG27" s="12">
        <v>71.98</v>
      </c>
      <c r="BH27" s="12">
        <v>68.97</v>
      </c>
    </row>
    <row r="28" spans="1:60" x14ac:dyDescent="0.3">
      <c r="A28" t="s">
        <v>116</v>
      </c>
      <c r="B28" t="s">
        <v>117</v>
      </c>
      <c r="C28" t="s">
        <v>119</v>
      </c>
      <c r="D28" t="s">
        <v>10</v>
      </c>
      <c r="E28" t="s">
        <v>11</v>
      </c>
      <c r="F28" s="1">
        <v>124.55</v>
      </c>
      <c r="G28" s="1">
        <v>103.06</v>
      </c>
      <c r="H28" s="1">
        <v>117.49</v>
      </c>
      <c r="I28" s="1">
        <v>113.26</v>
      </c>
      <c r="J28" s="1">
        <v>96.23</v>
      </c>
      <c r="K28" s="5">
        <v>2806739</v>
      </c>
      <c r="L28" s="5">
        <v>3094099</v>
      </c>
      <c r="M28" s="5">
        <v>3936334</v>
      </c>
      <c r="N28" s="5">
        <v>4043029</v>
      </c>
      <c r="O28" s="5">
        <v>4030305</v>
      </c>
      <c r="P28" s="2">
        <v>8090932</v>
      </c>
      <c r="Q28" s="2">
        <v>9465277</v>
      </c>
      <c r="R28" s="2">
        <v>10790294</v>
      </c>
      <c r="S28" s="2">
        <v>11365042</v>
      </c>
      <c r="T28" s="2">
        <v>12647595</v>
      </c>
      <c r="U28" s="6">
        <v>638497</v>
      </c>
      <c r="V28" s="6">
        <v>501056</v>
      </c>
      <c r="W28" s="6">
        <v>563431</v>
      </c>
      <c r="X28" s="6">
        <v>456165</v>
      </c>
      <c r="Y28" s="6">
        <v>832516</v>
      </c>
      <c r="Z28" s="8">
        <v>28300</v>
      </c>
      <c r="AA28" s="8">
        <v>29000</v>
      </c>
      <c r="AB28" s="8">
        <v>30000</v>
      </c>
      <c r="AC28" s="8">
        <v>30000</v>
      </c>
      <c r="AD28" s="8">
        <v>28100</v>
      </c>
      <c r="AE28" s="9" t="s">
        <v>684</v>
      </c>
      <c r="AF28" s="9" t="s">
        <v>1669</v>
      </c>
      <c r="AG28" s="9" t="s">
        <v>1669</v>
      </c>
      <c r="AH28" s="9" t="s">
        <v>1669</v>
      </c>
      <c r="AI28" s="9" t="s">
        <v>1669</v>
      </c>
      <c r="AJ28" s="3">
        <v>9.3699999999999992</v>
      </c>
      <c r="AK28" s="3">
        <v>8.0399999999999991</v>
      </c>
      <c r="AL28" s="3">
        <v>13.54</v>
      </c>
      <c r="AM28" s="3">
        <v>14.34</v>
      </c>
      <c r="AN28" s="3">
        <v>18.2</v>
      </c>
      <c r="AO28" s="7" t="s">
        <v>1975</v>
      </c>
      <c r="AP28" s="7" t="s">
        <v>1975</v>
      </c>
      <c r="AQ28" s="7" t="s">
        <v>1975</v>
      </c>
      <c r="AR28" s="7" t="s">
        <v>1975</v>
      </c>
      <c r="AS28" s="7" t="s">
        <v>1975</v>
      </c>
      <c r="AT28" s="10">
        <v>0</v>
      </c>
      <c r="AU28" s="10">
        <v>0</v>
      </c>
      <c r="AV28" s="10">
        <v>0</v>
      </c>
      <c r="AW28" s="10">
        <v>0</v>
      </c>
      <c r="AX28" s="10">
        <v>1.06</v>
      </c>
      <c r="AY28" s="11" t="s">
        <v>1554</v>
      </c>
      <c r="BD28" s="12">
        <v>38.79</v>
      </c>
      <c r="BE28" s="12">
        <v>39.33</v>
      </c>
      <c r="BF28" s="12">
        <v>50.95</v>
      </c>
      <c r="BG28" s="12">
        <v>54.1</v>
      </c>
      <c r="BH28" s="12">
        <v>45.02</v>
      </c>
    </row>
    <row r="29" spans="1:60" x14ac:dyDescent="0.3">
      <c r="A29" t="s">
        <v>120</v>
      </c>
      <c r="B29" t="s">
        <v>121</v>
      </c>
      <c r="C29" t="s">
        <v>123</v>
      </c>
      <c r="D29" t="s">
        <v>124</v>
      </c>
      <c r="E29" t="s">
        <v>16</v>
      </c>
      <c r="F29" s="1">
        <v>44.55</v>
      </c>
      <c r="G29" s="1">
        <v>45.63</v>
      </c>
      <c r="H29" s="1">
        <v>52.03</v>
      </c>
      <c r="I29" s="1">
        <v>82.52</v>
      </c>
      <c r="J29" s="1">
        <v>77.39</v>
      </c>
      <c r="K29" s="5">
        <v>921701</v>
      </c>
      <c r="L29" s="5">
        <v>965957</v>
      </c>
      <c r="M29" s="5">
        <v>1169364</v>
      </c>
      <c r="N29" s="5">
        <v>1789334</v>
      </c>
      <c r="O29" s="5">
        <v>1764124</v>
      </c>
      <c r="P29" s="2">
        <v>3704273</v>
      </c>
      <c r="Q29" s="2">
        <v>3824784</v>
      </c>
      <c r="R29" s="2">
        <v>4179499</v>
      </c>
      <c r="S29" s="2">
        <v>4701597</v>
      </c>
      <c r="T29" s="2">
        <v>4684572</v>
      </c>
      <c r="U29" s="6">
        <v>288500</v>
      </c>
      <c r="V29" s="6">
        <v>285329</v>
      </c>
      <c r="W29" s="6">
        <v>365208</v>
      </c>
      <c r="X29" s="6">
        <v>-54177</v>
      </c>
      <c r="Y29" s="6">
        <v>11439</v>
      </c>
      <c r="Z29" s="8">
        <v>1713</v>
      </c>
      <c r="AA29" s="8">
        <v>1757</v>
      </c>
      <c r="AB29" s="8">
        <v>1909</v>
      </c>
      <c r="AC29" s="8">
        <v>1722</v>
      </c>
      <c r="AD29" s="8">
        <v>1694</v>
      </c>
      <c r="AE29" s="9" t="s">
        <v>1669</v>
      </c>
      <c r="AF29" s="9" t="s">
        <v>1669</v>
      </c>
      <c r="AG29" s="9" t="s">
        <v>1669</v>
      </c>
      <c r="AH29" s="9" t="s">
        <v>1669</v>
      </c>
      <c r="AI29" s="9" t="s">
        <v>1672</v>
      </c>
      <c r="AJ29" s="3">
        <v>32.92</v>
      </c>
      <c r="AK29" s="3">
        <v>26.03</v>
      </c>
      <c r="AL29" s="3">
        <v>27.49</v>
      </c>
      <c r="AM29" s="3">
        <v>27.11</v>
      </c>
      <c r="AN29" s="3">
        <v>30.12</v>
      </c>
      <c r="AO29" s="7" t="s">
        <v>1978</v>
      </c>
      <c r="AP29" s="7" t="s">
        <v>1978</v>
      </c>
      <c r="AQ29" s="7" t="s">
        <v>1978</v>
      </c>
      <c r="AR29" s="7" t="s">
        <v>1978</v>
      </c>
      <c r="AS29" s="7" t="s">
        <v>1978</v>
      </c>
      <c r="AT29" s="10">
        <v>46.01</v>
      </c>
      <c r="AU29" s="10">
        <v>42.85</v>
      </c>
      <c r="AV29" s="10">
        <v>44.89</v>
      </c>
      <c r="AW29" s="10">
        <v>43.97</v>
      </c>
      <c r="AX29" s="10">
        <v>50.78</v>
      </c>
      <c r="AY29" s="11">
        <v>29582</v>
      </c>
      <c r="AZ29" s="11">
        <v>26800</v>
      </c>
      <c r="BA29" s="11">
        <v>27850</v>
      </c>
      <c r="BB29" s="11">
        <v>27496</v>
      </c>
      <c r="BC29" s="11">
        <v>32651</v>
      </c>
      <c r="BD29" s="12">
        <v>8.43</v>
      </c>
      <c r="BE29" s="12">
        <v>18.39</v>
      </c>
      <c r="BF29" s="12">
        <v>22.91</v>
      </c>
      <c r="BG29" s="12">
        <v>31.53</v>
      </c>
      <c r="BH29" s="12">
        <v>29.55</v>
      </c>
    </row>
    <row r="30" spans="1:60" x14ac:dyDescent="0.3">
      <c r="A30" t="s">
        <v>125</v>
      </c>
      <c r="B30" t="s">
        <v>126</v>
      </c>
      <c r="C30" t="s">
        <v>127</v>
      </c>
      <c r="D30" t="s">
        <v>53</v>
      </c>
      <c r="E30" t="s">
        <v>25</v>
      </c>
      <c r="F30" s="1">
        <v>167.32</v>
      </c>
      <c r="G30" s="1">
        <v>162.32</v>
      </c>
      <c r="H30" s="1">
        <v>170.49</v>
      </c>
      <c r="I30" s="1">
        <v>176.41</v>
      </c>
      <c r="J30" s="1">
        <v>165.39</v>
      </c>
      <c r="K30" s="5">
        <v>2074558</v>
      </c>
      <c r="L30" s="5">
        <v>2114732</v>
      </c>
      <c r="M30" s="5">
        <v>2129738</v>
      </c>
      <c r="N30" s="5">
        <v>2097226</v>
      </c>
      <c r="O30" s="5">
        <v>2148635</v>
      </c>
      <c r="P30" s="2">
        <v>3864974</v>
      </c>
      <c r="Q30" s="2">
        <v>3930339</v>
      </c>
      <c r="R30" s="2">
        <v>4097592</v>
      </c>
      <c r="S30" s="2">
        <v>3897839</v>
      </c>
      <c r="T30" s="2">
        <v>4080988</v>
      </c>
      <c r="U30" s="6">
        <v>168940</v>
      </c>
      <c r="V30" s="6">
        <v>153107</v>
      </c>
      <c r="W30" s="6">
        <v>147604</v>
      </c>
      <c r="X30" s="6">
        <v>146142</v>
      </c>
      <c r="Y30" s="6">
        <v>176005</v>
      </c>
      <c r="Z30" s="8">
        <v>6581</v>
      </c>
      <c r="AA30" s="8">
        <v>6742</v>
      </c>
      <c r="AB30" s="8">
        <v>6661</v>
      </c>
      <c r="AC30" s="8">
        <v>6480</v>
      </c>
      <c r="AD30" s="8">
        <v>6511</v>
      </c>
      <c r="AE30" s="9" t="s">
        <v>1669</v>
      </c>
      <c r="AF30" s="9" t="s">
        <v>1669</v>
      </c>
      <c r="AG30" s="9" t="s">
        <v>1672</v>
      </c>
      <c r="AH30" s="9" t="s">
        <v>1672</v>
      </c>
      <c r="AI30" s="9" t="s">
        <v>1672</v>
      </c>
      <c r="AJ30" s="3">
        <v>34.909999999999997</v>
      </c>
      <c r="AK30" s="3">
        <v>41.85</v>
      </c>
      <c r="AL30" s="3">
        <v>77.55</v>
      </c>
      <c r="AM30" s="3">
        <v>75.91</v>
      </c>
      <c r="AN30" s="3">
        <v>71.42</v>
      </c>
      <c r="AO30" s="7" t="s">
        <v>1978</v>
      </c>
      <c r="AP30" s="7" t="s">
        <v>1978</v>
      </c>
      <c r="AQ30" s="7" t="s">
        <v>1978</v>
      </c>
      <c r="AR30" s="7" t="s">
        <v>1978</v>
      </c>
      <c r="AS30" s="7" t="s">
        <v>1978</v>
      </c>
      <c r="AT30" s="10">
        <v>5.43</v>
      </c>
      <c r="AU30" s="10">
        <v>16.690000000000001</v>
      </c>
      <c r="AV30" s="10">
        <v>49.56</v>
      </c>
      <c r="AW30" s="10">
        <v>58.46</v>
      </c>
      <c r="AX30" s="10">
        <v>40.31</v>
      </c>
      <c r="AY30" s="11" t="s">
        <v>1554</v>
      </c>
      <c r="BD30" s="12">
        <v>9.6199999999999992</v>
      </c>
      <c r="BE30" s="12">
        <v>9.3699999999999992</v>
      </c>
      <c r="BF30" s="12">
        <v>17.13</v>
      </c>
      <c r="BG30" s="12">
        <v>19.91</v>
      </c>
      <c r="BH30" s="12">
        <v>24.12</v>
      </c>
    </row>
    <row r="31" spans="1:60" x14ac:dyDescent="0.3">
      <c r="A31" t="s">
        <v>128</v>
      </c>
      <c r="B31" t="s">
        <v>129</v>
      </c>
      <c r="C31" t="s">
        <v>130</v>
      </c>
      <c r="D31" t="s">
        <v>131</v>
      </c>
      <c r="E31" t="s">
        <v>25</v>
      </c>
      <c r="F31" s="1">
        <v>137.25</v>
      </c>
      <c r="G31" s="1">
        <v>138.02000000000001</v>
      </c>
      <c r="H31" s="1">
        <v>123.84</v>
      </c>
      <c r="I31" s="1">
        <v>153.22</v>
      </c>
      <c r="J31" s="1">
        <v>133.07</v>
      </c>
      <c r="K31" s="5">
        <v>854550</v>
      </c>
      <c r="L31" s="5">
        <v>1011184</v>
      </c>
      <c r="M31" s="5">
        <v>992659</v>
      </c>
      <c r="N31" s="5">
        <v>1053680</v>
      </c>
      <c r="O31" s="5">
        <v>1070363</v>
      </c>
      <c r="P31" s="2">
        <v>1535470</v>
      </c>
      <c r="Q31" s="2">
        <v>1806669</v>
      </c>
      <c r="R31" s="2">
        <v>1858660</v>
      </c>
      <c r="S31" s="2">
        <v>1799232</v>
      </c>
      <c r="T31" s="2">
        <v>1937094</v>
      </c>
      <c r="U31" s="6">
        <v>13143</v>
      </c>
      <c r="V31" s="6">
        <v>38112</v>
      </c>
      <c r="W31" s="6">
        <v>43467</v>
      </c>
      <c r="X31" s="6">
        <v>15114</v>
      </c>
      <c r="Y31" s="6">
        <v>118704</v>
      </c>
      <c r="Z31" s="8" t="s">
        <v>1415</v>
      </c>
      <c r="AE31" s="9" t="s">
        <v>1669</v>
      </c>
      <c r="AF31" s="9" t="s">
        <v>1669</v>
      </c>
      <c r="AG31" s="9" t="s">
        <v>1672</v>
      </c>
      <c r="AH31" s="9" t="s">
        <v>1672</v>
      </c>
      <c r="AI31" s="9" t="s">
        <v>684</v>
      </c>
      <c r="AJ31" s="3">
        <v>22.33</v>
      </c>
      <c r="AK31" s="3">
        <v>39.799999999999997</v>
      </c>
      <c r="AL31" s="3">
        <v>44.12</v>
      </c>
      <c r="AM31" s="3">
        <v>55.62</v>
      </c>
      <c r="AN31" s="3" t="s">
        <v>684</v>
      </c>
      <c r="AO31" s="7" t="s">
        <v>1978</v>
      </c>
      <c r="AP31" s="7" t="s">
        <v>1978</v>
      </c>
      <c r="AQ31" s="7" t="s">
        <v>1978</v>
      </c>
      <c r="AR31" s="7" t="s">
        <v>1978</v>
      </c>
      <c r="AS31" s="7" t="s">
        <v>684</v>
      </c>
      <c r="AT31" s="10">
        <v>56.57</v>
      </c>
      <c r="AU31" s="10">
        <v>59.73</v>
      </c>
      <c r="AV31" s="10">
        <v>61.57</v>
      </c>
      <c r="AW31" s="10">
        <v>60.29</v>
      </c>
      <c r="AX31" s="10" t="s">
        <v>684</v>
      </c>
      <c r="AY31" s="11">
        <v>814859</v>
      </c>
      <c r="AZ31" s="11">
        <v>793299</v>
      </c>
      <c r="BA31" s="11">
        <v>783503</v>
      </c>
      <c r="BB31" s="11">
        <v>710431</v>
      </c>
      <c r="BC31" s="11" t="s">
        <v>684</v>
      </c>
      <c r="BD31" s="12">
        <v>26.73</v>
      </c>
      <c r="BE31" s="12">
        <v>20.11</v>
      </c>
      <c r="BF31" s="12">
        <v>14.31</v>
      </c>
      <c r="BG31" s="12">
        <v>25.34</v>
      </c>
      <c r="BH31" s="12" t="s">
        <v>684</v>
      </c>
    </row>
    <row r="32" spans="1:60" x14ac:dyDescent="0.3">
      <c r="A32" t="s">
        <v>133</v>
      </c>
      <c r="B32" t="s">
        <v>134</v>
      </c>
      <c r="C32" t="s">
        <v>135</v>
      </c>
      <c r="D32" t="s">
        <v>136</v>
      </c>
      <c r="E32" t="s">
        <v>25</v>
      </c>
      <c r="F32" s="1">
        <v>4.46</v>
      </c>
      <c r="G32" s="1">
        <v>4.46</v>
      </c>
      <c r="H32" s="1">
        <v>10.23</v>
      </c>
      <c r="I32" s="1">
        <v>8.4499999999999993</v>
      </c>
      <c r="J32" s="1">
        <v>12.29</v>
      </c>
      <c r="K32" s="5">
        <v>79584</v>
      </c>
      <c r="L32" s="5">
        <v>84937</v>
      </c>
      <c r="M32" s="5">
        <v>207998</v>
      </c>
      <c r="N32" s="5">
        <v>182502</v>
      </c>
      <c r="O32" s="5">
        <v>560039</v>
      </c>
      <c r="P32" s="2">
        <v>1700880</v>
      </c>
      <c r="Q32" s="2">
        <v>1791897</v>
      </c>
      <c r="R32" s="2">
        <v>2067933</v>
      </c>
      <c r="S32" s="2">
        <v>2247457</v>
      </c>
      <c r="T32" s="2">
        <v>5396817</v>
      </c>
      <c r="U32" s="6">
        <v>-2856</v>
      </c>
      <c r="V32" s="6">
        <v>-5067</v>
      </c>
      <c r="W32" s="6">
        <v>-11090</v>
      </c>
      <c r="X32" s="6">
        <v>-9372</v>
      </c>
      <c r="Y32" s="6">
        <v>-19756</v>
      </c>
      <c r="Z32" s="8">
        <v>63</v>
      </c>
      <c r="AA32" s="8">
        <v>42</v>
      </c>
      <c r="AB32" s="8">
        <v>42</v>
      </c>
      <c r="AC32" s="8">
        <v>15</v>
      </c>
      <c r="AD32" s="8">
        <v>13</v>
      </c>
      <c r="AE32" s="9" t="s">
        <v>1669</v>
      </c>
      <c r="AF32" s="9" t="s">
        <v>1669</v>
      </c>
      <c r="AG32" s="9" t="s">
        <v>1669</v>
      </c>
      <c r="AH32" s="9" t="s">
        <v>1669</v>
      </c>
      <c r="AI32" s="9" t="s">
        <v>1669</v>
      </c>
      <c r="AJ32" s="3">
        <v>34.450000000000003</v>
      </c>
      <c r="AK32" s="3">
        <v>26.09</v>
      </c>
      <c r="AL32" s="3">
        <v>26.9</v>
      </c>
      <c r="AM32" s="3">
        <v>35.17</v>
      </c>
      <c r="AN32" s="3">
        <v>46.31</v>
      </c>
      <c r="AO32" s="7" t="s">
        <v>1978</v>
      </c>
      <c r="AP32" s="7" t="s">
        <v>1978</v>
      </c>
      <c r="AQ32" s="7" t="s">
        <v>1978</v>
      </c>
      <c r="AR32" s="7" t="s">
        <v>1978</v>
      </c>
      <c r="AS32" s="7" t="s">
        <v>1978</v>
      </c>
      <c r="AT32" s="10">
        <v>3.05</v>
      </c>
      <c r="AU32" s="10">
        <v>4</v>
      </c>
      <c r="AV32" s="10">
        <v>3.7</v>
      </c>
      <c r="AW32" s="10">
        <v>3.32</v>
      </c>
      <c r="AX32" s="10">
        <v>3.45</v>
      </c>
      <c r="AY32" s="11" t="s">
        <v>1554</v>
      </c>
      <c r="BD32" s="12">
        <v>47.52</v>
      </c>
      <c r="BE32" s="12">
        <v>55.37</v>
      </c>
      <c r="BF32" s="12">
        <v>32.04</v>
      </c>
      <c r="BG32" s="12">
        <v>38.18</v>
      </c>
      <c r="BH32" s="12">
        <v>30.1</v>
      </c>
    </row>
    <row r="33" spans="1:60" x14ac:dyDescent="0.3">
      <c r="A33" t="s">
        <v>137</v>
      </c>
      <c r="B33" t="s">
        <v>138</v>
      </c>
      <c r="C33" t="s">
        <v>139</v>
      </c>
      <c r="D33" t="s">
        <v>140</v>
      </c>
      <c r="E33" t="s">
        <v>16</v>
      </c>
      <c r="F33" s="1">
        <v>197.66</v>
      </c>
      <c r="G33" s="1">
        <v>175.78</v>
      </c>
      <c r="H33" s="1">
        <v>171.05</v>
      </c>
      <c r="I33" s="1">
        <v>182.08</v>
      </c>
      <c r="J33" s="1">
        <v>189.27</v>
      </c>
      <c r="K33" s="5">
        <v>1595432</v>
      </c>
      <c r="L33" s="5">
        <v>1664385</v>
      </c>
      <c r="M33" s="5">
        <v>1981361</v>
      </c>
      <c r="N33" s="5">
        <v>1912818</v>
      </c>
      <c r="O33" s="5">
        <v>1878159</v>
      </c>
      <c r="P33" s="2">
        <v>2569810</v>
      </c>
      <c r="Q33" s="2">
        <v>2769299</v>
      </c>
      <c r="R33" s="2">
        <v>3336189</v>
      </c>
      <c r="S33" s="2">
        <v>3141331</v>
      </c>
      <c r="T33" s="2">
        <v>3029135</v>
      </c>
      <c r="U33" s="6">
        <v>124783</v>
      </c>
      <c r="V33" s="6">
        <v>119408</v>
      </c>
      <c r="W33" s="6">
        <v>133234</v>
      </c>
      <c r="X33" s="6">
        <v>102756</v>
      </c>
      <c r="Y33" s="6">
        <v>67840</v>
      </c>
      <c r="Z33" s="8">
        <v>3233</v>
      </c>
      <c r="AA33" s="8">
        <v>3647</v>
      </c>
      <c r="AB33" s="8">
        <v>3041</v>
      </c>
      <c r="AC33" s="8">
        <v>3982</v>
      </c>
      <c r="AD33" s="8">
        <v>3876</v>
      </c>
      <c r="AE33" s="9" t="s">
        <v>684</v>
      </c>
      <c r="AF33" s="9" t="s">
        <v>1669</v>
      </c>
      <c r="AG33" s="9" t="s">
        <v>1669</v>
      </c>
      <c r="AH33" s="9" t="s">
        <v>1669</v>
      </c>
      <c r="AI33" s="9" t="s">
        <v>684</v>
      </c>
      <c r="AJ33" s="3">
        <v>20.63</v>
      </c>
      <c r="AK33" s="3">
        <v>20.91</v>
      </c>
      <c r="AL33" s="3">
        <v>32.97</v>
      </c>
      <c r="AM33" s="3">
        <v>35.92</v>
      </c>
      <c r="AN33" s="3" t="s">
        <v>684</v>
      </c>
      <c r="AO33" s="7" t="s">
        <v>1978</v>
      </c>
      <c r="AP33" s="7" t="s">
        <v>1978</v>
      </c>
      <c r="AQ33" s="7" t="s">
        <v>1978</v>
      </c>
      <c r="AR33" s="7" t="s">
        <v>1978</v>
      </c>
      <c r="AS33" s="7" t="s">
        <v>684</v>
      </c>
      <c r="AT33" s="10">
        <v>11.69</v>
      </c>
      <c r="AU33" s="10">
        <v>14.27</v>
      </c>
      <c r="AV33" s="10">
        <v>20</v>
      </c>
      <c r="AW33" s="10">
        <v>18.8</v>
      </c>
      <c r="AX33" s="10" t="s">
        <v>684</v>
      </c>
      <c r="AY33" s="11" t="s">
        <v>684</v>
      </c>
      <c r="AZ33" s="11">
        <v>62889</v>
      </c>
      <c r="BA33" s="11">
        <v>63203</v>
      </c>
      <c r="BB33" s="11">
        <v>91587</v>
      </c>
      <c r="BC33" s="11" t="s">
        <v>684</v>
      </c>
      <c r="BD33" s="12">
        <v>8.41</v>
      </c>
      <c r="BE33" s="12">
        <v>15.14</v>
      </c>
      <c r="BF33" s="12">
        <v>22.15</v>
      </c>
      <c r="BG33" s="12">
        <v>21.72</v>
      </c>
      <c r="BH33" s="12" t="s">
        <v>684</v>
      </c>
    </row>
    <row r="34" spans="1:60" x14ac:dyDescent="0.3">
      <c r="A34" t="s">
        <v>141</v>
      </c>
      <c r="B34" t="s">
        <v>142</v>
      </c>
      <c r="C34" t="s">
        <v>143</v>
      </c>
      <c r="D34" t="s">
        <v>15</v>
      </c>
      <c r="E34" t="s">
        <v>16</v>
      </c>
      <c r="F34" s="1">
        <v>98.53</v>
      </c>
      <c r="G34" s="1">
        <v>75.34</v>
      </c>
      <c r="H34" s="1">
        <v>173.62</v>
      </c>
      <c r="I34" s="1">
        <v>170.08</v>
      </c>
      <c r="J34" s="1">
        <v>145.16999999999999</v>
      </c>
      <c r="K34" s="5">
        <v>1245404</v>
      </c>
      <c r="L34" s="5">
        <v>971584</v>
      </c>
      <c r="M34" s="5">
        <v>2380958</v>
      </c>
      <c r="N34" s="5">
        <v>2297325</v>
      </c>
      <c r="O34" s="5">
        <v>2271199</v>
      </c>
      <c r="P34" s="2">
        <v>3167473</v>
      </c>
      <c r="Q34" s="2">
        <v>2911697</v>
      </c>
      <c r="R34" s="2">
        <v>4773519</v>
      </c>
      <c r="S34" s="2">
        <v>4711961</v>
      </c>
      <c r="T34" s="2">
        <v>4846533</v>
      </c>
      <c r="U34" s="6">
        <v>207073</v>
      </c>
      <c r="V34" s="6">
        <v>221992</v>
      </c>
      <c r="W34" s="6">
        <v>189842</v>
      </c>
      <c r="X34" s="6">
        <v>123289</v>
      </c>
      <c r="Y34" s="6">
        <v>223961</v>
      </c>
      <c r="Z34" s="8">
        <v>1482</v>
      </c>
      <c r="AA34" s="8">
        <v>1491</v>
      </c>
      <c r="AB34" s="8">
        <v>1997</v>
      </c>
      <c r="AC34" s="8">
        <v>2009</v>
      </c>
      <c r="AD34" s="8">
        <v>2022</v>
      </c>
      <c r="AE34" s="9" t="s">
        <v>684</v>
      </c>
      <c r="AF34" s="9" t="s">
        <v>684</v>
      </c>
      <c r="AG34" s="9" t="s">
        <v>1669</v>
      </c>
      <c r="AH34" s="9" t="s">
        <v>1669</v>
      </c>
      <c r="AI34" s="9" t="s">
        <v>1669</v>
      </c>
      <c r="AJ34" s="3" t="s">
        <v>684</v>
      </c>
      <c r="AK34" s="3" t="s">
        <v>684</v>
      </c>
      <c r="AL34" s="3">
        <v>36.65</v>
      </c>
      <c r="AM34" s="3">
        <v>35.9</v>
      </c>
      <c r="AN34" s="3">
        <v>43.11</v>
      </c>
      <c r="AO34" s="7" t="s">
        <v>684</v>
      </c>
      <c r="AP34" s="7" t="s">
        <v>684</v>
      </c>
      <c r="AQ34" s="7" t="s">
        <v>1975</v>
      </c>
      <c r="AR34" s="7" t="s">
        <v>1975</v>
      </c>
      <c r="AS34" s="7" t="s">
        <v>1975</v>
      </c>
      <c r="AT34" s="10" t="s">
        <v>684</v>
      </c>
      <c r="AU34" s="10" t="s">
        <v>684</v>
      </c>
      <c r="AV34" s="10">
        <v>36.86</v>
      </c>
      <c r="AW34" s="10">
        <v>45.1</v>
      </c>
      <c r="AX34" s="10">
        <v>45.49</v>
      </c>
      <c r="AY34" s="11" t="s">
        <v>684</v>
      </c>
      <c r="AZ34" s="11" t="s">
        <v>684</v>
      </c>
      <c r="BA34" s="11">
        <v>8476</v>
      </c>
      <c r="BB34" s="11">
        <v>13852</v>
      </c>
      <c r="BC34" s="11">
        <v>16171</v>
      </c>
      <c r="BD34" s="12" t="s">
        <v>684</v>
      </c>
      <c r="BE34" s="12" t="s">
        <v>684</v>
      </c>
      <c r="BF34" s="12">
        <v>68.63</v>
      </c>
      <c r="BG34" s="12">
        <v>58.6</v>
      </c>
      <c r="BH34" s="12">
        <v>68.650000000000006</v>
      </c>
    </row>
    <row r="35" spans="1:60" x14ac:dyDescent="0.3">
      <c r="A35" t="s">
        <v>144</v>
      </c>
      <c r="B35" t="s">
        <v>145</v>
      </c>
      <c r="C35" t="s">
        <v>147</v>
      </c>
      <c r="D35" t="s">
        <v>10</v>
      </c>
      <c r="E35" t="s">
        <v>11</v>
      </c>
      <c r="F35" s="1">
        <v>59.02</v>
      </c>
      <c r="G35" s="1">
        <v>54.68</v>
      </c>
      <c r="H35" s="1">
        <v>57.16</v>
      </c>
      <c r="I35" s="1">
        <v>50.21</v>
      </c>
      <c r="J35" s="1">
        <v>41.74</v>
      </c>
      <c r="K35" s="5">
        <v>933879</v>
      </c>
      <c r="L35" s="5">
        <v>1012059</v>
      </c>
      <c r="M35" s="5">
        <v>1175728</v>
      </c>
      <c r="N35" s="5">
        <v>1104046</v>
      </c>
      <c r="O35" s="5">
        <v>1123250</v>
      </c>
      <c r="P35" s="2">
        <v>3841107</v>
      </c>
      <c r="Q35" s="2">
        <v>4484406</v>
      </c>
      <c r="R35" s="2">
        <v>4964140</v>
      </c>
      <c r="S35" s="2">
        <v>5013827</v>
      </c>
      <c r="T35" s="2">
        <v>5865034</v>
      </c>
      <c r="U35" s="6">
        <v>536585</v>
      </c>
      <c r="V35" s="6">
        <v>599801</v>
      </c>
      <c r="W35" s="6">
        <v>665858</v>
      </c>
      <c r="X35" s="6">
        <v>603112</v>
      </c>
      <c r="Y35" s="6">
        <v>902525</v>
      </c>
      <c r="Z35" s="8">
        <v>24681</v>
      </c>
      <c r="AA35" s="8">
        <v>27621</v>
      </c>
      <c r="AB35" s="8">
        <v>29056</v>
      </c>
      <c r="AC35" s="8">
        <v>30309</v>
      </c>
      <c r="AD35" s="8">
        <v>33045</v>
      </c>
      <c r="AE35" s="9" t="s">
        <v>1669</v>
      </c>
      <c r="AF35" s="9" t="s">
        <v>1669</v>
      </c>
      <c r="AG35" s="9" t="s">
        <v>1669</v>
      </c>
      <c r="AH35" s="9" t="s">
        <v>1669</v>
      </c>
      <c r="AI35" s="9" t="s">
        <v>1669</v>
      </c>
      <c r="AJ35" s="3">
        <v>48.32</v>
      </c>
      <c r="AK35" s="3">
        <v>49.02</v>
      </c>
      <c r="AL35" s="3">
        <v>59.79</v>
      </c>
      <c r="AM35" s="3">
        <v>65.08</v>
      </c>
      <c r="AN35" s="3">
        <v>82.53</v>
      </c>
      <c r="AO35" s="7" t="s">
        <v>1975</v>
      </c>
      <c r="AP35" s="7" t="s">
        <v>1975</v>
      </c>
      <c r="AQ35" s="7" t="s">
        <v>1975</v>
      </c>
      <c r="AR35" s="7" t="s">
        <v>1975</v>
      </c>
      <c r="AS35" s="7" t="s">
        <v>1975</v>
      </c>
      <c r="AT35" s="10">
        <v>31.82</v>
      </c>
      <c r="AU35" s="10">
        <v>37.130000000000003</v>
      </c>
      <c r="AV35" s="10">
        <v>58.41</v>
      </c>
      <c r="AW35" s="10">
        <v>62.3</v>
      </c>
      <c r="AX35" s="10">
        <v>68.209999999999994</v>
      </c>
      <c r="AY35" s="11">
        <v>1657751</v>
      </c>
      <c r="AZ35" s="11">
        <v>1805227</v>
      </c>
      <c r="BA35" s="11">
        <v>1911564</v>
      </c>
      <c r="BB35" s="11">
        <v>1907524</v>
      </c>
      <c r="BC35" s="11">
        <v>1933511</v>
      </c>
      <c r="BD35" s="12">
        <v>67.56</v>
      </c>
      <c r="BE35" s="12">
        <v>49.72</v>
      </c>
      <c r="BF35" s="12">
        <v>60.21</v>
      </c>
      <c r="BG35" s="12">
        <v>75.239999999999995</v>
      </c>
      <c r="BH35" s="12">
        <v>59.66</v>
      </c>
    </row>
    <row r="36" spans="1:60" x14ac:dyDescent="0.3">
      <c r="A36" t="s">
        <v>148</v>
      </c>
      <c r="B36" t="s">
        <v>149</v>
      </c>
      <c r="C36" t="s">
        <v>150</v>
      </c>
      <c r="D36" t="s">
        <v>151</v>
      </c>
      <c r="E36" t="s">
        <v>16</v>
      </c>
      <c r="F36" s="1">
        <v>423.5</v>
      </c>
      <c r="G36" s="1">
        <v>682.92</v>
      </c>
      <c r="H36" s="1">
        <v>-2972.34</v>
      </c>
      <c r="I36" s="1">
        <v>-1342.94</v>
      </c>
      <c r="J36" s="1">
        <v>-2069.1999999999998</v>
      </c>
      <c r="K36" s="5">
        <v>2844693</v>
      </c>
      <c r="L36" s="5">
        <v>2803027</v>
      </c>
      <c r="M36" s="5">
        <v>3517323</v>
      </c>
      <c r="N36" s="5">
        <v>3933331</v>
      </c>
      <c r="O36" s="5">
        <v>4298337</v>
      </c>
      <c r="P36" s="2">
        <v>4920018</v>
      </c>
      <c r="Q36" s="2">
        <v>4605166</v>
      </c>
      <c r="R36" s="2">
        <v>5068736</v>
      </c>
      <c r="S36" s="2">
        <v>5231746</v>
      </c>
      <c r="T36" s="2">
        <v>5729468</v>
      </c>
      <c r="U36" s="6">
        <v>286228</v>
      </c>
      <c r="V36" s="6">
        <v>141285</v>
      </c>
      <c r="W36" s="6">
        <v>90103</v>
      </c>
      <c r="X36" s="6">
        <v>160315</v>
      </c>
      <c r="Y36" s="6">
        <v>5615</v>
      </c>
      <c r="Z36" s="8">
        <v>733</v>
      </c>
      <c r="AA36" s="8">
        <v>1360</v>
      </c>
      <c r="AB36" s="8">
        <v>1321</v>
      </c>
      <c r="AC36" s="8">
        <v>1234</v>
      </c>
      <c r="AD36" s="8">
        <v>1197</v>
      </c>
      <c r="AE36" s="9" t="s">
        <v>1669</v>
      </c>
      <c r="AF36" s="9" t="s">
        <v>1669</v>
      </c>
      <c r="AG36" s="9" t="s">
        <v>1669</v>
      </c>
      <c r="AH36" s="9" t="s">
        <v>1669</v>
      </c>
      <c r="AI36" s="9" t="s">
        <v>1669</v>
      </c>
      <c r="AJ36" s="3">
        <v>63</v>
      </c>
      <c r="AK36" s="3">
        <v>66.540000000000006</v>
      </c>
      <c r="AL36" s="3">
        <v>73.099999999999994</v>
      </c>
      <c r="AM36" s="3">
        <v>68.92</v>
      </c>
      <c r="AN36" s="3">
        <v>68.62</v>
      </c>
      <c r="AO36" s="7" t="s">
        <v>1978</v>
      </c>
      <c r="AP36" s="7" t="s">
        <v>1978</v>
      </c>
      <c r="AQ36" s="7" t="s">
        <v>1978</v>
      </c>
      <c r="AR36" s="7" t="s">
        <v>1978</v>
      </c>
      <c r="AS36" s="7" t="s">
        <v>1978</v>
      </c>
      <c r="AT36" s="10">
        <v>36.729999999999997</v>
      </c>
      <c r="AU36" s="10">
        <v>48.84</v>
      </c>
      <c r="AV36" s="10">
        <v>46.73</v>
      </c>
      <c r="AW36" s="10">
        <v>48.92</v>
      </c>
      <c r="AX36" s="10">
        <v>51.88</v>
      </c>
      <c r="AY36" s="11" t="s">
        <v>1554</v>
      </c>
      <c r="BD36" s="12">
        <v>78.84</v>
      </c>
      <c r="BE36" s="12">
        <v>72.03</v>
      </c>
      <c r="BF36" s="12">
        <v>76.64</v>
      </c>
      <c r="BG36" s="12">
        <v>63.37</v>
      </c>
      <c r="BH36" s="12">
        <v>73.23</v>
      </c>
    </row>
    <row r="37" spans="1:60" x14ac:dyDescent="0.3">
      <c r="A37" t="s">
        <v>152</v>
      </c>
      <c r="B37" t="s">
        <v>153</v>
      </c>
      <c r="C37" t="s">
        <v>154</v>
      </c>
      <c r="D37" t="s">
        <v>17</v>
      </c>
      <c r="E37" t="s">
        <v>11</v>
      </c>
      <c r="F37" s="1">
        <v>7.77</v>
      </c>
      <c r="G37" s="1">
        <v>6.36</v>
      </c>
      <c r="H37" s="1">
        <v>6.05</v>
      </c>
      <c r="I37" s="1">
        <v>5.23</v>
      </c>
      <c r="J37" s="1">
        <v>11.67</v>
      </c>
      <c r="K37" s="5">
        <v>220720</v>
      </c>
      <c r="L37" s="5">
        <v>196595</v>
      </c>
      <c r="M37" s="5">
        <v>210931</v>
      </c>
      <c r="N37" s="5">
        <v>177532</v>
      </c>
      <c r="O37" s="5">
        <v>374120</v>
      </c>
      <c r="P37" s="2">
        <v>4421360</v>
      </c>
      <c r="Q37" s="2">
        <v>4798859</v>
      </c>
      <c r="R37" s="2">
        <v>5333191</v>
      </c>
      <c r="S37" s="2">
        <v>5138826</v>
      </c>
      <c r="T37" s="2">
        <v>5031815</v>
      </c>
      <c r="U37" s="6">
        <v>205192</v>
      </c>
      <c r="V37" s="6">
        <v>215926</v>
      </c>
      <c r="W37" s="6">
        <v>259457</v>
      </c>
      <c r="X37" s="6">
        <v>236187</v>
      </c>
      <c r="Y37" s="6">
        <v>187725</v>
      </c>
      <c r="Z37" s="8">
        <v>27627</v>
      </c>
      <c r="AA37" s="8">
        <v>28006</v>
      </c>
      <c r="AB37" s="8">
        <v>28539</v>
      </c>
      <c r="AC37" s="8">
        <v>29306</v>
      </c>
      <c r="AD37" s="8">
        <v>29411</v>
      </c>
      <c r="AE37" s="9" t="s">
        <v>1669</v>
      </c>
      <c r="AF37" s="9" t="s">
        <v>1669</v>
      </c>
      <c r="AG37" s="9" t="s">
        <v>1669</v>
      </c>
      <c r="AH37" s="9" t="s">
        <v>1669</v>
      </c>
      <c r="AI37" s="9" t="s">
        <v>684</v>
      </c>
      <c r="AJ37" s="3">
        <v>11.55</v>
      </c>
      <c r="AK37" s="3">
        <v>11.55</v>
      </c>
      <c r="AL37" s="3">
        <v>11.47</v>
      </c>
      <c r="AM37" s="3">
        <v>12.43</v>
      </c>
      <c r="AN37" s="3" t="s">
        <v>684</v>
      </c>
      <c r="AO37" s="7" t="s">
        <v>1975</v>
      </c>
      <c r="AP37" s="7" t="s">
        <v>1975</v>
      </c>
      <c r="AQ37" s="7" t="s">
        <v>1975</v>
      </c>
      <c r="AR37" s="7" t="s">
        <v>1975</v>
      </c>
      <c r="AS37" s="7" t="s">
        <v>684</v>
      </c>
      <c r="AT37" s="10">
        <v>0</v>
      </c>
      <c r="AU37" s="10">
        <v>0</v>
      </c>
      <c r="AV37" s="10">
        <v>0</v>
      </c>
      <c r="AW37" s="10">
        <v>0</v>
      </c>
      <c r="AX37" s="10" t="s">
        <v>684</v>
      </c>
      <c r="AY37" s="11" t="s">
        <v>1554</v>
      </c>
      <c r="BD37" s="12">
        <v>14.73</v>
      </c>
      <c r="BE37" s="12">
        <v>33.700000000000003</v>
      </c>
      <c r="BF37" s="12">
        <v>31.89</v>
      </c>
      <c r="BG37" s="12">
        <v>21.94</v>
      </c>
      <c r="BH37" s="12" t="s">
        <v>684</v>
      </c>
    </row>
    <row r="38" spans="1:60" x14ac:dyDescent="0.3">
      <c r="A38" t="s">
        <v>155</v>
      </c>
      <c r="B38" t="s">
        <v>156</v>
      </c>
      <c r="C38" t="s">
        <v>158</v>
      </c>
      <c r="D38" t="s">
        <v>17</v>
      </c>
      <c r="E38" t="s">
        <v>11</v>
      </c>
      <c r="F38" s="1">
        <v>114.23</v>
      </c>
      <c r="G38" s="1">
        <v>103.47</v>
      </c>
      <c r="H38" s="1">
        <v>99.12</v>
      </c>
      <c r="I38" s="1">
        <v>99.76</v>
      </c>
      <c r="J38" s="1">
        <v>122.59</v>
      </c>
      <c r="K38" s="5">
        <v>6806861</v>
      </c>
      <c r="L38" s="5">
        <v>6713137</v>
      </c>
      <c r="M38" s="5">
        <v>7291407</v>
      </c>
      <c r="N38" s="5">
        <v>7248537</v>
      </c>
      <c r="O38" s="5">
        <v>8125436</v>
      </c>
      <c r="P38" s="2">
        <v>17750283</v>
      </c>
      <c r="Q38" s="2">
        <v>18634208</v>
      </c>
      <c r="R38" s="2">
        <v>20445095</v>
      </c>
      <c r="S38" s="2">
        <v>19913927</v>
      </c>
      <c r="T38" s="2">
        <v>19982002</v>
      </c>
      <c r="U38" s="6">
        <v>787428</v>
      </c>
      <c r="V38" s="6">
        <v>814873</v>
      </c>
      <c r="W38" s="6">
        <v>955531</v>
      </c>
      <c r="X38" s="6">
        <v>763543</v>
      </c>
      <c r="Y38" s="6">
        <v>15792</v>
      </c>
      <c r="Z38" s="8">
        <v>21860</v>
      </c>
      <c r="AA38" s="8">
        <v>22152</v>
      </c>
      <c r="AB38" s="8">
        <v>22654</v>
      </c>
      <c r="AC38" s="8">
        <v>22800</v>
      </c>
      <c r="AD38" s="8">
        <v>23192</v>
      </c>
      <c r="AE38" s="9" t="s">
        <v>684</v>
      </c>
      <c r="AF38" s="9" t="s">
        <v>1669</v>
      </c>
      <c r="AG38" s="9" t="s">
        <v>1669</v>
      </c>
      <c r="AH38" s="9" t="s">
        <v>1672</v>
      </c>
      <c r="AI38" s="9" t="s">
        <v>1672</v>
      </c>
      <c r="AJ38" s="3">
        <v>24.96</v>
      </c>
      <c r="AK38" s="3">
        <v>31.9</v>
      </c>
      <c r="AL38" s="3">
        <v>34.32</v>
      </c>
      <c r="AM38" s="3">
        <v>36.97</v>
      </c>
      <c r="AN38" s="3">
        <v>62.8</v>
      </c>
      <c r="AO38" s="7" t="s">
        <v>1978</v>
      </c>
      <c r="AP38" s="7" t="s">
        <v>1978</v>
      </c>
      <c r="AQ38" s="7" t="s">
        <v>1978</v>
      </c>
      <c r="AR38" s="7" t="s">
        <v>1978</v>
      </c>
      <c r="AS38" s="7" t="s">
        <v>1978</v>
      </c>
      <c r="AT38" s="10">
        <v>24.63</v>
      </c>
      <c r="AU38" s="10">
        <v>25.99</v>
      </c>
      <c r="AV38" s="10">
        <v>23.25</v>
      </c>
      <c r="AW38" s="10">
        <v>50.23</v>
      </c>
      <c r="AX38" s="10">
        <v>57.77</v>
      </c>
      <c r="AY38" s="11">
        <v>613617</v>
      </c>
      <c r="AZ38" s="11">
        <v>597100</v>
      </c>
      <c r="BA38" s="11">
        <v>516372</v>
      </c>
      <c r="BB38" s="11">
        <v>435511</v>
      </c>
      <c r="BC38" s="11">
        <v>370652</v>
      </c>
      <c r="BD38" s="12">
        <v>50.29</v>
      </c>
      <c r="BE38" s="12">
        <v>31.81</v>
      </c>
      <c r="BF38" s="12">
        <v>24.81</v>
      </c>
      <c r="BG38" s="12">
        <v>30.32</v>
      </c>
      <c r="BH38" s="12">
        <v>36.840000000000003</v>
      </c>
    </row>
    <row r="39" spans="1:60" x14ac:dyDescent="0.3">
      <c r="A39" t="s">
        <v>159</v>
      </c>
      <c r="B39" t="s">
        <v>160</v>
      </c>
      <c r="C39" t="s">
        <v>161</v>
      </c>
      <c r="D39" t="s">
        <v>75</v>
      </c>
      <c r="E39" t="s">
        <v>11</v>
      </c>
      <c r="F39" s="1">
        <v>8</v>
      </c>
      <c r="G39" s="1">
        <v>12</v>
      </c>
      <c r="H39" s="1">
        <v>8.75</v>
      </c>
      <c r="I39" s="1">
        <v>34.83</v>
      </c>
      <c r="J39" s="1">
        <v>41.6</v>
      </c>
      <c r="K39" s="5">
        <v>1029819</v>
      </c>
      <c r="L39" s="5">
        <v>1621347</v>
      </c>
      <c r="M39" s="5">
        <v>1293164</v>
      </c>
      <c r="N39" s="5">
        <v>5270831</v>
      </c>
      <c r="O39" s="5">
        <v>6795752</v>
      </c>
      <c r="P39" s="2">
        <v>16368423</v>
      </c>
      <c r="Q39" s="2">
        <v>18318589</v>
      </c>
      <c r="R39" s="2">
        <v>19024009</v>
      </c>
      <c r="S39" s="2">
        <v>23260443</v>
      </c>
      <c r="T39" s="2">
        <v>26595966</v>
      </c>
      <c r="U39" s="6">
        <v>1876762</v>
      </c>
      <c r="V39" s="6">
        <v>2331789</v>
      </c>
      <c r="W39" s="6">
        <v>2211059</v>
      </c>
      <c r="X39" s="6">
        <v>1675966</v>
      </c>
      <c r="Y39" s="6">
        <v>2094853</v>
      </c>
      <c r="Z39" s="8">
        <v>97902</v>
      </c>
      <c r="AA39" s="8">
        <v>99173</v>
      </c>
      <c r="AB39" s="8">
        <v>96995</v>
      </c>
      <c r="AC39" s="8">
        <v>96108</v>
      </c>
      <c r="AD39" s="8">
        <v>94426</v>
      </c>
      <c r="AE39" s="9" t="s">
        <v>1669</v>
      </c>
      <c r="AF39" s="9" t="s">
        <v>1669</v>
      </c>
      <c r="AG39" s="9" t="s">
        <v>1669</v>
      </c>
      <c r="AH39" s="9" t="s">
        <v>1669</v>
      </c>
      <c r="AI39" s="9" t="s">
        <v>1669</v>
      </c>
      <c r="AJ39" s="3">
        <v>11.08</v>
      </c>
      <c r="AK39" s="3">
        <v>11.09</v>
      </c>
      <c r="AL39" s="3">
        <v>7.76</v>
      </c>
      <c r="AM39" s="3">
        <v>7.48</v>
      </c>
      <c r="AN39" s="3">
        <v>8.33</v>
      </c>
      <c r="AO39" s="7" t="s">
        <v>1975</v>
      </c>
      <c r="AP39" s="7" t="s">
        <v>1975</v>
      </c>
      <c r="AQ39" s="7" t="s">
        <v>1975</v>
      </c>
      <c r="AR39" s="7" t="s">
        <v>1975</v>
      </c>
      <c r="AS39" s="7" t="s">
        <v>1975</v>
      </c>
      <c r="AT39" s="10">
        <v>26.08</v>
      </c>
      <c r="AU39" s="10">
        <v>27.3</v>
      </c>
      <c r="AV39" s="10">
        <v>26.93</v>
      </c>
      <c r="AW39" s="10">
        <v>27.53</v>
      </c>
      <c r="AX39" s="10">
        <v>27.73</v>
      </c>
      <c r="AY39" s="11" t="s">
        <v>1554</v>
      </c>
      <c r="BD39" s="12">
        <v>31.84</v>
      </c>
      <c r="BE39" s="12">
        <v>16.46</v>
      </c>
      <c r="BF39" s="12">
        <v>20.59</v>
      </c>
      <c r="BG39" s="12">
        <v>36.6</v>
      </c>
      <c r="BH39" s="12">
        <v>36.58</v>
      </c>
    </row>
    <row r="40" spans="1:60" x14ac:dyDescent="0.3">
      <c r="A40" t="s">
        <v>162</v>
      </c>
      <c r="B40" t="s">
        <v>163</v>
      </c>
      <c r="C40" t="s">
        <v>164</v>
      </c>
      <c r="D40" t="s">
        <v>36</v>
      </c>
      <c r="E40" t="s">
        <v>11</v>
      </c>
      <c r="F40" s="1">
        <v>49.66</v>
      </c>
      <c r="G40" s="1">
        <v>33.07</v>
      </c>
      <c r="H40" s="1">
        <v>37.92</v>
      </c>
      <c r="I40" s="1">
        <v>40.72</v>
      </c>
      <c r="J40" s="1">
        <v>29.18</v>
      </c>
      <c r="K40" s="5">
        <v>58864</v>
      </c>
      <c r="L40" s="5">
        <v>37554</v>
      </c>
      <c r="M40" s="5">
        <v>47835</v>
      </c>
      <c r="N40" s="5">
        <v>40261</v>
      </c>
      <c r="O40" s="5">
        <v>31233</v>
      </c>
      <c r="P40" s="2">
        <v>211632</v>
      </c>
      <c r="Q40" s="2">
        <v>185967</v>
      </c>
      <c r="R40" s="2">
        <v>212441</v>
      </c>
      <c r="S40" s="2">
        <v>160229</v>
      </c>
      <c r="T40" s="2">
        <v>162840</v>
      </c>
      <c r="U40" s="6">
        <v>28151</v>
      </c>
      <c r="V40" s="6">
        <v>34688</v>
      </c>
      <c r="W40" s="6">
        <v>40013</v>
      </c>
      <c r="X40" s="6">
        <v>15780</v>
      </c>
      <c r="Y40" s="6">
        <v>16444</v>
      </c>
      <c r="Z40" s="8" t="s">
        <v>1415</v>
      </c>
      <c r="AE40" s="9" t="s">
        <v>1213</v>
      </c>
      <c r="AJ40" s="3" t="s">
        <v>1213</v>
      </c>
      <c r="AO40" s="7" t="s">
        <v>1213</v>
      </c>
      <c r="AT40" s="10" t="s">
        <v>1213</v>
      </c>
      <c r="AY40" s="11" t="s">
        <v>1213</v>
      </c>
      <c r="BD40" s="12" t="s">
        <v>1213</v>
      </c>
    </row>
    <row r="41" spans="1:60" x14ac:dyDescent="0.3">
      <c r="A41" t="s">
        <v>165</v>
      </c>
      <c r="B41" t="s">
        <v>166</v>
      </c>
      <c r="C41" t="s">
        <v>168</v>
      </c>
      <c r="D41" t="s">
        <v>140</v>
      </c>
      <c r="E41" t="s">
        <v>11</v>
      </c>
      <c r="F41" s="1">
        <v>91.08</v>
      </c>
      <c r="G41" s="1">
        <v>116.17</v>
      </c>
      <c r="H41" s="1">
        <v>187.05</v>
      </c>
      <c r="I41" s="1">
        <v>161.24</v>
      </c>
      <c r="J41" s="1">
        <v>190.41</v>
      </c>
      <c r="K41" s="5">
        <v>997336</v>
      </c>
      <c r="L41" s="5">
        <v>1258222</v>
      </c>
      <c r="M41" s="5">
        <v>2164834</v>
      </c>
      <c r="N41" s="5">
        <v>2448834</v>
      </c>
      <c r="O41" s="5">
        <v>3015516</v>
      </c>
      <c r="P41" s="2">
        <v>2431771</v>
      </c>
      <c r="Q41" s="2">
        <v>2827785</v>
      </c>
      <c r="R41" s="2">
        <v>4303428</v>
      </c>
      <c r="S41" s="2">
        <v>4754989</v>
      </c>
      <c r="T41" s="2">
        <v>5579179</v>
      </c>
      <c r="U41" s="6">
        <v>29361</v>
      </c>
      <c r="V41" s="6">
        <v>46463</v>
      </c>
      <c r="W41" s="6">
        <v>75778</v>
      </c>
      <c r="X41" s="6">
        <v>74078</v>
      </c>
      <c r="Y41" s="6">
        <v>110802</v>
      </c>
      <c r="Z41" s="8">
        <v>4248</v>
      </c>
      <c r="AA41" s="8">
        <v>4518</v>
      </c>
      <c r="AB41" s="8">
        <v>4208</v>
      </c>
      <c r="AC41" s="8">
        <v>4208</v>
      </c>
      <c r="AD41" s="8">
        <v>4651</v>
      </c>
      <c r="AE41" s="9" t="s">
        <v>1669</v>
      </c>
      <c r="AF41" s="9" t="s">
        <v>1669</v>
      </c>
      <c r="AG41" s="9" t="s">
        <v>1669</v>
      </c>
      <c r="AH41" s="9" t="s">
        <v>1669</v>
      </c>
      <c r="AI41" s="9" t="s">
        <v>1672</v>
      </c>
      <c r="AJ41" s="3">
        <v>81.27</v>
      </c>
      <c r="AK41" s="3">
        <v>84.78</v>
      </c>
      <c r="AL41" s="3">
        <v>94.04</v>
      </c>
      <c r="AM41" s="3">
        <v>96.45</v>
      </c>
      <c r="AN41" s="3">
        <v>96.49</v>
      </c>
      <c r="AO41" s="7" t="s">
        <v>1978</v>
      </c>
      <c r="AP41" s="7" t="s">
        <v>1978</v>
      </c>
      <c r="AQ41" s="7" t="s">
        <v>1978</v>
      </c>
      <c r="AR41" s="7" t="s">
        <v>1978</v>
      </c>
      <c r="AS41" s="7" t="s">
        <v>1978</v>
      </c>
      <c r="AT41" s="10">
        <v>23.56</v>
      </c>
      <c r="AU41" s="10">
        <v>22.64</v>
      </c>
      <c r="AV41" s="10">
        <v>56.73</v>
      </c>
      <c r="AW41" s="10">
        <v>52.42</v>
      </c>
      <c r="AX41" s="10">
        <v>59.17</v>
      </c>
      <c r="AY41" s="11">
        <v>58922</v>
      </c>
      <c r="AZ41" s="11">
        <v>56813</v>
      </c>
      <c r="BA41" s="11">
        <v>63979</v>
      </c>
      <c r="BB41" s="11">
        <v>75463</v>
      </c>
      <c r="BC41" s="11">
        <v>70390</v>
      </c>
      <c r="BD41" s="12">
        <v>64.66</v>
      </c>
      <c r="BE41" s="12">
        <v>71.16</v>
      </c>
      <c r="BF41" s="12">
        <v>73.540000000000006</v>
      </c>
      <c r="BG41" s="12">
        <v>57.13</v>
      </c>
      <c r="BH41" s="12">
        <v>55.23</v>
      </c>
    </row>
    <row r="42" spans="1:60" x14ac:dyDescent="0.3">
      <c r="A42" t="s">
        <v>169</v>
      </c>
      <c r="B42" t="s">
        <v>170</v>
      </c>
      <c r="C42" t="s">
        <v>171</v>
      </c>
      <c r="D42" t="s">
        <v>106</v>
      </c>
      <c r="E42" t="s">
        <v>11</v>
      </c>
      <c r="F42" s="1">
        <v>94.49</v>
      </c>
      <c r="G42" s="1">
        <v>126.69</v>
      </c>
      <c r="H42" s="1">
        <v>149.78</v>
      </c>
      <c r="I42" s="1">
        <v>135.87</v>
      </c>
      <c r="J42" s="1">
        <v>111.42</v>
      </c>
      <c r="K42" s="5">
        <v>1728069</v>
      </c>
      <c r="L42" s="5">
        <v>2435637</v>
      </c>
      <c r="M42" s="5">
        <v>2869473</v>
      </c>
      <c r="N42" s="5">
        <v>2879434</v>
      </c>
      <c r="O42" s="5">
        <v>2465351</v>
      </c>
      <c r="P42" s="2">
        <v>4844688</v>
      </c>
      <c r="Q42" s="2">
        <v>6141683</v>
      </c>
      <c r="R42" s="2">
        <v>7098728</v>
      </c>
      <c r="S42" s="2">
        <v>7316628</v>
      </c>
      <c r="T42" s="2">
        <v>6582880</v>
      </c>
      <c r="U42" s="6">
        <v>174607</v>
      </c>
      <c r="V42" s="6">
        <v>186109</v>
      </c>
      <c r="W42" s="6">
        <v>231091</v>
      </c>
      <c r="X42" s="6">
        <v>242533</v>
      </c>
      <c r="Y42" s="6">
        <v>249533</v>
      </c>
      <c r="Z42" s="8" t="s">
        <v>1415</v>
      </c>
      <c r="AE42" s="9" t="s">
        <v>1669</v>
      </c>
      <c r="AF42" s="9" t="s">
        <v>1669</v>
      </c>
      <c r="AG42" s="9" t="s">
        <v>1669</v>
      </c>
      <c r="AH42" s="9" t="s">
        <v>1669</v>
      </c>
      <c r="AI42" s="9" t="s">
        <v>684</v>
      </c>
      <c r="AJ42" s="3">
        <v>57.23</v>
      </c>
      <c r="AK42" s="3">
        <v>57.22</v>
      </c>
      <c r="AL42" s="3">
        <v>59.69</v>
      </c>
      <c r="AM42" s="3">
        <v>62.43</v>
      </c>
      <c r="AN42" s="3" t="s">
        <v>684</v>
      </c>
      <c r="AO42" s="7" t="s">
        <v>1978</v>
      </c>
      <c r="AP42" s="7" t="s">
        <v>1978</v>
      </c>
      <c r="AQ42" s="7" t="s">
        <v>1978</v>
      </c>
      <c r="AR42" s="7" t="s">
        <v>1978</v>
      </c>
      <c r="AS42" s="7" t="s">
        <v>684</v>
      </c>
      <c r="AT42" s="10">
        <v>62.99</v>
      </c>
      <c r="AU42" s="10">
        <v>64.89</v>
      </c>
      <c r="AV42" s="10">
        <v>70.66</v>
      </c>
      <c r="AW42" s="10">
        <v>69.97</v>
      </c>
      <c r="AX42" s="10" t="s">
        <v>684</v>
      </c>
      <c r="AY42" s="11">
        <v>202671</v>
      </c>
      <c r="AZ42" s="11">
        <v>216658</v>
      </c>
      <c r="BA42" s="11">
        <v>214808</v>
      </c>
      <c r="BB42" s="11">
        <v>227176</v>
      </c>
      <c r="BC42" s="11" t="s">
        <v>684</v>
      </c>
      <c r="BD42" s="12">
        <v>39.94</v>
      </c>
      <c r="BE42" s="12">
        <v>44.66</v>
      </c>
      <c r="BF42" s="12">
        <v>65.599999999999994</v>
      </c>
      <c r="BG42" s="12">
        <v>49.94</v>
      </c>
      <c r="BH42" s="12" t="s">
        <v>684</v>
      </c>
    </row>
    <row r="43" spans="1:60" x14ac:dyDescent="0.3">
      <c r="A43" t="s">
        <v>172</v>
      </c>
      <c r="B43" t="s">
        <v>173</v>
      </c>
      <c r="C43" t="s">
        <v>175</v>
      </c>
      <c r="D43" t="s">
        <v>10</v>
      </c>
      <c r="E43" t="s">
        <v>11</v>
      </c>
      <c r="F43" s="1">
        <v>57.66</v>
      </c>
      <c r="G43" s="1">
        <v>55.94</v>
      </c>
      <c r="H43" s="1">
        <v>73.489999999999995</v>
      </c>
      <c r="I43" s="1">
        <v>93.06</v>
      </c>
      <c r="J43" s="1">
        <v>85.77</v>
      </c>
      <c r="K43" s="5">
        <v>2253216</v>
      </c>
      <c r="L43" s="5">
        <v>2368656</v>
      </c>
      <c r="M43" s="5">
        <v>2945353</v>
      </c>
      <c r="N43" s="5">
        <v>3189107</v>
      </c>
      <c r="O43" s="5">
        <v>3260909</v>
      </c>
      <c r="P43" s="2">
        <v>7912750</v>
      </c>
      <c r="Q43" s="2">
        <v>8340412</v>
      </c>
      <c r="R43" s="2">
        <v>8880339</v>
      </c>
      <c r="S43" s="2">
        <v>8426929</v>
      </c>
      <c r="T43" s="2">
        <v>9001770</v>
      </c>
      <c r="U43" s="6">
        <v>754828</v>
      </c>
      <c r="V43" s="6">
        <v>819703</v>
      </c>
      <c r="W43" s="6">
        <v>957376</v>
      </c>
      <c r="X43" s="6">
        <v>874154</v>
      </c>
      <c r="Y43" s="6">
        <v>990807</v>
      </c>
      <c r="Z43" s="8">
        <v>7130</v>
      </c>
      <c r="AA43" s="8">
        <v>7200</v>
      </c>
      <c r="AB43" s="8">
        <v>7040</v>
      </c>
      <c r="AC43" s="8">
        <v>6522</v>
      </c>
      <c r="AD43" s="8">
        <v>7082</v>
      </c>
      <c r="AE43" s="9" t="s">
        <v>1669</v>
      </c>
      <c r="AF43" s="9" t="s">
        <v>1669</v>
      </c>
      <c r="AG43" s="9" t="s">
        <v>1669</v>
      </c>
      <c r="AH43" s="9" t="s">
        <v>1669</v>
      </c>
      <c r="AI43" s="9" t="s">
        <v>684</v>
      </c>
      <c r="AJ43" s="3">
        <v>53.87</v>
      </c>
      <c r="AK43" s="3">
        <v>46.7</v>
      </c>
      <c r="AL43" s="3">
        <v>44</v>
      </c>
      <c r="AM43" s="3">
        <v>49.71</v>
      </c>
      <c r="AN43" s="3" t="s">
        <v>684</v>
      </c>
      <c r="AO43" s="7" t="s">
        <v>1975</v>
      </c>
      <c r="AP43" s="7" t="s">
        <v>1975</v>
      </c>
      <c r="AQ43" s="7" t="s">
        <v>1978</v>
      </c>
      <c r="AR43" s="7" t="s">
        <v>1978</v>
      </c>
      <c r="AS43" s="7" t="s">
        <v>684</v>
      </c>
      <c r="AT43" s="10">
        <v>47.21</v>
      </c>
      <c r="AU43" s="10">
        <v>47.92</v>
      </c>
      <c r="AV43" s="10">
        <v>67.38</v>
      </c>
      <c r="AW43" s="10">
        <v>65.16</v>
      </c>
      <c r="AX43" s="10" t="s">
        <v>684</v>
      </c>
      <c r="AY43" s="11">
        <v>1530000</v>
      </c>
      <c r="AZ43" s="11">
        <v>1430000</v>
      </c>
      <c r="BA43" s="11">
        <v>1440000</v>
      </c>
      <c r="BB43" s="11">
        <v>1230000</v>
      </c>
      <c r="BC43" s="11" t="s">
        <v>684</v>
      </c>
      <c r="BD43" s="12">
        <v>59.02</v>
      </c>
      <c r="BE43" s="12">
        <v>60.68</v>
      </c>
      <c r="BF43" s="12">
        <v>87.12</v>
      </c>
      <c r="BG43" s="12">
        <v>82</v>
      </c>
      <c r="BH43" s="12" t="s">
        <v>684</v>
      </c>
    </row>
    <row r="44" spans="1:60" x14ac:dyDescent="0.3">
      <c r="A44" t="s">
        <v>176</v>
      </c>
      <c r="B44" t="s">
        <v>177</v>
      </c>
      <c r="C44" t="s">
        <v>179</v>
      </c>
      <c r="D44" t="s">
        <v>10</v>
      </c>
      <c r="E44" t="s">
        <v>11</v>
      </c>
      <c r="F44" s="1">
        <v>68.17</v>
      </c>
      <c r="G44" s="1">
        <v>109.64</v>
      </c>
      <c r="H44" s="1">
        <v>139.01</v>
      </c>
      <c r="I44" s="1">
        <v>157.62</v>
      </c>
      <c r="J44" s="1">
        <v>209.94</v>
      </c>
      <c r="K44" s="5">
        <v>14575280</v>
      </c>
      <c r="L44" s="5">
        <v>19720602</v>
      </c>
      <c r="M44" s="5">
        <v>22865958</v>
      </c>
      <c r="N44" s="5">
        <v>22605720</v>
      </c>
      <c r="O44" s="5">
        <v>25662740</v>
      </c>
      <c r="P44" s="2">
        <v>49724896</v>
      </c>
      <c r="Q44" s="2">
        <v>52093004</v>
      </c>
      <c r="R44" s="2">
        <v>55960802</v>
      </c>
      <c r="S44" s="2">
        <v>52772334</v>
      </c>
      <c r="T44" s="2">
        <v>54836205</v>
      </c>
      <c r="U44" s="6">
        <v>6751734</v>
      </c>
      <c r="V44" s="6">
        <v>7501245</v>
      </c>
      <c r="W44" s="6">
        <v>7761722</v>
      </c>
      <c r="X44" s="6">
        <v>6625508</v>
      </c>
      <c r="Y44" s="6">
        <v>8060771</v>
      </c>
      <c r="Z44" s="8">
        <v>41992</v>
      </c>
      <c r="AA44" s="8">
        <v>41967</v>
      </c>
      <c r="AB44" s="8">
        <v>37483</v>
      </c>
      <c r="AC44" s="8">
        <v>30960</v>
      </c>
      <c r="AD44" s="8">
        <v>29905</v>
      </c>
      <c r="AE44" s="9" t="s">
        <v>1669</v>
      </c>
      <c r="AF44" s="9" t="s">
        <v>1669</v>
      </c>
      <c r="AG44" s="9" t="s">
        <v>1669</v>
      </c>
      <c r="AH44" s="9" t="s">
        <v>1669</v>
      </c>
      <c r="AI44" s="9" t="s">
        <v>1672</v>
      </c>
      <c r="AJ44" s="3">
        <v>70.959999999999994</v>
      </c>
      <c r="AK44" s="3">
        <v>72.88</v>
      </c>
      <c r="AL44" s="3">
        <v>75.25</v>
      </c>
      <c r="AM44" s="3">
        <v>93.97</v>
      </c>
      <c r="AN44" s="3">
        <v>94.03</v>
      </c>
      <c r="AO44" s="7" t="s">
        <v>1978</v>
      </c>
      <c r="AP44" s="7" t="s">
        <v>1978</v>
      </c>
      <c r="AQ44" s="7" t="s">
        <v>1978</v>
      </c>
      <c r="AR44" s="7" t="s">
        <v>1978</v>
      </c>
      <c r="AS44" s="7" t="s">
        <v>1978</v>
      </c>
      <c r="AT44" s="10">
        <v>48.49</v>
      </c>
      <c r="AU44" s="10">
        <v>47.6</v>
      </c>
      <c r="AV44" s="10">
        <v>48.23</v>
      </c>
      <c r="AW44" s="10">
        <v>53.97</v>
      </c>
      <c r="AX44" s="10">
        <v>44.03</v>
      </c>
      <c r="AY44" s="11">
        <v>10989985</v>
      </c>
      <c r="AZ44" s="11">
        <v>11760366</v>
      </c>
      <c r="BA44" s="11">
        <v>10415469</v>
      </c>
      <c r="BB44" s="11">
        <v>9157473</v>
      </c>
      <c r="BC44" s="11" t="s">
        <v>684</v>
      </c>
      <c r="BD44" s="12">
        <v>90.95</v>
      </c>
      <c r="BE44" s="12">
        <v>87.42</v>
      </c>
      <c r="BF44" s="12">
        <v>64.66</v>
      </c>
      <c r="BG44" s="12">
        <v>79.36</v>
      </c>
      <c r="BH44" s="12">
        <v>77.34</v>
      </c>
    </row>
    <row r="45" spans="1:60" x14ac:dyDescent="0.3">
      <c r="A45" t="s">
        <v>180</v>
      </c>
      <c r="B45" t="s">
        <v>181</v>
      </c>
      <c r="C45" t="s">
        <v>183</v>
      </c>
      <c r="D45" t="s">
        <v>15</v>
      </c>
      <c r="E45" t="s">
        <v>16</v>
      </c>
      <c r="F45" s="1">
        <v>38.89</v>
      </c>
      <c r="G45" s="1">
        <v>51.59</v>
      </c>
      <c r="H45" s="1">
        <v>49.4</v>
      </c>
      <c r="I45" s="1">
        <v>52.78</v>
      </c>
      <c r="J45" s="1">
        <v>44.73</v>
      </c>
      <c r="K45" s="5">
        <v>3149892</v>
      </c>
      <c r="L45" s="5">
        <v>4369850</v>
      </c>
      <c r="M45" s="5">
        <v>4570209</v>
      </c>
      <c r="N45" s="5">
        <v>5060868</v>
      </c>
      <c r="O45" s="5">
        <v>4869676</v>
      </c>
      <c r="P45" s="2">
        <v>14547296</v>
      </c>
      <c r="Q45" s="2">
        <v>15730941</v>
      </c>
      <c r="R45" s="2">
        <v>17255622</v>
      </c>
      <c r="S45" s="2">
        <v>18506733</v>
      </c>
      <c r="T45" s="2">
        <v>19755710</v>
      </c>
      <c r="U45" s="6">
        <v>250469</v>
      </c>
      <c r="V45" s="6">
        <v>294990</v>
      </c>
      <c r="W45" s="6">
        <v>266101</v>
      </c>
      <c r="X45" s="6">
        <v>203238</v>
      </c>
      <c r="Y45" s="6">
        <v>389472</v>
      </c>
      <c r="Z45" s="8">
        <v>8040</v>
      </c>
      <c r="AA45" s="8">
        <v>9149</v>
      </c>
      <c r="AB45" s="8">
        <v>7947</v>
      </c>
      <c r="AC45" s="8">
        <v>8592</v>
      </c>
      <c r="AD45" s="8">
        <v>8495</v>
      </c>
      <c r="AE45" s="9" t="s">
        <v>1669</v>
      </c>
      <c r="AF45" s="9" t="s">
        <v>1669</v>
      </c>
      <c r="AG45" s="9" t="s">
        <v>1669</v>
      </c>
      <c r="AH45" s="9" t="s">
        <v>1669</v>
      </c>
      <c r="AI45" s="9" t="s">
        <v>1672</v>
      </c>
      <c r="AJ45" s="3">
        <v>29.58</v>
      </c>
      <c r="AK45" s="3">
        <v>25.71</v>
      </c>
      <c r="AL45" s="3">
        <v>31.1</v>
      </c>
      <c r="AM45" s="3">
        <v>44.42</v>
      </c>
      <c r="AN45" s="3">
        <v>42.51</v>
      </c>
      <c r="AO45" s="7" t="s">
        <v>1978</v>
      </c>
      <c r="AP45" s="7" t="s">
        <v>1978</v>
      </c>
      <c r="AQ45" s="7" t="s">
        <v>1978</v>
      </c>
      <c r="AR45" s="7" t="s">
        <v>1978</v>
      </c>
      <c r="AS45" s="7" t="s">
        <v>1978</v>
      </c>
      <c r="AT45" s="10">
        <v>35.020000000000003</v>
      </c>
      <c r="AU45" s="10">
        <v>36.229999999999997</v>
      </c>
      <c r="AV45" s="10">
        <v>58.35</v>
      </c>
      <c r="AW45" s="10">
        <v>66.92</v>
      </c>
      <c r="AX45" s="10">
        <v>71.02</v>
      </c>
      <c r="AY45" s="11">
        <v>107000</v>
      </c>
      <c r="AZ45" s="11">
        <v>108000</v>
      </c>
      <c r="BA45" s="11">
        <v>118068.9</v>
      </c>
      <c r="BB45" s="11">
        <v>172666.65</v>
      </c>
      <c r="BC45" s="11">
        <v>217973.65</v>
      </c>
      <c r="BD45" s="12">
        <v>33.619999999999997</v>
      </c>
      <c r="BE45" s="12">
        <v>34.979999999999997</v>
      </c>
      <c r="BF45" s="12">
        <v>46.85</v>
      </c>
      <c r="BG45" s="12">
        <v>64.62</v>
      </c>
      <c r="BH45" s="12">
        <v>46.65</v>
      </c>
    </row>
    <row r="46" spans="1:60" x14ac:dyDescent="0.3">
      <c r="A46" t="s">
        <v>184</v>
      </c>
      <c r="B46" t="s">
        <v>185</v>
      </c>
      <c r="C46" t="s">
        <v>186</v>
      </c>
      <c r="D46" t="s">
        <v>15</v>
      </c>
      <c r="E46" t="s">
        <v>16</v>
      </c>
      <c r="F46" s="1">
        <v>118.01</v>
      </c>
      <c r="G46" s="1">
        <v>105.95</v>
      </c>
      <c r="H46" s="1">
        <v>99.59</v>
      </c>
      <c r="I46" s="1">
        <v>103.89</v>
      </c>
      <c r="J46" s="1">
        <v>118.02</v>
      </c>
      <c r="K46" s="5">
        <v>3112849</v>
      </c>
      <c r="L46" s="5">
        <v>3335943</v>
      </c>
      <c r="M46" s="5">
        <v>3497001</v>
      </c>
      <c r="N46" s="5">
        <v>3897099</v>
      </c>
      <c r="O46" s="5">
        <v>4952633</v>
      </c>
      <c r="P46" s="2">
        <v>7800728</v>
      </c>
      <c r="Q46" s="2">
        <v>9399271</v>
      </c>
      <c r="R46" s="2">
        <v>10453991</v>
      </c>
      <c r="S46" s="2">
        <v>12163577</v>
      </c>
      <c r="T46" s="2">
        <v>13611905</v>
      </c>
      <c r="U46" s="6">
        <v>292001</v>
      </c>
      <c r="V46" s="6">
        <v>436600</v>
      </c>
      <c r="W46" s="6">
        <v>654312</v>
      </c>
      <c r="X46" s="6">
        <v>563208</v>
      </c>
      <c r="Y46" s="6">
        <v>432519</v>
      </c>
      <c r="Z46" s="8">
        <v>6638</v>
      </c>
      <c r="AA46" s="8">
        <v>6958</v>
      </c>
      <c r="AB46" s="8">
        <v>6918</v>
      </c>
      <c r="AC46" s="8">
        <v>8379</v>
      </c>
      <c r="AD46" s="8">
        <v>8790</v>
      </c>
      <c r="AE46" s="9" t="s">
        <v>1669</v>
      </c>
      <c r="AF46" s="9" t="s">
        <v>1669</v>
      </c>
      <c r="AG46" s="9" t="s">
        <v>1669</v>
      </c>
      <c r="AH46" s="9" t="s">
        <v>1669</v>
      </c>
      <c r="AI46" s="9" t="s">
        <v>1669</v>
      </c>
      <c r="AJ46" s="3">
        <v>25.87</v>
      </c>
      <c r="AK46" s="3">
        <v>20.75</v>
      </c>
      <c r="AL46" s="3">
        <v>19.7</v>
      </c>
      <c r="AM46" s="3">
        <v>22</v>
      </c>
      <c r="AN46" s="3">
        <v>31.48</v>
      </c>
      <c r="AO46" s="7" t="s">
        <v>1975</v>
      </c>
      <c r="AP46" s="7" t="s">
        <v>1975</v>
      </c>
      <c r="AQ46" s="7" t="s">
        <v>1975</v>
      </c>
      <c r="AR46" s="7" t="s">
        <v>1975</v>
      </c>
      <c r="AS46" s="7" t="s">
        <v>1975</v>
      </c>
      <c r="AT46" s="10">
        <v>32.619999999999997</v>
      </c>
      <c r="AU46" s="10">
        <v>31.69</v>
      </c>
      <c r="AV46" s="10">
        <v>31.99</v>
      </c>
      <c r="AW46" s="10">
        <v>14.25</v>
      </c>
      <c r="AX46" s="10">
        <v>47.56</v>
      </c>
      <c r="AY46" s="11">
        <v>1044</v>
      </c>
      <c r="AZ46" s="11">
        <v>26209.7</v>
      </c>
      <c r="BA46" s="11">
        <v>25438</v>
      </c>
      <c r="BB46" s="11" t="s">
        <v>684</v>
      </c>
      <c r="BC46" s="11" t="s">
        <v>684</v>
      </c>
      <c r="BD46" s="12">
        <v>25.37</v>
      </c>
      <c r="BE46" s="12">
        <v>46.39</v>
      </c>
      <c r="BF46" s="12">
        <v>27.09</v>
      </c>
      <c r="BG46" s="12">
        <v>25.05</v>
      </c>
      <c r="BH46" s="12">
        <v>33.81</v>
      </c>
    </row>
    <row r="47" spans="1:60" x14ac:dyDescent="0.3">
      <c r="A47" t="s">
        <v>187</v>
      </c>
      <c r="B47" t="s">
        <v>188</v>
      </c>
      <c r="C47" t="s">
        <v>190</v>
      </c>
      <c r="D47" t="s">
        <v>75</v>
      </c>
      <c r="E47" t="s">
        <v>16</v>
      </c>
      <c r="F47" s="1">
        <v>60.84</v>
      </c>
      <c r="G47" s="1">
        <v>60.62</v>
      </c>
      <c r="H47" s="1">
        <v>67.84</v>
      </c>
      <c r="I47" s="1">
        <v>86.21</v>
      </c>
      <c r="J47" s="1">
        <v>93.64</v>
      </c>
      <c r="K47" s="5">
        <v>1854293</v>
      </c>
      <c r="L47" s="5">
        <v>2009393</v>
      </c>
      <c r="M47" s="5">
        <v>2514608</v>
      </c>
      <c r="N47" s="5">
        <v>3130166</v>
      </c>
      <c r="O47" s="5">
        <v>3820873</v>
      </c>
      <c r="P47" s="2">
        <v>5477824</v>
      </c>
      <c r="Q47" s="2">
        <v>6083400</v>
      </c>
      <c r="R47" s="2">
        <v>7200126</v>
      </c>
      <c r="S47" s="2">
        <v>7833841</v>
      </c>
      <c r="T47" s="2">
        <v>9109509</v>
      </c>
      <c r="U47" s="6">
        <v>626358</v>
      </c>
      <c r="V47" s="6">
        <v>631114</v>
      </c>
      <c r="W47" s="6">
        <v>663725</v>
      </c>
      <c r="X47" s="6">
        <v>385851</v>
      </c>
      <c r="Y47" s="6">
        <v>606487</v>
      </c>
      <c r="Z47" s="8">
        <v>5490</v>
      </c>
      <c r="AA47" s="8">
        <v>5288</v>
      </c>
      <c r="AB47" s="8">
        <v>5562</v>
      </c>
      <c r="AC47" s="8">
        <v>5456</v>
      </c>
      <c r="AD47" s="8">
        <v>4822</v>
      </c>
      <c r="AE47" s="9" t="s">
        <v>1669</v>
      </c>
      <c r="AF47" s="9" t="s">
        <v>1669</v>
      </c>
      <c r="AG47" s="9" t="s">
        <v>1669</v>
      </c>
      <c r="AH47" s="9" t="s">
        <v>1669</v>
      </c>
      <c r="AI47" s="9" t="s">
        <v>684</v>
      </c>
      <c r="AJ47" s="3">
        <v>36.57</v>
      </c>
      <c r="AK47" s="3">
        <v>38.03</v>
      </c>
      <c r="AL47" s="3">
        <v>50.1</v>
      </c>
      <c r="AM47" s="3">
        <v>48.29</v>
      </c>
      <c r="AN47" s="3" t="s">
        <v>684</v>
      </c>
      <c r="AO47" s="7" t="s">
        <v>1978</v>
      </c>
      <c r="AP47" s="7" t="s">
        <v>1978</v>
      </c>
      <c r="AQ47" s="7" t="s">
        <v>1978</v>
      </c>
      <c r="AR47" s="7" t="s">
        <v>1978</v>
      </c>
      <c r="AS47" s="7" t="s">
        <v>684</v>
      </c>
      <c r="AT47" s="10">
        <v>52.33</v>
      </c>
      <c r="AU47" s="10">
        <v>60.69</v>
      </c>
      <c r="AV47" s="10">
        <v>63.63</v>
      </c>
      <c r="AW47" s="10">
        <v>71.42</v>
      </c>
      <c r="AX47" s="10" t="s">
        <v>684</v>
      </c>
      <c r="AY47" s="11">
        <v>17439</v>
      </c>
      <c r="AZ47" s="11">
        <v>15747</v>
      </c>
      <c r="BA47" s="11">
        <v>26382</v>
      </c>
      <c r="BB47" s="11">
        <v>35115.57</v>
      </c>
      <c r="BC47" s="11" t="s">
        <v>684</v>
      </c>
      <c r="BD47" s="12">
        <v>39.33</v>
      </c>
      <c r="BE47" s="12">
        <v>36.869999999999997</v>
      </c>
      <c r="BF47" s="12">
        <v>80.92</v>
      </c>
      <c r="BG47" s="12">
        <v>63.4</v>
      </c>
      <c r="BH47" s="12" t="s">
        <v>684</v>
      </c>
    </row>
    <row r="48" spans="1:60" x14ac:dyDescent="0.3">
      <c r="A48" t="s">
        <v>191</v>
      </c>
      <c r="B48" t="s">
        <v>192</v>
      </c>
      <c r="C48" t="s">
        <v>194</v>
      </c>
      <c r="D48" t="s">
        <v>15</v>
      </c>
      <c r="E48" t="s">
        <v>11</v>
      </c>
      <c r="F48" s="1">
        <v>31.66</v>
      </c>
      <c r="G48" s="1">
        <v>28.13</v>
      </c>
      <c r="H48" s="1">
        <v>26.77</v>
      </c>
      <c r="I48" s="1">
        <v>34.39</v>
      </c>
      <c r="J48" s="1">
        <v>30.12</v>
      </c>
      <c r="K48" s="5">
        <v>5807779</v>
      </c>
      <c r="L48" s="5">
        <v>5708605</v>
      </c>
      <c r="M48" s="5">
        <v>5791605</v>
      </c>
      <c r="N48" s="5">
        <v>6632005</v>
      </c>
      <c r="O48" s="5">
        <v>5997649</v>
      </c>
      <c r="P48" s="2">
        <v>29083453</v>
      </c>
      <c r="Q48" s="2">
        <v>30878426</v>
      </c>
      <c r="R48" s="2">
        <v>33518264</v>
      </c>
      <c r="S48" s="2">
        <v>31647905</v>
      </c>
      <c r="T48" s="2">
        <v>32297156</v>
      </c>
      <c r="U48" s="6">
        <v>1456163</v>
      </c>
      <c r="V48" s="6">
        <v>1302093</v>
      </c>
      <c r="W48" s="6">
        <v>870306</v>
      </c>
      <c r="X48" s="6">
        <v>-46037</v>
      </c>
      <c r="Y48" s="6">
        <v>272353</v>
      </c>
      <c r="Z48" s="8">
        <v>28305</v>
      </c>
      <c r="AA48" s="8">
        <v>31896</v>
      </c>
      <c r="AB48" s="8">
        <v>34263</v>
      </c>
      <c r="AC48" s="8">
        <v>34209</v>
      </c>
      <c r="AD48" s="8">
        <v>31968</v>
      </c>
      <c r="AE48" s="9" t="s">
        <v>1669</v>
      </c>
      <c r="AF48" s="9" t="s">
        <v>1669</v>
      </c>
      <c r="AG48" s="9" t="s">
        <v>1669</v>
      </c>
      <c r="AH48" s="9" t="s">
        <v>1672</v>
      </c>
      <c r="AI48" s="9" t="s">
        <v>1672</v>
      </c>
      <c r="AJ48" s="3">
        <v>92.5</v>
      </c>
      <c r="AK48" s="3">
        <v>85.05</v>
      </c>
      <c r="AL48" s="3">
        <v>79.42</v>
      </c>
      <c r="AM48" s="3">
        <v>82.81</v>
      </c>
      <c r="AN48" s="3">
        <v>80.2</v>
      </c>
      <c r="AO48" s="7" t="s">
        <v>1978</v>
      </c>
      <c r="AP48" s="7" t="s">
        <v>1978</v>
      </c>
      <c r="AQ48" s="7" t="s">
        <v>1978</v>
      </c>
      <c r="AR48" s="7" t="s">
        <v>1978</v>
      </c>
      <c r="AS48" s="7" t="s">
        <v>1978</v>
      </c>
      <c r="AT48" s="10">
        <v>79.12</v>
      </c>
      <c r="AU48" s="10">
        <v>71.540000000000006</v>
      </c>
      <c r="AV48" s="10">
        <v>71.680000000000007</v>
      </c>
      <c r="AW48" s="10">
        <v>73.959999999999994</v>
      </c>
      <c r="AX48" s="10">
        <v>75.83</v>
      </c>
      <c r="AY48" s="11">
        <v>1926010</v>
      </c>
      <c r="AZ48" s="11">
        <v>1917132</v>
      </c>
      <c r="BA48" s="11">
        <v>1987594</v>
      </c>
      <c r="BB48" s="11">
        <v>1592962.73</v>
      </c>
      <c r="BC48" s="11">
        <v>1756955</v>
      </c>
      <c r="BD48" s="12">
        <v>62.49</v>
      </c>
      <c r="BE48" s="12">
        <v>45.85</v>
      </c>
      <c r="BF48" s="12">
        <v>50.34</v>
      </c>
      <c r="BG48" s="12">
        <v>42.71</v>
      </c>
      <c r="BH48" s="12">
        <v>44.99</v>
      </c>
    </row>
    <row r="49" spans="1:60" x14ac:dyDescent="0.3">
      <c r="A49" t="s">
        <v>195</v>
      </c>
      <c r="B49" t="s">
        <v>196</v>
      </c>
      <c r="C49" t="s">
        <v>198</v>
      </c>
      <c r="D49" t="s">
        <v>75</v>
      </c>
      <c r="E49" t="s">
        <v>16</v>
      </c>
      <c r="F49" s="1">
        <v>23.33</v>
      </c>
      <c r="G49" s="1">
        <v>20.95</v>
      </c>
      <c r="H49" s="1">
        <v>13.68</v>
      </c>
      <c r="I49" s="1">
        <v>29.9</v>
      </c>
      <c r="J49" s="1">
        <v>39.71</v>
      </c>
      <c r="K49" s="5">
        <v>647744</v>
      </c>
      <c r="L49" s="5">
        <v>622231</v>
      </c>
      <c r="M49" s="5">
        <v>443256</v>
      </c>
      <c r="N49" s="5">
        <v>855749</v>
      </c>
      <c r="O49" s="5">
        <v>1081310</v>
      </c>
      <c r="P49" s="2">
        <v>3946122</v>
      </c>
      <c r="Q49" s="2">
        <v>4376613</v>
      </c>
      <c r="R49" s="2">
        <v>4486205</v>
      </c>
      <c r="S49" s="2">
        <v>4448462</v>
      </c>
      <c r="T49" s="2">
        <v>4532870</v>
      </c>
      <c r="U49" s="6">
        <v>459842</v>
      </c>
      <c r="V49" s="6">
        <v>512278</v>
      </c>
      <c r="W49" s="6">
        <v>449386</v>
      </c>
      <c r="X49" s="6">
        <v>-294576</v>
      </c>
      <c r="Y49" s="6">
        <v>-352973</v>
      </c>
      <c r="Z49" s="8">
        <v>1606</v>
      </c>
      <c r="AA49" s="8">
        <v>1613</v>
      </c>
      <c r="AB49" s="8">
        <v>1583</v>
      </c>
      <c r="AC49" s="8">
        <v>1556</v>
      </c>
      <c r="AD49" s="8">
        <v>1567</v>
      </c>
      <c r="AE49" s="9" t="s">
        <v>1669</v>
      </c>
      <c r="AF49" s="9" t="s">
        <v>1669</v>
      </c>
      <c r="AG49" s="9" t="s">
        <v>1669</v>
      </c>
      <c r="AH49" s="9" t="s">
        <v>1669</v>
      </c>
      <c r="AI49" s="9" t="s">
        <v>1669</v>
      </c>
      <c r="AJ49" s="3">
        <v>54.25</v>
      </c>
      <c r="AK49" s="3">
        <v>51.87</v>
      </c>
      <c r="AL49" s="3">
        <v>53.84</v>
      </c>
      <c r="AM49" s="3">
        <v>53.64</v>
      </c>
      <c r="AN49" s="3">
        <v>59.01</v>
      </c>
      <c r="AO49" s="7" t="s">
        <v>1978</v>
      </c>
      <c r="AP49" s="7" t="s">
        <v>1978</v>
      </c>
      <c r="AQ49" s="7" t="s">
        <v>1978</v>
      </c>
      <c r="AR49" s="7" t="s">
        <v>1978</v>
      </c>
      <c r="AS49" s="7" t="s">
        <v>1978</v>
      </c>
      <c r="AT49" s="10">
        <v>63.82</v>
      </c>
      <c r="AU49" s="10">
        <v>52.24</v>
      </c>
      <c r="AV49" s="10">
        <v>49.93</v>
      </c>
      <c r="AW49" s="10">
        <v>57.25</v>
      </c>
      <c r="AX49" s="10">
        <v>60.34</v>
      </c>
      <c r="AY49" s="11">
        <v>277968.68</v>
      </c>
      <c r="AZ49" s="11">
        <v>132479.87</v>
      </c>
      <c r="BA49" s="11">
        <v>353024.06</v>
      </c>
      <c r="BB49" s="11">
        <v>354676.96</v>
      </c>
      <c r="BC49" s="11">
        <v>357685.02</v>
      </c>
      <c r="BD49" s="12">
        <v>43.9</v>
      </c>
      <c r="BE49" s="12">
        <v>36.950000000000003</v>
      </c>
      <c r="BF49" s="12">
        <v>54.44</v>
      </c>
      <c r="BG49" s="12">
        <v>43.95</v>
      </c>
      <c r="BH49" s="12">
        <v>30.81</v>
      </c>
    </row>
    <row r="50" spans="1:60" x14ac:dyDescent="0.3">
      <c r="A50" t="s">
        <v>199</v>
      </c>
      <c r="B50" t="s">
        <v>200</v>
      </c>
      <c r="C50" t="s">
        <v>202</v>
      </c>
      <c r="D50" t="s">
        <v>10</v>
      </c>
      <c r="E50" t="s">
        <v>11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2">
        <v>677315</v>
      </c>
      <c r="Q50" s="2">
        <v>706068</v>
      </c>
      <c r="R50" s="2">
        <v>810222</v>
      </c>
      <c r="S50" s="2">
        <v>797541</v>
      </c>
      <c r="T50" s="2">
        <v>801538</v>
      </c>
      <c r="U50" s="6">
        <v>31716</v>
      </c>
      <c r="V50" s="6">
        <v>57093</v>
      </c>
      <c r="W50" s="6">
        <v>57105</v>
      </c>
      <c r="X50" s="6">
        <v>66466</v>
      </c>
      <c r="Y50" s="6">
        <v>58672</v>
      </c>
      <c r="Z50" s="8">
        <v>3800</v>
      </c>
      <c r="AA50" s="8">
        <v>3450</v>
      </c>
      <c r="AB50" s="8">
        <v>4050</v>
      </c>
      <c r="AC50" s="8">
        <v>3780</v>
      </c>
      <c r="AD50" s="8">
        <v>3180</v>
      </c>
      <c r="AE50" s="9" t="s">
        <v>684</v>
      </c>
      <c r="AF50" s="9" t="s">
        <v>1669</v>
      </c>
      <c r="AG50" s="9" t="s">
        <v>1669</v>
      </c>
      <c r="AH50" s="9" t="s">
        <v>1669</v>
      </c>
      <c r="AI50" s="9" t="s">
        <v>1669</v>
      </c>
      <c r="AJ50" s="3">
        <v>40.29</v>
      </c>
      <c r="AK50" s="3">
        <v>36.78</v>
      </c>
      <c r="AL50" s="3">
        <v>37.479999999999997</v>
      </c>
      <c r="AM50" s="3">
        <v>34.42</v>
      </c>
      <c r="AN50" s="3">
        <v>36.31</v>
      </c>
      <c r="AO50" s="7" t="s">
        <v>1975</v>
      </c>
      <c r="AP50" s="7" t="s">
        <v>1975</v>
      </c>
      <c r="AQ50" s="7" t="s">
        <v>1975</v>
      </c>
      <c r="AR50" s="7" t="s">
        <v>1975</v>
      </c>
      <c r="AS50" s="7" t="s">
        <v>1975</v>
      </c>
      <c r="AT50" s="10">
        <v>0</v>
      </c>
      <c r="AU50" s="10">
        <v>0</v>
      </c>
      <c r="AV50" s="10">
        <v>0</v>
      </c>
      <c r="AW50" s="10">
        <v>1.0900000000000001</v>
      </c>
      <c r="AX50" s="10">
        <v>4.78</v>
      </c>
      <c r="AY50" s="11" t="s">
        <v>1554</v>
      </c>
      <c r="BD50" s="12">
        <v>55.86</v>
      </c>
      <c r="BE50" s="12">
        <v>50.92</v>
      </c>
      <c r="BF50" s="12">
        <v>62.7</v>
      </c>
      <c r="BG50" s="12">
        <v>58.81</v>
      </c>
      <c r="BH50" s="12">
        <v>56.27</v>
      </c>
    </row>
    <row r="51" spans="1:60" x14ac:dyDescent="0.3">
      <c r="A51" t="s">
        <v>203</v>
      </c>
      <c r="B51" t="s">
        <v>204</v>
      </c>
      <c r="C51" t="s">
        <v>206</v>
      </c>
      <c r="D51" t="s">
        <v>75</v>
      </c>
      <c r="E51" t="s">
        <v>25</v>
      </c>
      <c r="F51" s="1">
        <v>306.69</v>
      </c>
      <c r="G51" s="1">
        <v>599.47</v>
      </c>
      <c r="H51" s="1">
        <v>431.84</v>
      </c>
      <c r="I51" s="1">
        <v>319.76</v>
      </c>
      <c r="J51" s="1">
        <v>93.74</v>
      </c>
      <c r="K51" s="5">
        <v>8213891</v>
      </c>
      <c r="L51" s="5">
        <v>17400418</v>
      </c>
      <c r="M51" s="5">
        <v>19827778</v>
      </c>
      <c r="N51" s="5">
        <v>18074235</v>
      </c>
      <c r="O51" s="5">
        <v>16840726</v>
      </c>
      <c r="P51" s="2">
        <v>17108292</v>
      </c>
      <c r="Q51" s="2">
        <v>28800805</v>
      </c>
      <c r="R51" s="2">
        <v>33926862</v>
      </c>
      <c r="S51" s="2">
        <v>34892453</v>
      </c>
      <c r="T51" s="2">
        <v>55737803</v>
      </c>
      <c r="U51" s="6">
        <v>346324</v>
      </c>
      <c r="V51" s="6">
        <v>342386</v>
      </c>
      <c r="W51" s="6">
        <v>675968</v>
      </c>
      <c r="X51" s="6">
        <v>1806784</v>
      </c>
      <c r="Y51" s="6">
        <v>17164611</v>
      </c>
      <c r="Z51" s="8">
        <v>21609</v>
      </c>
      <c r="AA51" s="8">
        <v>31801</v>
      </c>
      <c r="AB51" s="8">
        <v>33114</v>
      </c>
      <c r="AC51" s="8">
        <v>29379</v>
      </c>
      <c r="AD51" s="8">
        <v>30980</v>
      </c>
      <c r="AE51" s="9" t="s">
        <v>1669</v>
      </c>
      <c r="AF51" s="9" t="s">
        <v>1669</v>
      </c>
      <c r="AG51" s="9" t="s">
        <v>1669</v>
      </c>
      <c r="AH51" s="9" t="s">
        <v>1669</v>
      </c>
      <c r="AI51" s="9" t="s">
        <v>1669</v>
      </c>
      <c r="AJ51" s="3">
        <v>69.13</v>
      </c>
      <c r="AK51" s="3">
        <v>84.04</v>
      </c>
      <c r="AL51" s="3">
        <v>88.46</v>
      </c>
      <c r="AM51" s="3">
        <v>87.93</v>
      </c>
      <c r="AN51" s="3">
        <v>84.4</v>
      </c>
      <c r="AO51" s="7" t="s">
        <v>2023</v>
      </c>
      <c r="AP51" s="7" t="s">
        <v>2023</v>
      </c>
      <c r="AQ51" s="7" t="s">
        <v>2023</v>
      </c>
      <c r="AR51" s="7" t="s">
        <v>2023</v>
      </c>
      <c r="AS51" s="7" t="s">
        <v>2023</v>
      </c>
      <c r="AT51" s="10">
        <v>31.33</v>
      </c>
      <c r="AU51" s="10">
        <v>76.12</v>
      </c>
      <c r="AV51" s="10">
        <v>75.23</v>
      </c>
      <c r="AW51" s="10">
        <v>74.53</v>
      </c>
      <c r="AX51" s="10">
        <v>75.510000000000005</v>
      </c>
      <c r="AY51" s="11">
        <v>15316736.800000001</v>
      </c>
      <c r="AZ51" s="11">
        <v>16540463</v>
      </c>
      <c r="BA51" s="11">
        <v>22061007</v>
      </c>
      <c r="BB51" s="11">
        <v>21562019</v>
      </c>
      <c r="BC51" s="11">
        <v>22850844</v>
      </c>
      <c r="BD51" s="12">
        <v>56.24</v>
      </c>
      <c r="BE51" s="12">
        <v>55.38</v>
      </c>
      <c r="BF51" s="12">
        <v>74.69</v>
      </c>
      <c r="BG51" s="12">
        <v>87.96</v>
      </c>
      <c r="BH51" s="12">
        <v>78.59</v>
      </c>
    </row>
    <row r="52" spans="1:60" x14ac:dyDescent="0.3">
      <c r="A52" t="s">
        <v>207</v>
      </c>
      <c r="B52" t="s">
        <v>208</v>
      </c>
      <c r="C52" t="s">
        <v>210</v>
      </c>
      <c r="D52" t="s">
        <v>10</v>
      </c>
      <c r="E52" t="s">
        <v>11</v>
      </c>
      <c r="F52" s="1">
        <v>2237.35</v>
      </c>
      <c r="G52" s="1">
        <v>3329.23</v>
      </c>
      <c r="H52" s="1">
        <v>2210.8200000000002</v>
      </c>
      <c r="I52" s="1">
        <v>-7140</v>
      </c>
      <c r="J52" s="1">
        <v>-6999.55</v>
      </c>
      <c r="K52" s="5">
        <v>11027803</v>
      </c>
      <c r="L52" s="5">
        <v>12139210</v>
      </c>
      <c r="M52" s="5">
        <v>13159722</v>
      </c>
      <c r="N52" s="5">
        <v>9359778</v>
      </c>
      <c r="O52" s="5">
        <v>13292762</v>
      </c>
      <c r="P52" s="2">
        <v>14423884</v>
      </c>
      <c r="Q52" s="2">
        <v>15719410</v>
      </c>
      <c r="R52" s="2">
        <v>19475989</v>
      </c>
      <c r="S52" s="2">
        <v>13819352</v>
      </c>
      <c r="T52" s="2">
        <v>18114723</v>
      </c>
      <c r="U52" s="6">
        <v>695904</v>
      </c>
      <c r="V52" s="6">
        <v>699306</v>
      </c>
      <c r="W52" s="6">
        <v>755847</v>
      </c>
      <c r="X52" s="6">
        <v>-263870</v>
      </c>
      <c r="Y52" s="6">
        <v>1798956</v>
      </c>
      <c r="Z52" s="8">
        <v>40400</v>
      </c>
      <c r="AA52" s="8">
        <v>38800</v>
      </c>
      <c r="AB52" s="8">
        <v>38800</v>
      </c>
      <c r="AC52" s="8">
        <v>25000</v>
      </c>
      <c r="AD52" s="8">
        <v>26000</v>
      </c>
      <c r="AE52" s="9" t="s">
        <v>1669</v>
      </c>
      <c r="AF52" s="9" t="s">
        <v>1669</v>
      </c>
      <c r="AG52" s="9" t="s">
        <v>1672</v>
      </c>
      <c r="AH52" s="9" t="s">
        <v>1672</v>
      </c>
      <c r="AI52" s="9" t="s">
        <v>684</v>
      </c>
      <c r="AJ52" s="3">
        <v>50.88</v>
      </c>
      <c r="AK52" s="3">
        <v>55.31</v>
      </c>
      <c r="AL52" s="3">
        <v>55.41</v>
      </c>
      <c r="AM52" s="3">
        <v>54.92</v>
      </c>
      <c r="AN52" s="3" t="s">
        <v>684</v>
      </c>
      <c r="AO52" s="7" t="s">
        <v>1975</v>
      </c>
      <c r="AP52" s="7" t="s">
        <v>1978</v>
      </c>
      <c r="AQ52" s="7" t="s">
        <v>1978</v>
      </c>
      <c r="AR52" s="7" t="s">
        <v>1978</v>
      </c>
      <c r="AS52" s="7" t="s">
        <v>684</v>
      </c>
      <c r="AT52" s="10">
        <v>31.4</v>
      </c>
      <c r="AU52" s="10">
        <v>36.11</v>
      </c>
      <c r="AV52" s="10">
        <v>40.51</v>
      </c>
      <c r="AW52" s="10">
        <v>50.07</v>
      </c>
      <c r="AX52" s="10" t="s">
        <v>684</v>
      </c>
      <c r="AY52" s="11" t="s">
        <v>684</v>
      </c>
      <c r="AZ52" s="11">
        <v>6872414</v>
      </c>
      <c r="BA52" s="11">
        <v>6996387</v>
      </c>
      <c r="BB52" s="11">
        <v>4958119</v>
      </c>
      <c r="BC52" s="11" t="s">
        <v>684</v>
      </c>
      <c r="BD52" s="12">
        <v>25.65</v>
      </c>
      <c r="BE52" s="12">
        <v>15.51</v>
      </c>
      <c r="BF52" s="12">
        <v>31.02</v>
      </c>
      <c r="BG52" s="12">
        <v>42.64</v>
      </c>
      <c r="BH52" s="12" t="s">
        <v>684</v>
      </c>
    </row>
    <row r="53" spans="1:60" x14ac:dyDescent="0.3">
      <c r="A53" t="s">
        <v>211</v>
      </c>
      <c r="B53" t="s">
        <v>212</v>
      </c>
      <c r="C53" t="s">
        <v>213</v>
      </c>
      <c r="D53" t="s">
        <v>17</v>
      </c>
      <c r="E53" t="s">
        <v>11</v>
      </c>
      <c r="F53" s="1">
        <v>330.43</v>
      </c>
      <c r="G53" s="1">
        <v>299.52</v>
      </c>
      <c r="H53" s="1">
        <v>281.60000000000002</v>
      </c>
      <c r="I53" s="1">
        <v>287.45999999999998</v>
      </c>
      <c r="J53" s="1">
        <v>380.02</v>
      </c>
      <c r="K53" s="5">
        <v>8464791</v>
      </c>
      <c r="L53" s="5">
        <v>8500078</v>
      </c>
      <c r="M53" s="5">
        <v>8949074</v>
      </c>
      <c r="N53" s="5">
        <v>8694166</v>
      </c>
      <c r="O53" s="5">
        <v>9312194</v>
      </c>
      <c r="P53" s="2">
        <v>14430512</v>
      </c>
      <c r="Q53" s="2">
        <v>14834881</v>
      </c>
      <c r="R53" s="2">
        <v>16000279</v>
      </c>
      <c r="S53" s="2">
        <v>15102084</v>
      </c>
      <c r="T53" s="2">
        <v>14786974</v>
      </c>
      <c r="U53" s="6">
        <v>490476</v>
      </c>
      <c r="V53" s="6">
        <v>500668</v>
      </c>
      <c r="W53" s="6">
        <v>562717</v>
      </c>
      <c r="X53" s="6">
        <v>396173</v>
      </c>
      <c r="Y53" s="6">
        <v>-475359</v>
      </c>
      <c r="Z53" s="8">
        <v>30719</v>
      </c>
      <c r="AA53" s="8">
        <v>30597</v>
      </c>
      <c r="AB53" s="8">
        <v>30506</v>
      </c>
      <c r="AC53" s="8">
        <v>30491</v>
      </c>
      <c r="AD53" s="8">
        <v>30343</v>
      </c>
      <c r="AE53" s="9" t="s">
        <v>684</v>
      </c>
      <c r="AF53" s="9" t="s">
        <v>1669</v>
      </c>
      <c r="AG53" s="9" t="s">
        <v>1669</v>
      </c>
      <c r="AH53" s="9" t="s">
        <v>1669</v>
      </c>
      <c r="AI53" s="9" t="s">
        <v>1672</v>
      </c>
      <c r="AJ53" s="3">
        <v>15.42</v>
      </c>
      <c r="AK53" s="3">
        <v>13.63</v>
      </c>
      <c r="AL53" s="3">
        <v>13.25</v>
      </c>
      <c r="AM53" s="3">
        <v>14.21</v>
      </c>
      <c r="AN53" s="3">
        <v>21.82</v>
      </c>
      <c r="AO53" s="7" t="s">
        <v>1975</v>
      </c>
      <c r="AP53" s="7" t="s">
        <v>1975</v>
      </c>
      <c r="AQ53" s="7" t="s">
        <v>1975</v>
      </c>
      <c r="AR53" s="7" t="s">
        <v>1975</v>
      </c>
      <c r="AS53" s="7" t="s">
        <v>1975</v>
      </c>
      <c r="AT53" s="10">
        <v>6.38</v>
      </c>
      <c r="AU53" s="10">
        <v>7</v>
      </c>
      <c r="AV53" s="10">
        <v>5.39</v>
      </c>
      <c r="AW53" s="10">
        <v>5.66</v>
      </c>
      <c r="AX53" s="10">
        <v>30.08</v>
      </c>
      <c r="AY53" s="11">
        <v>607372</v>
      </c>
      <c r="AZ53" s="11">
        <v>622029</v>
      </c>
      <c r="BA53" s="11">
        <v>609340</v>
      </c>
      <c r="BB53" s="11">
        <v>580871</v>
      </c>
      <c r="BC53" s="11">
        <v>524333</v>
      </c>
      <c r="BD53" s="12">
        <v>0.41</v>
      </c>
      <c r="BE53" s="12">
        <v>4.8899999999999997</v>
      </c>
      <c r="BF53" s="12">
        <v>3.83</v>
      </c>
      <c r="BG53" s="12">
        <v>7.18</v>
      </c>
      <c r="BH53" s="12">
        <v>17.13</v>
      </c>
    </row>
    <row r="54" spans="1:60" x14ac:dyDescent="0.3">
      <c r="A54" t="s">
        <v>214</v>
      </c>
      <c r="B54" t="s">
        <v>215</v>
      </c>
      <c r="C54" t="s">
        <v>217</v>
      </c>
      <c r="D54" t="s">
        <v>94</v>
      </c>
      <c r="E54" t="s">
        <v>16</v>
      </c>
      <c r="F54" s="1">
        <v>196.78</v>
      </c>
      <c r="G54" s="1">
        <v>541.16</v>
      </c>
      <c r="H54" s="1">
        <v>612.51</v>
      </c>
      <c r="I54" s="1">
        <v>824.36</v>
      </c>
      <c r="J54" s="1">
        <v>436.07</v>
      </c>
      <c r="K54" s="5">
        <v>17262705</v>
      </c>
      <c r="L54" s="5">
        <v>45684283</v>
      </c>
      <c r="M54" s="5">
        <v>45375000</v>
      </c>
      <c r="N54" s="5">
        <v>51028000</v>
      </c>
      <c r="O54" s="5">
        <v>35496000</v>
      </c>
      <c r="P54" s="2">
        <v>38799097</v>
      </c>
      <c r="Q54" s="2">
        <v>78066455</v>
      </c>
      <c r="R54" s="2">
        <v>79505000</v>
      </c>
      <c r="S54" s="2">
        <v>84091000</v>
      </c>
      <c r="T54" s="2">
        <v>79027000</v>
      </c>
      <c r="U54" s="6">
        <v>2492230</v>
      </c>
      <c r="V54" s="6">
        <v>2250487</v>
      </c>
      <c r="W54" s="6">
        <v>1757000</v>
      </c>
      <c r="X54" s="6">
        <v>62000</v>
      </c>
      <c r="Y54" s="6">
        <v>1020000</v>
      </c>
      <c r="Z54" s="8">
        <v>16745</v>
      </c>
      <c r="AA54" s="8">
        <v>30903</v>
      </c>
      <c r="AB54" s="8">
        <v>30633</v>
      </c>
      <c r="AC54" s="8">
        <v>30659</v>
      </c>
      <c r="AD54" s="8">
        <v>20326</v>
      </c>
      <c r="AE54" s="9" t="s">
        <v>684</v>
      </c>
      <c r="AF54" s="9" t="s">
        <v>1669</v>
      </c>
      <c r="AG54" s="9" t="s">
        <v>1672</v>
      </c>
      <c r="AH54" s="9" t="s">
        <v>1672</v>
      </c>
      <c r="AI54" s="9" t="s">
        <v>1672</v>
      </c>
      <c r="AJ54" s="3">
        <v>74.260000000000005</v>
      </c>
      <c r="AK54" s="3">
        <v>77.97</v>
      </c>
      <c r="AL54" s="3">
        <v>84.33</v>
      </c>
      <c r="AM54" s="3">
        <v>92.44</v>
      </c>
      <c r="AN54" s="3">
        <v>93.55</v>
      </c>
      <c r="AO54" s="7" t="s">
        <v>1978</v>
      </c>
      <c r="AP54" s="7" t="s">
        <v>1978</v>
      </c>
      <c r="AQ54" s="7" t="s">
        <v>1978</v>
      </c>
      <c r="AR54" s="7" t="s">
        <v>1978</v>
      </c>
      <c r="AS54" s="7" t="s">
        <v>1978</v>
      </c>
      <c r="AT54" s="10">
        <v>80.84</v>
      </c>
      <c r="AU54" s="10">
        <v>81.63</v>
      </c>
      <c r="AV54" s="10">
        <v>88.98</v>
      </c>
      <c r="AW54" s="10">
        <v>88.76</v>
      </c>
      <c r="AX54" s="10">
        <v>87.4</v>
      </c>
      <c r="AY54" s="11">
        <v>220148</v>
      </c>
      <c r="AZ54" s="11">
        <v>230051</v>
      </c>
      <c r="BA54" s="11">
        <v>333029</v>
      </c>
      <c r="BB54" s="11">
        <v>296200</v>
      </c>
      <c r="BC54" s="11">
        <v>189687</v>
      </c>
      <c r="BD54" s="12">
        <v>76.11</v>
      </c>
      <c r="BE54" s="12">
        <v>78.260000000000005</v>
      </c>
      <c r="BF54" s="12">
        <v>87.36</v>
      </c>
      <c r="BG54" s="12">
        <v>87.21</v>
      </c>
      <c r="BH54" s="12">
        <v>64.56</v>
      </c>
    </row>
    <row r="55" spans="1:60" x14ac:dyDescent="0.3">
      <c r="A55" t="s">
        <v>218</v>
      </c>
      <c r="B55" t="s">
        <v>219</v>
      </c>
      <c r="C55" t="s">
        <v>221</v>
      </c>
      <c r="D55" t="s">
        <v>140</v>
      </c>
      <c r="E55" t="s">
        <v>16</v>
      </c>
      <c r="F55" s="1">
        <v>18.190000000000001</v>
      </c>
      <c r="G55" s="1">
        <v>12.5</v>
      </c>
      <c r="H55" s="1">
        <v>8.94</v>
      </c>
      <c r="I55" s="1">
        <v>7.82</v>
      </c>
      <c r="J55" s="1">
        <v>57</v>
      </c>
      <c r="K55" s="5">
        <v>620695</v>
      </c>
      <c r="L55" s="5">
        <v>479859</v>
      </c>
      <c r="M55" s="5">
        <v>410779</v>
      </c>
      <c r="N55" s="5">
        <v>307569</v>
      </c>
      <c r="O55" s="5">
        <v>1685616</v>
      </c>
      <c r="P55" s="2">
        <v>4619009</v>
      </c>
      <c r="Q55" s="2">
        <v>4981766</v>
      </c>
      <c r="R55" s="2">
        <v>5888879</v>
      </c>
      <c r="S55" s="2">
        <v>4755427</v>
      </c>
      <c r="T55" s="2">
        <v>4913933</v>
      </c>
      <c r="U55" s="6">
        <v>668698</v>
      </c>
      <c r="V55" s="6">
        <v>816913</v>
      </c>
      <c r="W55" s="6">
        <v>906718</v>
      </c>
      <c r="X55" s="6">
        <v>148414</v>
      </c>
      <c r="Y55" s="6">
        <v>-446154</v>
      </c>
      <c r="Z55" s="8">
        <v>7230</v>
      </c>
      <c r="AA55" s="8">
        <v>7718</v>
      </c>
      <c r="AB55" s="8">
        <v>8117</v>
      </c>
      <c r="AC55" s="8">
        <v>8769</v>
      </c>
      <c r="AD55" s="8" t="s">
        <v>684</v>
      </c>
      <c r="AE55" s="9" t="s">
        <v>1669</v>
      </c>
      <c r="AF55" s="9" t="s">
        <v>1669</v>
      </c>
      <c r="AG55" s="9" t="s">
        <v>1669</v>
      </c>
      <c r="AH55" s="9" t="s">
        <v>1672</v>
      </c>
      <c r="AI55" s="9" t="s">
        <v>684</v>
      </c>
      <c r="AJ55" s="3">
        <v>82.38</v>
      </c>
      <c r="AK55" s="3">
        <v>83.37</v>
      </c>
      <c r="AL55" s="3">
        <v>81.87</v>
      </c>
      <c r="AM55" s="3">
        <v>76.87</v>
      </c>
      <c r="AN55" s="3" t="s">
        <v>684</v>
      </c>
      <c r="AO55" s="7" t="s">
        <v>1978</v>
      </c>
      <c r="AP55" s="7" t="s">
        <v>1978</v>
      </c>
      <c r="AQ55" s="7" t="s">
        <v>1978</v>
      </c>
      <c r="AR55" s="7" t="s">
        <v>1978</v>
      </c>
      <c r="AS55" s="7" t="s">
        <v>684</v>
      </c>
      <c r="AT55" s="10">
        <v>57.79</v>
      </c>
      <c r="AU55" s="10">
        <v>61.11</v>
      </c>
      <c r="AV55" s="10">
        <v>52.66</v>
      </c>
      <c r="AW55" s="10">
        <v>47.43</v>
      </c>
      <c r="AX55" s="10" t="s">
        <v>684</v>
      </c>
      <c r="AY55" s="11">
        <v>216070</v>
      </c>
      <c r="AZ55" s="11">
        <v>231961</v>
      </c>
      <c r="BA55" s="11">
        <v>218751</v>
      </c>
      <c r="BB55" s="11">
        <v>218750.6</v>
      </c>
      <c r="BC55" s="11" t="s">
        <v>684</v>
      </c>
      <c r="BD55" s="12">
        <v>29.06</v>
      </c>
      <c r="BE55" s="12">
        <v>51.23</v>
      </c>
      <c r="BF55" s="12">
        <v>49.76</v>
      </c>
      <c r="BG55" s="12">
        <v>34.619999999999997</v>
      </c>
      <c r="BH55" s="12" t="s">
        <v>684</v>
      </c>
    </row>
    <row r="56" spans="1:60" x14ac:dyDescent="0.3">
      <c r="A56" t="s">
        <v>222</v>
      </c>
      <c r="B56" t="s">
        <v>223</v>
      </c>
      <c r="C56" t="s">
        <v>224</v>
      </c>
      <c r="D56" t="s">
        <v>225</v>
      </c>
      <c r="E56" t="s">
        <v>11</v>
      </c>
      <c r="F56" s="1">
        <v>94.07</v>
      </c>
      <c r="G56" s="1">
        <v>94.15</v>
      </c>
      <c r="H56" s="1">
        <v>84.2</v>
      </c>
      <c r="I56" s="1">
        <v>56.14</v>
      </c>
      <c r="J56" s="1">
        <v>50.74</v>
      </c>
      <c r="K56" s="5">
        <v>108935</v>
      </c>
      <c r="L56" s="5">
        <v>140063</v>
      </c>
      <c r="M56" s="5">
        <v>134099</v>
      </c>
      <c r="N56" s="5">
        <v>105239</v>
      </c>
      <c r="O56" s="5">
        <v>98431</v>
      </c>
      <c r="P56" s="2">
        <v>280657</v>
      </c>
      <c r="Q56" s="2">
        <v>343937</v>
      </c>
      <c r="R56" s="2">
        <v>346372</v>
      </c>
      <c r="S56" s="2">
        <v>375894</v>
      </c>
      <c r="T56" s="2">
        <v>330322</v>
      </c>
      <c r="U56" s="6">
        <v>27801</v>
      </c>
      <c r="V56" s="6">
        <v>36838</v>
      </c>
      <c r="W56" s="6">
        <v>35646</v>
      </c>
      <c r="X56" s="6">
        <v>26254</v>
      </c>
      <c r="Y56" s="6">
        <v>-10211</v>
      </c>
      <c r="Z56" s="8">
        <v>1269</v>
      </c>
      <c r="AA56" s="8" t="s">
        <v>684</v>
      </c>
      <c r="AB56" s="8" t="s">
        <v>684</v>
      </c>
      <c r="AC56" s="8">
        <v>600</v>
      </c>
      <c r="AD56" s="8">
        <v>680</v>
      </c>
      <c r="AE56" s="9" t="s">
        <v>1669</v>
      </c>
      <c r="AF56" s="9" t="s">
        <v>1669</v>
      </c>
      <c r="AG56" s="9" t="s">
        <v>1669</v>
      </c>
      <c r="AH56" s="9" t="s">
        <v>1669</v>
      </c>
      <c r="AI56" s="9" t="s">
        <v>1669</v>
      </c>
      <c r="AJ56" s="3">
        <v>34.799999999999997</v>
      </c>
      <c r="AK56" s="3">
        <v>40.619999999999997</v>
      </c>
      <c r="AL56" s="3">
        <v>36.6</v>
      </c>
      <c r="AM56" s="3">
        <v>34.57</v>
      </c>
      <c r="AN56" s="3">
        <v>29.5</v>
      </c>
      <c r="AO56" s="7" t="s">
        <v>1975</v>
      </c>
      <c r="AP56" s="7" t="s">
        <v>1975</v>
      </c>
      <c r="AQ56" s="7" t="s">
        <v>1975</v>
      </c>
      <c r="AR56" s="7" t="s">
        <v>1975</v>
      </c>
      <c r="AS56" s="7" t="s">
        <v>1975</v>
      </c>
      <c r="AT56" s="10">
        <v>33.159999999999997</v>
      </c>
      <c r="AU56" s="10">
        <v>45.2</v>
      </c>
      <c r="AV56" s="10">
        <v>43.64</v>
      </c>
      <c r="AW56" s="10">
        <v>46</v>
      </c>
      <c r="AX56" s="10">
        <v>51.56</v>
      </c>
      <c r="AY56" s="11">
        <v>1711</v>
      </c>
      <c r="AZ56" s="11">
        <v>3059</v>
      </c>
      <c r="BA56" s="11">
        <v>3282</v>
      </c>
      <c r="BB56" s="11">
        <v>2682.44</v>
      </c>
      <c r="BC56" s="11">
        <v>2195</v>
      </c>
      <c r="BD56" s="12">
        <v>67.760000000000005</v>
      </c>
      <c r="BE56" s="12">
        <v>59.88</v>
      </c>
      <c r="BF56" s="12">
        <v>71.45</v>
      </c>
      <c r="BG56" s="12">
        <v>58.77</v>
      </c>
      <c r="BH56" s="12">
        <v>56.23</v>
      </c>
    </row>
    <row r="57" spans="1:60" x14ac:dyDescent="0.3">
      <c r="A57" t="s">
        <v>226</v>
      </c>
      <c r="B57" t="s">
        <v>227</v>
      </c>
      <c r="C57" t="s">
        <v>229</v>
      </c>
      <c r="D57" t="s">
        <v>15</v>
      </c>
      <c r="E57" t="s">
        <v>16</v>
      </c>
      <c r="F57" s="1">
        <v>48.9</v>
      </c>
      <c r="G57" s="1">
        <v>51</v>
      </c>
      <c r="H57" s="1">
        <v>75.66</v>
      </c>
      <c r="I57" s="1">
        <v>71.13</v>
      </c>
      <c r="J57" s="1">
        <v>71.33</v>
      </c>
      <c r="K57" s="5">
        <v>2186433</v>
      </c>
      <c r="L57" s="5">
        <v>2320260</v>
      </c>
      <c r="M57" s="5">
        <v>3414008</v>
      </c>
      <c r="N57" s="5">
        <v>3338382</v>
      </c>
      <c r="O57" s="5">
        <v>3584983</v>
      </c>
      <c r="P57" s="2">
        <v>7622522</v>
      </c>
      <c r="Q57" s="2">
        <v>7884017</v>
      </c>
      <c r="R57" s="2">
        <v>9376629</v>
      </c>
      <c r="S57" s="2">
        <v>9398787</v>
      </c>
      <c r="T57" s="2">
        <v>10312560</v>
      </c>
      <c r="U57" s="6">
        <v>77427</v>
      </c>
      <c r="V57" s="6">
        <v>154986</v>
      </c>
      <c r="W57" s="6">
        <v>107809</v>
      </c>
      <c r="X57" s="6">
        <v>85403</v>
      </c>
      <c r="Y57" s="6">
        <v>152159</v>
      </c>
      <c r="Z57" s="8">
        <v>3314</v>
      </c>
      <c r="AA57" s="8">
        <v>3314</v>
      </c>
      <c r="AB57" s="8">
        <v>3314</v>
      </c>
      <c r="AC57" s="8" t="s">
        <v>684</v>
      </c>
      <c r="AD57" s="8" t="s">
        <v>684</v>
      </c>
      <c r="AE57" s="9" t="s">
        <v>1669</v>
      </c>
      <c r="AF57" s="9" t="s">
        <v>1669</v>
      </c>
      <c r="AG57" s="9" t="s">
        <v>1669</v>
      </c>
      <c r="AH57" s="9" t="s">
        <v>1669</v>
      </c>
      <c r="AI57" s="9" t="s">
        <v>1669</v>
      </c>
      <c r="AJ57" s="3">
        <v>43.09</v>
      </c>
      <c r="AK57" s="3">
        <v>46.3</v>
      </c>
      <c r="AL57" s="3">
        <v>54.05</v>
      </c>
      <c r="AM57" s="3">
        <v>48.6</v>
      </c>
      <c r="AN57" s="3">
        <v>49.35</v>
      </c>
      <c r="AO57" s="7" t="s">
        <v>1978</v>
      </c>
      <c r="AP57" s="7" t="s">
        <v>1978</v>
      </c>
      <c r="AQ57" s="7" t="s">
        <v>1978</v>
      </c>
      <c r="AR57" s="7" t="s">
        <v>1978</v>
      </c>
      <c r="AS57" s="7" t="s">
        <v>1978</v>
      </c>
      <c r="AT57" s="10">
        <v>55.24</v>
      </c>
      <c r="AU57" s="10">
        <v>50.7</v>
      </c>
      <c r="AV57" s="10">
        <v>57.07</v>
      </c>
      <c r="AW57" s="10">
        <v>61.93</v>
      </c>
      <c r="AX57" s="10">
        <v>74.33</v>
      </c>
      <c r="AY57" s="11">
        <v>164266</v>
      </c>
      <c r="AZ57" s="11">
        <v>165428</v>
      </c>
      <c r="BA57" s="11">
        <v>268440</v>
      </c>
      <c r="BB57" s="11">
        <v>209712</v>
      </c>
      <c r="BC57" s="11">
        <v>214435</v>
      </c>
      <c r="BD57" s="12">
        <v>40.85</v>
      </c>
      <c r="BE57" s="12">
        <v>51.6</v>
      </c>
      <c r="BF57" s="12">
        <v>43.18</v>
      </c>
      <c r="BG57" s="12">
        <v>42.3</v>
      </c>
      <c r="BH57" s="12">
        <v>46.61</v>
      </c>
    </row>
    <row r="58" spans="1:60" x14ac:dyDescent="0.3">
      <c r="A58" t="s">
        <v>230</v>
      </c>
      <c r="B58" t="s">
        <v>231</v>
      </c>
      <c r="C58" t="s">
        <v>233</v>
      </c>
      <c r="D58" t="s">
        <v>10</v>
      </c>
      <c r="E58" t="s">
        <v>11</v>
      </c>
      <c r="F58" s="1">
        <v>41.28</v>
      </c>
      <c r="G58" s="1">
        <v>40.64</v>
      </c>
      <c r="H58" s="1">
        <v>42.4</v>
      </c>
      <c r="I58" s="1">
        <v>34.299999999999997</v>
      </c>
      <c r="J58" s="1">
        <v>24.28</v>
      </c>
      <c r="K58" s="5">
        <v>231325</v>
      </c>
      <c r="L58" s="5">
        <v>256889</v>
      </c>
      <c r="M58" s="5">
        <v>293554</v>
      </c>
      <c r="N58" s="5">
        <v>240379</v>
      </c>
      <c r="O58" s="5">
        <v>194684</v>
      </c>
      <c r="P58" s="2">
        <v>1169597</v>
      </c>
      <c r="Q58" s="2">
        <v>1349082</v>
      </c>
      <c r="R58" s="2">
        <v>1491262</v>
      </c>
      <c r="S58" s="2">
        <v>1499366</v>
      </c>
      <c r="T58" s="2">
        <v>1818987</v>
      </c>
      <c r="U58" s="6">
        <v>38392</v>
      </c>
      <c r="V58" s="6">
        <v>96746</v>
      </c>
      <c r="W58" s="6">
        <v>727</v>
      </c>
      <c r="X58" s="6">
        <v>-23219</v>
      </c>
      <c r="Y58" s="6">
        <v>127438</v>
      </c>
      <c r="Z58" s="8">
        <v>13000</v>
      </c>
      <c r="AA58" s="8">
        <v>13000</v>
      </c>
      <c r="AB58" s="8">
        <v>13000</v>
      </c>
      <c r="AC58" s="8">
        <v>13000</v>
      </c>
      <c r="AD58" s="8">
        <v>14000</v>
      </c>
      <c r="AE58" s="9" t="s">
        <v>684</v>
      </c>
      <c r="AF58" s="9" t="s">
        <v>1669</v>
      </c>
      <c r="AG58" s="9" t="s">
        <v>1669</v>
      </c>
      <c r="AH58" s="9" t="s">
        <v>1669</v>
      </c>
      <c r="AI58" s="9" t="s">
        <v>1669</v>
      </c>
      <c r="AJ58" s="3">
        <v>38.44</v>
      </c>
      <c r="AK58" s="3">
        <v>37.880000000000003</v>
      </c>
      <c r="AL58" s="3">
        <v>55.72</v>
      </c>
      <c r="AM58" s="3">
        <v>54.4</v>
      </c>
      <c r="AN58" s="3">
        <v>65.52</v>
      </c>
      <c r="AO58" s="7" t="s">
        <v>1975</v>
      </c>
      <c r="AP58" s="7" t="s">
        <v>1975</v>
      </c>
      <c r="AQ58" s="7" t="s">
        <v>1975</v>
      </c>
      <c r="AR58" s="7" t="s">
        <v>1975</v>
      </c>
      <c r="AS58" s="7" t="s">
        <v>1975</v>
      </c>
      <c r="AT58" s="10">
        <v>10.050000000000001</v>
      </c>
      <c r="AU58" s="10">
        <v>8.67</v>
      </c>
      <c r="AV58" s="10">
        <v>21.17</v>
      </c>
      <c r="AW58" s="10">
        <v>20.399999999999999</v>
      </c>
      <c r="AX58" s="10">
        <v>36.42</v>
      </c>
      <c r="AY58" s="11" t="s">
        <v>684</v>
      </c>
      <c r="AZ58" s="11" t="s">
        <v>684</v>
      </c>
      <c r="BA58" s="11" t="s">
        <v>684</v>
      </c>
      <c r="BB58" s="11" t="s">
        <v>684</v>
      </c>
      <c r="BC58" s="11">
        <v>502018</v>
      </c>
      <c r="BD58" s="12">
        <v>65.25</v>
      </c>
      <c r="BE58" s="12">
        <v>65.56</v>
      </c>
      <c r="BF58" s="12">
        <v>68.27</v>
      </c>
      <c r="BG58" s="12">
        <v>76.290000000000006</v>
      </c>
      <c r="BH58" s="12">
        <v>71.88</v>
      </c>
    </row>
    <row r="59" spans="1:60" x14ac:dyDescent="0.3">
      <c r="A59" t="s">
        <v>234</v>
      </c>
      <c r="B59" t="s">
        <v>235</v>
      </c>
      <c r="C59" t="s">
        <v>236</v>
      </c>
      <c r="D59" t="s">
        <v>75</v>
      </c>
      <c r="E59" t="s">
        <v>16</v>
      </c>
      <c r="F59" s="1">
        <v>15.86</v>
      </c>
      <c r="G59" s="1">
        <v>7.52</v>
      </c>
      <c r="H59" s="1">
        <v>3.68</v>
      </c>
      <c r="I59" s="1">
        <v>0.1</v>
      </c>
      <c r="J59" s="1">
        <v>14.21</v>
      </c>
      <c r="K59" s="5">
        <v>308343</v>
      </c>
      <c r="L59" s="5">
        <v>149024</v>
      </c>
      <c r="M59" s="5">
        <v>77909</v>
      </c>
      <c r="N59" s="5">
        <v>2574</v>
      </c>
      <c r="O59" s="5">
        <v>351311</v>
      </c>
      <c r="P59" s="2">
        <v>2882113</v>
      </c>
      <c r="Q59" s="2">
        <v>3393819</v>
      </c>
      <c r="R59" s="2">
        <v>3200704</v>
      </c>
      <c r="S59" s="2">
        <v>3346921</v>
      </c>
      <c r="T59" s="2">
        <v>3632046</v>
      </c>
      <c r="U59" s="6">
        <v>275215</v>
      </c>
      <c r="V59" s="6">
        <v>202625</v>
      </c>
      <c r="W59" s="6">
        <v>162506</v>
      </c>
      <c r="X59" s="6">
        <v>-81387</v>
      </c>
      <c r="Y59" s="6">
        <v>-84291</v>
      </c>
      <c r="Z59" s="8">
        <v>13670</v>
      </c>
      <c r="AA59" s="8">
        <v>12981</v>
      </c>
      <c r="AB59" s="8">
        <v>12888</v>
      </c>
      <c r="AC59" s="8">
        <v>11360</v>
      </c>
      <c r="AD59" s="8">
        <v>10830</v>
      </c>
      <c r="AE59" s="9" t="s">
        <v>684</v>
      </c>
      <c r="AF59" s="9" t="s">
        <v>684</v>
      </c>
      <c r="AG59" s="9" t="s">
        <v>1669</v>
      </c>
      <c r="AH59" s="9" t="s">
        <v>1669</v>
      </c>
      <c r="AI59" s="9" t="s">
        <v>1669</v>
      </c>
      <c r="AJ59" s="3" t="s">
        <v>684</v>
      </c>
      <c r="AK59" s="3" t="s">
        <v>684</v>
      </c>
      <c r="AL59" s="3">
        <v>8.4600000000000009</v>
      </c>
      <c r="AM59" s="3">
        <v>13.34</v>
      </c>
      <c r="AN59" s="3">
        <v>18.670000000000002</v>
      </c>
      <c r="AO59" s="7" t="s">
        <v>684</v>
      </c>
      <c r="AP59" s="7" t="s">
        <v>684</v>
      </c>
      <c r="AQ59" s="7" t="s">
        <v>1975</v>
      </c>
      <c r="AR59" s="7" t="s">
        <v>1975</v>
      </c>
      <c r="AS59" s="7" t="s">
        <v>1975</v>
      </c>
      <c r="AT59" s="10" t="s">
        <v>684</v>
      </c>
      <c r="AU59" s="10" t="s">
        <v>684</v>
      </c>
      <c r="AV59" s="10">
        <v>3.33</v>
      </c>
      <c r="AW59" s="10">
        <v>6.46</v>
      </c>
      <c r="AX59" s="10">
        <v>14.92</v>
      </c>
      <c r="AY59" s="11" t="s">
        <v>1554</v>
      </c>
      <c r="BD59" s="12" t="s">
        <v>684</v>
      </c>
      <c r="BE59" s="12" t="s">
        <v>684</v>
      </c>
      <c r="BF59" s="12">
        <v>27</v>
      </c>
      <c r="BG59" s="12">
        <v>46.19</v>
      </c>
      <c r="BH59" s="12">
        <v>41.82</v>
      </c>
    </row>
    <row r="60" spans="1:60" x14ac:dyDescent="0.3">
      <c r="A60" t="s">
        <v>237</v>
      </c>
      <c r="B60" t="s">
        <v>238</v>
      </c>
      <c r="C60" t="s">
        <v>239</v>
      </c>
      <c r="D60" t="s">
        <v>17</v>
      </c>
      <c r="E60" t="s">
        <v>11</v>
      </c>
      <c r="F60" s="1">
        <v>98.03</v>
      </c>
      <c r="G60" s="1">
        <v>85.53</v>
      </c>
      <c r="H60" s="1">
        <v>82.32</v>
      </c>
      <c r="I60" s="1">
        <v>83.37</v>
      </c>
      <c r="J60" s="1">
        <v>98.62</v>
      </c>
      <c r="K60" s="5">
        <v>2389020</v>
      </c>
      <c r="L60" s="5">
        <v>2348749</v>
      </c>
      <c r="M60" s="5">
        <v>2665257</v>
      </c>
      <c r="N60" s="5">
        <v>2749163</v>
      </c>
      <c r="O60" s="5">
        <v>2854103</v>
      </c>
      <c r="P60" s="2">
        <v>5935021</v>
      </c>
      <c r="Q60" s="2">
        <v>6065536</v>
      </c>
      <c r="R60" s="2">
        <v>6977223</v>
      </c>
      <c r="S60" s="2">
        <v>7157918</v>
      </c>
      <c r="T60" s="2">
        <v>6755524</v>
      </c>
      <c r="U60" s="6">
        <v>227379</v>
      </c>
      <c r="V60" s="6">
        <v>233012</v>
      </c>
      <c r="W60" s="6">
        <v>262774</v>
      </c>
      <c r="X60" s="6">
        <v>227210</v>
      </c>
      <c r="Y60" s="6">
        <v>-138012</v>
      </c>
      <c r="Z60" s="8">
        <v>8840</v>
      </c>
      <c r="AA60" s="8">
        <v>8903</v>
      </c>
      <c r="AB60" s="8">
        <v>9240</v>
      </c>
      <c r="AC60" s="8">
        <v>10851</v>
      </c>
      <c r="AD60" s="8">
        <v>11150</v>
      </c>
      <c r="AE60" s="9" t="s">
        <v>684</v>
      </c>
      <c r="AF60" s="9" t="s">
        <v>1669</v>
      </c>
      <c r="AG60" s="9" t="s">
        <v>1669</v>
      </c>
      <c r="AH60" s="9" t="s">
        <v>1669</v>
      </c>
      <c r="AI60" s="9" t="s">
        <v>1669</v>
      </c>
      <c r="AJ60" s="3">
        <v>3.03</v>
      </c>
      <c r="AK60" s="3">
        <v>1.79</v>
      </c>
      <c r="AL60" s="3">
        <v>2.0299999999999998</v>
      </c>
      <c r="AM60" s="3">
        <v>2.37</v>
      </c>
      <c r="AN60" s="3">
        <v>4.17</v>
      </c>
      <c r="AO60" s="7" t="s">
        <v>1975</v>
      </c>
      <c r="AP60" s="7" t="s">
        <v>1975</v>
      </c>
      <c r="AQ60" s="7" t="s">
        <v>1975</v>
      </c>
      <c r="AR60" s="7" t="s">
        <v>1975</v>
      </c>
      <c r="AS60" s="7" t="s">
        <v>1975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1" t="s">
        <v>1554</v>
      </c>
      <c r="BD60" s="12">
        <v>8.41</v>
      </c>
      <c r="BE60" s="12">
        <v>13.03</v>
      </c>
      <c r="BF60" s="12">
        <v>20.58</v>
      </c>
      <c r="BG60" s="12">
        <v>34.93</v>
      </c>
      <c r="BH60" s="12">
        <v>32.630000000000003</v>
      </c>
    </row>
    <row r="61" spans="1:60" x14ac:dyDescent="0.3">
      <c r="A61" t="s">
        <v>240</v>
      </c>
      <c r="B61" t="s">
        <v>241</v>
      </c>
      <c r="C61" t="s">
        <v>242</v>
      </c>
      <c r="D61" t="s">
        <v>17</v>
      </c>
      <c r="E61" t="s">
        <v>11</v>
      </c>
      <c r="F61" s="1">
        <v>103.75</v>
      </c>
      <c r="G61" s="1">
        <v>104.73</v>
      </c>
      <c r="H61" s="1">
        <v>97.03</v>
      </c>
      <c r="I61" s="1">
        <v>93.36</v>
      </c>
      <c r="J61" s="1">
        <v>121.86</v>
      </c>
      <c r="K61" s="5">
        <v>2604716</v>
      </c>
      <c r="L61" s="5">
        <v>2854738</v>
      </c>
      <c r="M61" s="5">
        <v>2966090</v>
      </c>
      <c r="N61" s="5">
        <v>2795038</v>
      </c>
      <c r="O61" s="5">
        <v>3207510</v>
      </c>
      <c r="P61" s="2">
        <v>6252329</v>
      </c>
      <c r="Q61" s="2">
        <v>6827332</v>
      </c>
      <c r="R61" s="2">
        <v>7290368</v>
      </c>
      <c r="S61" s="2">
        <v>6907322</v>
      </c>
      <c r="T61" s="2">
        <v>6883018</v>
      </c>
      <c r="U61" s="6">
        <v>287372</v>
      </c>
      <c r="V61" s="6">
        <v>298474</v>
      </c>
      <c r="W61" s="6">
        <v>333189</v>
      </c>
      <c r="X61" s="6">
        <v>289018</v>
      </c>
      <c r="Y61" s="6">
        <v>-159490</v>
      </c>
      <c r="Z61" s="8">
        <v>12925</v>
      </c>
      <c r="AA61" s="8">
        <v>13040</v>
      </c>
      <c r="AB61" s="8">
        <v>13342</v>
      </c>
      <c r="AC61" s="8">
        <v>13444</v>
      </c>
      <c r="AD61" s="8">
        <v>13542</v>
      </c>
      <c r="AE61" s="9" t="s">
        <v>1669</v>
      </c>
      <c r="AF61" s="9" t="s">
        <v>1669</v>
      </c>
      <c r="AG61" s="9" t="s">
        <v>1669</v>
      </c>
      <c r="AH61" s="9" t="s">
        <v>1669</v>
      </c>
      <c r="AI61" s="9" t="s">
        <v>1669</v>
      </c>
      <c r="AJ61" s="3">
        <v>2.17</v>
      </c>
      <c r="AK61" s="3">
        <v>2.19</v>
      </c>
      <c r="AL61" s="3">
        <v>1.66</v>
      </c>
      <c r="AM61" s="3">
        <v>4.04</v>
      </c>
      <c r="AN61" s="3">
        <v>3.01</v>
      </c>
      <c r="AO61" s="7" t="s">
        <v>1975</v>
      </c>
      <c r="AP61" s="7" t="s">
        <v>1975</v>
      </c>
      <c r="AQ61" s="7" t="s">
        <v>1975</v>
      </c>
      <c r="AR61" s="7" t="s">
        <v>1975</v>
      </c>
      <c r="AS61" s="7" t="s">
        <v>1975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1" t="s">
        <v>1554</v>
      </c>
      <c r="BD61" s="12">
        <v>12.42</v>
      </c>
      <c r="BE61" s="12">
        <v>12.78</v>
      </c>
      <c r="BF61" s="12">
        <v>12.64</v>
      </c>
      <c r="BG61" s="12">
        <v>21.65</v>
      </c>
      <c r="BH61" s="12">
        <v>19.079999999999998</v>
      </c>
    </row>
    <row r="62" spans="1:60" x14ac:dyDescent="0.3">
      <c r="A62" t="s">
        <v>243</v>
      </c>
      <c r="B62" t="s">
        <v>244</v>
      </c>
      <c r="C62" t="s">
        <v>245</v>
      </c>
      <c r="D62" t="s">
        <v>17</v>
      </c>
      <c r="E62" t="s">
        <v>11</v>
      </c>
      <c r="F62" s="1">
        <v>32.19</v>
      </c>
      <c r="G62" s="1">
        <v>28.27</v>
      </c>
      <c r="H62" s="1">
        <v>25.66</v>
      </c>
      <c r="I62" s="1">
        <v>27.67</v>
      </c>
      <c r="J62" s="1">
        <v>28.68</v>
      </c>
      <c r="K62" s="5">
        <v>416976</v>
      </c>
      <c r="L62" s="5">
        <v>399478</v>
      </c>
      <c r="M62" s="5">
        <v>398251</v>
      </c>
      <c r="N62" s="5">
        <v>428689</v>
      </c>
      <c r="O62" s="5">
        <v>456143</v>
      </c>
      <c r="P62" s="2">
        <v>2102442</v>
      </c>
      <c r="Q62" s="2">
        <v>2203807</v>
      </c>
      <c r="R62" s="2">
        <v>2415635</v>
      </c>
      <c r="S62" s="2">
        <v>2358590</v>
      </c>
      <c r="T62" s="2">
        <v>2436224</v>
      </c>
      <c r="U62" s="6">
        <v>137193</v>
      </c>
      <c r="V62" s="6">
        <v>147227</v>
      </c>
      <c r="W62" s="6">
        <v>166503</v>
      </c>
      <c r="X62" s="6">
        <v>167599</v>
      </c>
      <c r="Y62" s="6">
        <v>139044</v>
      </c>
      <c r="Z62" s="8">
        <v>11226</v>
      </c>
      <c r="AA62" s="8">
        <v>12209</v>
      </c>
      <c r="AB62" s="8">
        <v>12361</v>
      </c>
      <c r="AC62" s="8">
        <v>12579</v>
      </c>
      <c r="AD62" s="8">
        <v>12212</v>
      </c>
      <c r="AE62" s="9" t="s">
        <v>1213</v>
      </c>
      <c r="AJ62" s="3" t="s">
        <v>1213</v>
      </c>
      <c r="AO62" s="7" t="s">
        <v>1213</v>
      </c>
      <c r="AT62" s="10" t="s">
        <v>1213</v>
      </c>
      <c r="AY62" s="11" t="s">
        <v>1213</v>
      </c>
      <c r="BD62" s="12" t="s">
        <v>1213</v>
      </c>
    </row>
    <row r="63" spans="1:60" x14ac:dyDescent="0.3">
      <c r="A63" t="s">
        <v>246</v>
      </c>
      <c r="B63" t="s">
        <v>247</v>
      </c>
      <c r="C63" t="s">
        <v>248</v>
      </c>
      <c r="D63" t="s">
        <v>17</v>
      </c>
      <c r="E63" t="s">
        <v>11</v>
      </c>
      <c r="F63" s="1">
        <v>214.05</v>
      </c>
      <c r="G63" s="1">
        <v>203.1</v>
      </c>
      <c r="H63" s="1">
        <v>188.9</v>
      </c>
      <c r="I63" s="1">
        <v>192.14</v>
      </c>
      <c r="J63" s="1">
        <v>227.6</v>
      </c>
      <c r="K63" s="5">
        <v>5414147</v>
      </c>
      <c r="L63" s="5">
        <v>5662642</v>
      </c>
      <c r="M63" s="5">
        <v>6005198</v>
      </c>
      <c r="N63" s="5">
        <v>5967780</v>
      </c>
      <c r="O63" s="5">
        <v>6086699</v>
      </c>
      <c r="P63" s="2">
        <v>9566622</v>
      </c>
      <c r="Q63" s="2">
        <v>10004260</v>
      </c>
      <c r="R63" s="2">
        <v>10833691</v>
      </c>
      <c r="S63" s="2">
        <v>10602108</v>
      </c>
      <c r="T63" s="2">
        <v>10097422</v>
      </c>
      <c r="U63" s="6">
        <v>377952</v>
      </c>
      <c r="V63" s="6">
        <v>398595</v>
      </c>
      <c r="W63" s="6">
        <v>433043</v>
      </c>
      <c r="X63" s="6">
        <v>329767</v>
      </c>
      <c r="Y63" s="6">
        <v>-184897</v>
      </c>
      <c r="Z63" s="8">
        <v>13560</v>
      </c>
      <c r="AA63" s="8">
        <v>13834</v>
      </c>
      <c r="AB63" s="8">
        <v>13938</v>
      </c>
      <c r="AC63" s="8">
        <v>14193</v>
      </c>
      <c r="AD63" s="8">
        <v>13960</v>
      </c>
      <c r="AE63" s="9" t="s">
        <v>1669</v>
      </c>
      <c r="AF63" s="9" t="s">
        <v>1669</v>
      </c>
      <c r="AG63" s="9" t="s">
        <v>1669</v>
      </c>
      <c r="AH63" s="9" t="s">
        <v>1669</v>
      </c>
      <c r="AI63" s="9" t="s">
        <v>1669</v>
      </c>
      <c r="AJ63" s="3">
        <v>4.37</v>
      </c>
      <c r="AK63" s="3">
        <v>4.6100000000000003</v>
      </c>
      <c r="AL63" s="3">
        <v>3.76</v>
      </c>
      <c r="AM63" s="3">
        <v>4.4400000000000004</v>
      </c>
      <c r="AN63" s="3">
        <v>11.52</v>
      </c>
      <c r="AO63" s="7" t="s">
        <v>1975</v>
      </c>
      <c r="AP63" s="7" t="s">
        <v>1975</v>
      </c>
      <c r="AQ63" s="7" t="s">
        <v>1975</v>
      </c>
      <c r="AR63" s="7" t="s">
        <v>1975</v>
      </c>
      <c r="AS63" s="7" t="s">
        <v>1975</v>
      </c>
      <c r="AT63" s="10">
        <v>0</v>
      </c>
      <c r="AU63" s="10">
        <v>0</v>
      </c>
      <c r="AV63" s="10">
        <v>0</v>
      </c>
      <c r="AW63" s="10">
        <v>0</v>
      </c>
      <c r="AX63" s="10">
        <v>31.03</v>
      </c>
      <c r="AY63" s="11" t="s">
        <v>684</v>
      </c>
      <c r="AZ63" s="11" t="s">
        <v>684</v>
      </c>
      <c r="BA63" s="11" t="s">
        <v>684</v>
      </c>
      <c r="BB63" s="11" t="s">
        <v>684</v>
      </c>
      <c r="BC63" s="11">
        <v>271150</v>
      </c>
      <c r="BD63" s="12">
        <v>26.88</v>
      </c>
      <c r="BE63" s="12">
        <v>17.22</v>
      </c>
      <c r="BF63" s="12">
        <v>15.78</v>
      </c>
      <c r="BG63" s="12">
        <v>9.68</v>
      </c>
      <c r="BH63" s="12">
        <v>11.69</v>
      </c>
    </row>
    <row r="64" spans="1:60" x14ac:dyDescent="0.3">
      <c r="A64" t="s">
        <v>249</v>
      </c>
      <c r="B64" t="s">
        <v>250</v>
      </c>
      <c r="C64" t="s">
        <v>251</v>
      </c>
      <c r="D64" t="s">
        <v>252</v>
      </c>
      <c r="E64" t="s">
        <v>11</v>
      </c>
      <c r="F64" s="1">
        <v>23.22</v>
      </c>
      <c r="G64" s="1">
        <v>9.36</v>
      </c>
      <c r="H64" s="1">
        <v>7.73</v>
      </c>
      <c r="I64" s="1">
        <v>2.16</v>
      </c>
      <c r="J64" s="1">
        <v>1.6</v>
      </c>
      <c r="K64" s="5">
        <v>57011</v>
      </c>
      <c r="L64" s="5">
        <v>24760</v>
      </c>
      <c r="M64" s="5">
        <v>21677</v>
      </c>
      <c r="N64" s="5">
        <v>6206</v>
      </c>
      <c r="O64" s="5">
        <v>5872</v>
      </c>
      <c r="P64" s="2">
        <v>344267</v>
      </c>
      <c r="Q64" s="2">
        <v>337231</v>
      </c>
      <c r="R64" s="2">
        <v>351492</v>
      </c>
      <c r="S64" s="2">
        <v>334823</v>
      </c>
      <c r="T64" s="2">
        <v>433698</v>
      </c>
      <c r="U64" s="6">
        <v>40828</v>
      </c>
      <c r="V64" s="6">
        <v>41975</v>
      </c>
      <c r="W64" s="6">
        <v>45395</v>
      </c>
      <c r="X64" s="6">
        <v>43867</v>
      </c>
      <c r="Y64" s="6">
        <v>48332</v>
      </c>
      <c r="Z64" s="8" t="s">
        <v>1415</v>
      </c>
      <c r="AE64" s="9" t="s">
        <v>1213</v>
      </c>
      <c r="AJ64" s="3" t="s">
        <v>1213</v>
      </c>
      <c r="AO64" s="7" t="s">
        <v>1213</v>
      </c>
      <c r="AT64" s="10" t="s">
        <v>1213</v>
      </c>
      <c r="AY64" s="11" t="s">
        <v>1213</v>
      </c>
      <c r="BD64" s="12" t="s">
        <v>1213</v>
      </c>
    </row>
    <row r="65" spans="1:60" x14ac:dyDescent="0.3">
      <c r="A65" t="s">
        <v>253</v>
      </c>
      <c r="B65" t="s">
        <v>254</v>
      </c>
      <c r="C65" t="s">
        <v>256</v>
      </c>
      <c r="D65" t="s">
        <v>10</v>
      </c>
      <c r="E65" t="s">
        <v>11</v>
      </c>
      <c r="F65" s="1">
        <v>22.82</v>
      </c>
      <c r="G65" s="1">
        <v>17.66</v>
      </c>
      <c r="H65" s="1">
        <v>16.739999999999998</v>
      </c>
      <c r="I65" s="1">
        <v>7.38</v>
      </c>
      <c r="J65" s="1">
        <v>4.13</v>
      </c>
      <c r="K65" s="5">
        <v>114335</v>
      </c>
      <c r="L65" s="5">
        <v>108207</v>
      </c>
      <c r="M65" s="5">
        <v>123794</v>
      </c>
      <c r="N65" s="5">
        <v>60027</v>
      </c>
      <c r="O65" s="5">
        <v>43510</v>
      </c>
      <c r="P65" s="2">
        <v>832373</v>
      </c>
      <c r="Q65" s="2">
        <v>998530</v>
      </c>
      <c r="R65" s="2">
        <v>1284570</v>
      </c>
      <c r="S65" s="2">
        <v>1309856</v>
      </c>
      <c r="T65" s="2">
        <v>1592861</v>
      </c>
      <c r="U65" s="6">
        <v>81336</v>
      </c>
      <c r="V65" s="6">
        <v>124340</v>
      </c>
      <c r="W65" s="6">
        <v>138088</v>
      </c>
      <c r="X65" s="6">
        <v>150366</v>
      </c>
      <c r="Y65" s="6">
        <v>285940</v>
      </c>
      <c r="Z65" s="8">
        <v>9800</v>
      </c>
      <c r="AA65" s="8">
        <v>10300</v>
      </c>
      <c r="AB65" s="8">
        <v>10400</v>
      </c>
      <c r="AC65" s="8">
        <v>10600</v>
      </c>
      <c r="AD65" s="8">
        <v>11600</v>
      </c>
      <c r="AE65" s="9" t="s">
        <v>684</v>
      </c>
      <c r="AF65" s="9" t="s">
        <v>1669</v>
      </c>
      <c r="AG65" s="9" t="s">
        <v>1669</v>
      </c>
      <c r="AH65" s="9" t="s">
        <v>1669</v>
      </c>
      <c r="AI65" s="9" t="s">
        <v>1669</v>
      </c>
      <c r="AJ65" s="3">
        <v>27.04</v>
      </c>
      <c r="AK65" s="3">
        <v>32.22</v>
      </c>
      <c r="AL65" s="3">
        <v>46.76</v>
      </c>
      <c r="AM65" s="3">
        <v>39.01</v>
      </c>
      <c r="AN65" s="3">
        <v>39.049999999999997</v>
      </c>
      <c r="AO65" s="7" t="s">
        <v>1975</v>
      </c>
      <c r="AP65" s="7" t="s">
        <v>1975</v>
      </c>
      <c r="AQ65" s="7" t="s">
        <v>1975</v>
      </c>
      <c r="AR65" s="7" t="s">
        <v>1975</v>
      </c>
      <c r="AS65" s="7" t="s">
        <v>1975</v>
      </c>
      <c r="AT65" s="10">
        <v>0</v>
      </c>
      <c r="AU65" s="10">
        <v>0</v>
      </c>
      <c r="AV65" s="10">
        <v>10.69</v>
      </c>
      <c r="AW65" s="10">
        <v>11.92</v>
      </c>
      <c r="AX65" s="10">
        <v>11.2</v>
      </c>
      <c r="AY65" s="11" t="s">
        <v>1554</v>
      </c>
      <c r="BD65" s="12">
        <v>69.290000000000006</v>
      </c>
      <c r="BE65" s="12">
        <v>65.78</v>
      </c>
      <c r="BF65" s="12">
        <v>57.7</v>
      </c>
      <c r="BG65" s="12">
        <v>69.069999999999993</v>
      </c>
      <c r="BH65" s="12">
        <v>56.33</v>
      </c>
    </row>
    <row r="66" spans="1:60" x14ac:dyDescent="0.3">
      <c r="A66" t="s">
        <v>257</v>
      </c>
      <c r="B66" t="s">
        <v>258</v>
      </c>
      <c r="C66" t="s">
        <v>259</v>
      </c>
      <c r="D66" t="s">
        <v>36</v>
      </c>
      <c r="E66" t="s">
        <v>11</v>
      </c>
      <c r="F66" s="1">
        <v>136.94</v>
      </c>
      <c r="G66" s="1">
        <v>138.86000000000001</v>
      </c>
      <c r="H66" s="1">
        <v>194.73</v>
      </c>
      <c r="I66" s="1">
        <v>152.33000000000001</v>
      </c>
      <c r="J66" s="1">
        <v>164.14</v>
      </c>
      <c r="K66" s="5">
        <v>2803592</v>
      </c>
      <c r="L66" s="5">
        <v>2613259</v>
      </c>
      <c r="M66" s="5">
        <v>3564164</v>
      </c>
      <c r="N66" s="5">
        <v>3612831</v>
      </c>
      <c r="O66" s="5">
        <v>3819035</v>
      </c>
      <c r="P66" s="2">
        <v>6622117</v>
      </c>
      <c r="Q66" s="2">
        <v>6115549</v>
      </c>
      <c r="R66" s="2">
        <v>6944169</v>
      </c>
      <c r="S66" s="2">
        <v>7065638</v>
      </c>
      <c r="T66" s="2">
        <v>7314239</v>
      </c>
      <c r="U66" s="6">
        <v>373563</v>
      </c>
      <c r="V66" s="6">
        <v>423332</v>
      </c>
      <c r="W66" s="6">
        <v>446234</v>
      </c>
      <c r="X66" s="6">
        <v>270586</v>
      </c>
      <c r="Y66" s="6">
        <v>245978</v>
      </c>
      <c r="Z66" s="8">
        <v>9291</v>
      </c>
      <c r="AA66" s="8">
        <v>9102</v>
      </c>
      <c r="AB66" s="8" t="s">
        <v>684</v>
      </c>
      <c r="AC66" s="8">
        <v>8602</v>
      </c>
      <c r="AD66" s="8" t="s">
        <v>684</v>
      </c>
      <c r="AE66" s="9" t="s">
        <v>1669</v>
      </c>
      <c r="AF66" s="9" t="s">
        <v>1669</v>
      </c>
      <c r="AG66" s="9" t="s">
        <v>1672</v>
      </c>
      <c r="AH66" s="9" t="s">
        <v>1672</v>
      </c>
      <c r="AI66" s="9" t="s">
        <v>684</v>
      </c>
      <c r="AJ66" s="3">
        <v>52.87</v>
      </c>
      <c r="AK66" s="3">
        <v>49.83</v>
      </c>
      <c r="AL66" s="3">
        <v>58.82</v>
      </c>
      <c r="AM66" s="3">
        <v>61.02</v>
      </c>
      <c r="AN66" s="3" t="s">
        <v>684</v>
      </c>
      <c r="AO66" s="7" t="s">
        <v>1978</v>
      </c>
      <c r="AP66" s="7" t="s">
        <v>1978</v>
      </c>
      <c r="AQ66" s="7" t="s">
        <v>1978</v>
      </c>
      <c r="AR66" s="7" t="s">
        <v>1978</v>
      </c>
      <c r="AS66" s="7" t="s">
        <v>684</v>
      </c>
      <c r="AT66" s="10">
        <v>65.83</v>
      </c>
      <c r="AU66" s="10">
        <v>58.9</v>
      </c>
      <c r="AV66" s="10">
        <v>67.55</v>
      </c>
      <c r="AW66" s="10">
        <v>66.17</v>
      </c>
      <c r="AX66" s="10" t="s">
        <v>684</v>
      </c>
      <c r="AY66" s="11">
        <v>990505</v>
      </c>
      <c r="AZ66" s="11">
        <v>1054207</v>
      </c>
      <c r="BA66" s="11">
        <v>953174</v>
      </c>
      <c r="BB66" s="11">
        <v>897530</v>
      </c>
      <c r="BC66" s="11" t="s">
        <v>684</v>
      </c>
      <c r="BD66" s="12">
        <v>12.57</v>
      </c>
      <c r="BE66" s="12">
        <v>35.159999999999997</v>
      </c>
      <c r="BF66" s="12">
        <v>31.74</v>
      </c>
      <c r="BG66" s="12">
        <v>31.3</v>
      </c>
      <c r="BH66" s="12" t="s">
        <v>684</v>
      </c>
    </row>
    <row r="67" spans="1:60" x14ac:dyDescent="0.3">
      <c r="A67" t="s">
        <v>260</v>
      </c>
      <c r="B67" t="s">
        <v>261</v>
      </c>
      <c r="C67" t="s">
        <v>262</v>
      </c>
      <c r="D67" t="s">
        <v>75</v>
      </c>
      <c r="E67" t="s">
        <v>16</v>
      </c>
      <c r="F67" s="1">
        <v>67.56</v>
      </c>
      <c r="G67" s="1">
        <v>65.84</v>
      </c>
      <c r="H67" s="1">
        <v>49.28</v>
      </c>
      <c r="I67" s="1">
        <v>51.74</v>
      </c>
      <c r="J67" s="1">
        <v>45.81</v>
      </c>
      <c r="K67" s="5">
        <v>6082714</v>
      </c>
      <c r="L67" s="5">
        <v>6308232</v>
      </c>
      <c r="M67" s="5">
        <v>5251007</v>
      </c>
      <c r="N67" s="5">
        <v>5828076</v>
      </c>
      <c r="O67" s="5">
        <v>6170686</v>
      </c>
      <c r="P67" s="2">
        <v>18171999</v>
      </c>
      <c r="Q67" s="2">
        <v>18189938</v>
      </c>
      <c r="R67" s="2">
        <v>18337555</v>
      </c>
      <c r="S67" s="2">
        <v>19912659</v>
      </c>
      <c r="T67" s="2">
        <v>22881901</v>
      </c>
      <c r="U67" s="6">
        <v>1122064</v>
      </c>
      <c r="V67" s="6">
        <v>1076950</v>
      </c>
      <c r="W67" s="6">
        <v>973048</v>
      </c>
      <c r="X67" s="6">
        <v>695479</v>
      </c>
      <c r="Y67" s="6">
        <v>1156212</v>
      </c>
      <c r="Z67" s="8">
        <v>17213</v>
      </c>
      <c r="AA67" s="8">
        <v>16366</v>
      </c>
      <c r="AB67" s="8">
        <v>14650</v>
      </c>
      <c r="AC67" s="8">
        <v>14068</v>
      </c>
      <c r="AD67" s="8">
        <v>13546</v>
      </c>
      <c r="AE67" s="9" t="s">
        <v>1669</v>
      </c>
      <c r="AF67" s="9" t="s">
        <v>1669</v>
      </c>
      <c r="AG67" s="9" t="s">
        <v>1669</v>
      </c>
      <c r="AH67" s="9" t="s">
        <v>1669</v>
      </c>
      <c r="AI67" s="9" t="s">
        <v>1669</v>
      </c>
      <c r="AJ67" s="3">
        <v>47.24</v>
      </c>
      <c r="AK67" s="3">
        <v>39.700000000000003</v>
      </c>
      <c r="AL67" s="3">
        <v>39.04</v>
      </c>
      <c r="AM67" s="3">
        <v>39.85</v>
      </c>
      <c r="AN67" s="3">
        <v>40.58</v>
      </c>
      <c r="AO67" s="7" t="s">
        <v>1978</v>
      </c>
      <c r="AP67" s="7" t="s">
        <v>1978</v>
      </c>
      <c r="AQ67" s="7" t="s">
        <v>1978</v>
      </c>
      <c r="AR67" s="7" t="s">
        <v>1978</v>
      </c>
      <c r="AS67" s="7" t="s">
        <v>1975</v>
      </c>
      <c r="AT67" s="10">
        <v>23.6</v>
      </c>
      <c r="AU67" s="10">
        <v>32.4</v>
      </c>
      <c r="AV67" s="10">
        <v>35.36</v>
      </c>
      <c r="AW67" s="10">
        <v>35.47</v>
      </c>
      <c r="AX67" s="10">
        <v>38.53</v>
      </c>
      <c r="AY67" s="11" t="s">
        <v>684</v>
      </c>
      <c r="AZ67" s="11" t="s">
        <v>684</v>
      </c>
      <c r="BA67" s="11">
        <v>426000</v>
      </c>
      <c r="BB67" s="11">
        <v>440000</v>
      </c>
      <c r="BC67" s="11">
        <v>342000</v>
      </c>
      <c r="BD67" s="12">
        <v>61.56</v>
      </c>
      <c r="BE67" s="12">
        <v>44.37</v>
      </c>
      <c r="BF67" s="12">
        <v>40.81</v>
      </c>
      <c r="BG67" s="12">
        <v>27.31</v>
      </c>
      <c r="BH67" s="12">
        <v>73.599999999999994</v>
      </c>
    </row>
    <row r="68" spans="1:60" x14ac:dyDescent="0.3">
      <c r="A68" t="s">
        <v>263</v>
      </c>
      <c r="B68" t="s">
        <v>264</v>
      </c>
      <c r="C68" t="s">
        <v>265</v>
      </c>
      <c r="D68" t="s">
        <v>17</v>
      </c>
      <c r="E68" t="s">
        <v>11</v>
      </c>
      <c r="F68" s="1">
        <v>93.68</v>
      </c>
      <c r="G68" s="1">
        <v>115.25</v>
      </c>
      <c r="H68" s="1">
        <v>106.29</v>
      </c>
      <c r="I68" s="1">
        <v>103.36</v>
      </c>
      <c r="J68" s="1">
        <v>137.08000000000001</v>
      </c>
      <c r="K68" s="5">
        <v>713747</v>
      </c>
      <c r="L68" s="5">
        <v>1008826</v>
      </c>
      <c r="M68" s="5">
        <v>1057098</v>
      </c>
      <c r="N68" s="5">
        <v>1041497</v>
      </c>
      <c r="O68" s="5">
        <v>1416469</v>
      </c>
      <c r="P68" s="2">
        <v>2148391</v>
      </c>
      <c r="Q68" s="2">
        <v>2576293</v>
      </c>
      <c r="R68" s="2">
        <v>2787964</v>
      </c>
      <c r="S68" s="2">
        <v>2810530</v>
      </c>
      <c r="T68" s="2">
        <v>3289196</v>
      </c>
      <c r="U68" s="6">
        <v>128786</v>
      </c>
      <c r="V68" s="6">
        <v>132008</v>
      </c>
      <c r="W68" s="6">
        <v>161964</v>
      </c>
      <c r="X68" s="6">
        <v>164053</v>
      </c>
      <c r="Y68" s="6">
        <v>163992</v>
      </c>
      <c r="Z68" s="8">
        <v>12889</v>
      </c>
      <c r="AA68" s="8">
        <v>14496</v>
      </c>
      <c r="AB68" s="8">
        <v>16004</v>
      </c>
      <c r="AC68" s="8">
        <v>16693</v>
      </c>
      <c r="AD68" s="8">
        <v>19194</v>
      </c>
      <c r="AE68" s="9" t="s">
        <v>1213</v>
      </c>
      <c r="AJ68" s="3" t="s">
        <v>1213</v>
      </c>
      <c r="AO68" s="7" t="s">
        <v>1213</v>
      </c>
      <c r="AT68" s="10" t="s">
        <v>1213</v>
      </c>
      <c r="AY68" s="11" t="s">
        <v>1213</v>
      </c>
      <c r="BD68" s="12" t="s">
        <v>1213</v>
      </c>
    </row>
    <row r="69" spans="1:60" x14ac:dyDescent="0.3">
      <c r="A69" t="s">
        <v>266</v>
      </c>
      <c r="B69" t="s">
        <v>267</v>
      </c>
      <c r="C69" t="s">
        <v>268</v>
      </c>
      <c r="D69" t="s">
        <v>269</v>
      </c>
      <c r="E69" t="s">
        <v>16</v>
      </c>
      <c r="F69" s="1">
        <v>81.72</v>
      </c>
      <c r="G69" s="1">
        <v>75.42</v>
      </c>
      <c r="H69" s="1">
        <v>72.81</v>
      </c>
      <c r="I69" s="1">
        <v>80.78</v>
      </c>
      <c r="J69" s="1">
        <v>101.76</v>
      </c>
      <c r="K69" s="5">
        <v>1338843</v>
      </c>
      <c r="L69" s="5">
        <v>1294719</v>
      </c>
      <c r="M69" s="5">
        <v>1331030</v>
      </c>
      <c r="N69" s="5">
        <v>1180271</v>
      </c>
      <c r="O69" s="5">
        <v>1324090</v>
      </c>
      <c r="P69" s="2">
        <v>4551839</v>
      </c>
      <c r="Q69" s="2">
        <v>4655532</v>
      </c>
      <c r="R69" s="2">
        <v>4831662</v>
      </c>
      <c r="S69" s="2">
        <v>4076707</v>
      </c>
      <c r="T69" s="2">
        <v>4050668</v>
      </c>
      <c r="U69" s="6">
        <v>163413</v>
      </c>
      <c r="V69" s="6">
        <v>200079</v>
      </c>
      <c r="W69" s="6">
        <v>238154</v>
      </c>
      <c r="X69" s="6">
        <v>-159237</v>
      </c>
      <c r="Y69" s="6">
        <v>-128280</v>
      </c>
      <c r="Z69" s="8">
        <v>9295</v>
      </c>
      <c r="AA69" s="8">
        <v>9668</v>
      </c>
      <c r="AB69" s="8">
        <v>10724</v>
      </c>
      <c r="AC69" s="8">
        <v>10333</v>
      </c>
      <c r="AD69" s="8">
        <v>9837</v>
      </c>
      <c r="AE69" s="9" t="s">
        <v>1669</v>
      </c>
      <c r="AF69" s="9" t="s">
        <v>1669</v>
      </c>
      <c r="AG69" s="9" t="s">
        <v>1672</v>
      </c>
      <c r="AH69" s="9" t="s">
        <v>1672</v>
      </c>
      <c r="AI69" s="9" t="s">
        <v>1672</v>
      </c>
      <c r="AJ69" s="3">
        <v>76.03</v>
      </c>
      <c r="AK69" s="3">
        <v>67.56</v>
      </c>
      <c r="AL69" s="3">
        <v>62.37</v>
      </c>
      <c r="AM69" s="3">
        <v>64.55</v>
      </c>
      <c r="AN69" s="3">
        <v>65.400000000000006</v>
      </c>
      <c r="AO69" s="7" t="s">
        <v>1978</v>
      </c>
      <c r="AP69" s="7" t="s">
        <v>1978</v>
      </c>
      <c r="AQ69" s="7" t="s">
        <v>1978</v>
      </c>
      <c r="AR69" s="7" t="s">
        <v>1978</v>
      </c>
      <c r="AS69" s="7" t="s">
        <v>1978</v>
      </c>
      <c r="AT69" s="10">
        <v>54.22</v>
      </c>
      <c r="AU69" s="10">
        <v>44.81</v>
      </c>
      <c r="AV69" s="10">
        <v>39.79</v>
      </c>
      <c r="AW69" s="10">
        <v>29.37</v>
      </c>
      <c r="AX69" s="10">
        <v>36.03</v>
      </c>
      <c r="AY69" s="11">
        <v>35970</v>
      </c>
      <c r="AZ69" s="11">
        <v>90223</v>
      </c>
      <c r="BA69" s="11" t="s">
        <v>684</v>
      </c>
      <c r="BB69" s="11" t="s">
        <v>684</v>
      </c>
      <c r="BC69" s="11">
        <v>1320000</v>
      </c>
      <c r="BD69" s="12">
        <v>48.94</v>
      </c>
      <c r="BE69" s="12">
        <v>63.44</v>
      </c>
      <c r="BF69" s="12">
        <v>43.76</v>
      </c>
      <c r="BG69" s="12">
        <v>34.14</v>
      </c>
      <c r="BH69" s="12">
        <v>70.680000000000007</v>
      </c>
    </row>
    <row r="70" spans="1:60" x14ac:dyDescent="0.3">
      <c r="A70" t="s">
        <v>270</v>
      </c>
      <c r="B70" t="s">
        <v>271</v>
      </c>
      <c r="C70" t="s">
        <v>273</v>
      </c>
      <c r="D70" t="s">
        <v>17</v>
      </c>
      <c r="E70" t="s">
        <v>11</v>
      </c>
      <c r="F70" s="1">
        <v>113.02</v>
      </c>
      <c r="G70" s="1">
        <v>103.9</v>
      </c>
      <c r="H70" s="1">
        <v>103.5</v>
      </c>
      <c r="I70" s="1">
        <v>101.72</v>
      </c>
      <c r="J70" s="1">
        <v>189.13</v>
      </c>
      <c r="K70" s="5">
        <v>8043146</v>
      </c>
      <c r="L70" s="5">
        <v>8216010</v>
      </c>
      <c r="M70" s="5">
        <v>9289754</v>
      </c>
      <c r="N70" s="5">
        <v>9123962</v>
      </c>
      <c r="O70" s="5">
        <v>12329678</v>
      </c>
      <c r="P70" s="2">
        <v>21771421</v>
      </c>
      <c r="Q70" s="2">
        <v>22842842</v>
      </c>
      <c r="R70" s="2">
        <v>25745705</v>
      </c>
      <c r="S70" s="2">
        <v>25178401</v>
      </c>
      <c r="T70" s="2">
        <v>25129517</v>
      </c>
      <c r="U70" s="6">
        <v>1334795</v>
      </c>
      <c r="V70" s="6">
        <v>1482147</v>
      </c>
      <c r="W70" s="6">
        <v>1637315</v>
      </c>
      <c r="X70" s="6">
        <v>1288708</v>
      </c>
      <c r="Y70" s="6">
        <v>-1876824</v>
      </c>
      <c r="Z70" s="8">
        <v>47382</v>
      </c>
      <c r="AA70" s="8">
        <v>47869</v>
      </c>
      <c r="AB70" s="8">
        <v>47842</v>
      </c>
      <c r="AC70" s="8">
        <v>48323</v>
      </c>
      <c r="AD70" s="8">
        <v>47984</v>
      </c>
      <c r="AE70" s="9" t="s">
        <v>684</v>
      </c>
      <c r="AF70" s="9" t="s">
        <v>1669</v>
      </c>
      <c r="AG70" s="9" t="s">
        <v>1669</v>
      </c>
      <c r="AH70" s="9" t="s">
        <v>1669</v>
      </c>
      <c r="AI70" s="9" t="s">
        <v>1669</v>
      </c>
      <c r="AJ70" s="3">
        <v>36.450000000000003</v>
      </c>
      <c r="AK70" s="3">
        <v>42.96</v>
      </c>
      <c r="AL70" s="3">
        <v>49.1</v>
      </c>
      <c r="AM70" s="3">
        <v>50.61</v>
      </c>
      <c r="AN70" s="3">
        <v>49.45</v>
      </c>
      <c r="AO70" s="7" t="s">
        <v>2040</v>
      </c>
      <c r="AP70" s="7" t="s">
        <v>2040</v>
      </c>
      <c r="AQ70" s="7" t="s">
        <v>2040</v>
      </c>
      <c r="AR70" s="7" t="s">
        <v>2040</v>
      </c>
      <c r="AS70" s="7" t="s">
        <v>2040</v>
      </c>
      <c r="AT70" s="10">
        <v>31.87</v>
      </c>
      <c r="AU70" s="10">
        <v>35.619999999999997</v>
      </c>
      <c r="AV70" s="10">
        <v>56.87</v>
      </c>
      <c r="AW70" s="10">
        <v>53.84</v>
      </c>
      <c r="AX70" s="10">
        <v>49.77</v>
      </c>
      <c r="AY70" s="11">
        <v>1933000</v>
      </c>
      <c r="AZ70" s="11">
        <v>1910000</v>
      </c>
      <c r="BA70" s="11">
        <v>1959000</v>
      </c>
      <c r="BB70" s="11">
        <v>1770000</v>
      </c>
      <c r="BC70" s="11" t="s">
        <v>684</v>
      </c>
      <c r="BD70" s="12">
        <v>82.05</v>
      </c>
      <c r="BE70" s="12">
        <v>77.25</v>
      </c>
      <c r="BF70" s="12">
        <v>71.709999999999994</v>
      </c>
      <c r="BG70" s="12">
        <v>66.5</v>
      </c>
      <c r="BH70" s="12">
        <v>61.4</v>
      </c>
    </row>
    <row r="71" spans="1:60" x14ac:dyDescent="0.3">
      <c r="A71" t="s">
        <v>274</v>
      </c>
      <c r="B71" t="s">
        <v>275</v>
      </c>
      <c r="C71" t="s">
        <v>277</v>
      </c>
      <c r="D71" t="s">
        <v>43</v>
      </c>
      <c r="E71" t="s">
        <v>25</v>
      </c>
      <c r="F71" s="1">
        <v>57.22</v>
      </c>
      <c r="G71" s="1">
        <v>36.43</v>
      </c>
      <c r="H71" s="1">
        <v>59.62</v>
      </c>
      <c r="I71" s="1">
        <v>51.5</v>
      </c>
      <c r="J71" s="1">
        <v>34.450000000000003</v>
      </c>
      <c r="K71" s="5">
        <v>14603692</v>
      </c>
      <c r="L71" s="5">
        <v>10372223</v>
      </c>
      <c r="M71" s="5">
        <v>14937408</v>
      </c>
      <c r="N71" s="5">
        <v>12580448</v>
      </c>
      <c r="O71" s="5">
        <v>13486108</v>
      </c>
      <c r="P71" s="2">
        <v>52471727</v>
      </c>
      <c r="Q71" s="2">
        <v>49194095</v>
      </c>
      <c r="R71" s="2">
        <v>49183864</v>
      </c>
      <c r="S71" s="2">
        <v>45719407</v>
      </c>
      <c r="T71" s="2">
        <v>63244438</v>
      </c>
      <c r="U71" s="6">
        <v>603753</v>
      </c>
      <c r="V71" s="6">
        <v>122109</v>
      </c>
      <c r="W71" s="6">
        <v>716803</v>
      </c>
      <c r="X71" s="6">
        <v>3050334</v>
      </c>
      <c r="Y71" s="6">
        <v>16337483</v>
      </c>
      <c r="Z71" s="8">
        <v>75813</v>
      </c>
      <c r="AA71" s="8">
        <v>80220</v>
      </c>
      <c r="AB71" s="8">
        <v>86279</v>
      </c>
      <c r="AC71" s="8">
        <v>83624</v>
      </c>
      <c r="AD71" s="8">
        <v>85375</v>
      </c>
      <c r="AE71" s="9" t="s">
        <v>1669</v>
      </c>
      <c r="AF71" s="9" t="s">
        <v>1669</v>
      </c>
      <c r="AG71" s="9" t="s">
        <v>1669</v>
      </c>
      <c r="AH71" s="9" t="s">
        <v>1672</v>
      </c>
      <c r="AI71" s="9" t="s">
        <v>1672</v>
      </c>
      <c r="AJ71" s="3">
        <v>63.41</v>
      </c>
      <c r="AK71" s="3">
        <v>55.74</v>
      </c>
      <c r="AL71" s="3">
        <v>59.73</v>
      </c>
      <c r="AM71" s="3">
        <v>58.99</v>
      </c>
      <c r="AN71" s="3">
        <v>60.32</v>
      </c>
      <c r="AO71" s="7" t="s">
        <v>1975</v>
      </c>
      <c r="AP71" s="7" t="s">
        <v>1975</v>
      </c>
      <c r="AQ71" s="7" t="s">
        <v>1975</v>
      </c>
      <c r="AR71" s="7" t="s">
        <v>1975</v>
      </c>
      <c r="AS71" s="7" t="s">
        <v>1975</v>
      </c>
      <c r="AT71" s="10">
        <v>74.38</v>
      </c>
      <c r="AU71" s="10">
        <v>73.16</v>
      </c>
      <c r="AV71" s="10">
        <v>73.430000000000007</v>
      </c>
      <c r="AW71" s="10">
        <v>70.03</v>
      </c>
      <c r="AX71" s="10">
        <v>72.83</v>
      </c>
      <c r="AY71" s="11">
        <v>35981000</v>
      </c>
      <c r="AZ71" s="11">
        <v>39087000</v>
      </c>
      <c r="BA71" s="11">
        <v>36491000</v>
      </c>
      <c r="BB71" s="11">
        <v>34207000</v>
      </c>
      <c r="BC71" s="11">
        <v>37173000</v>
      </c>
      <c r="BD71" s="12">
        <v>30.43</v>
      </c>
      <c r="BE71" s="12">
        <v>57.14</v>
      </c>
      <c r="BF71" s="12">
        <v>69.37</v>
      </c>
      <c r="BG71" s="12">
        <v>76.38</v>
      </c>
      <c r="BH71" s="12">
        <v>74.38</v>
      </c>
    </row>
    <row r="72" spans="1:60" x14ac:dyDescent="0.3">
      <c r="A72" t="s">
        <v>279</v>
      </c>
      <c r="B72" t="s">
        <v>280</v>
      </c>
      <c r="C72" t="s">
        <v>282</v>
      </c>
      <c r="D72" t="s">
        <v>283</v>
      </c>
      <c r="E72" t="s">
        <v>16</v>
      </c>
      <c r="F72" s="1">
        <v>127.68</v>
      </c>
      <c r="G72" s="1">
        <v>143.66999999999999</v>
      </c>
      <c r="H72" s="1">
        <v>144.12</v>
      </c>
      <c r="I72" s="1">
        <v>293.87</v>
      </c>
      <c r="J72" s="1">
        <v>288.05</v>
      </c>
      <c r="K72" s="5">
        <v>5844000</v>
      </c>
      <c r="L72" s="5">
        <v>6968000</v>
      </c>
      <c r="M72" s="5">
        <v>7252000</v>
      </c>
      <c r="N72" s="5">
        <v>10732000</v>
      </c>
      <c r="O72" s="5">
        <v>10128000</v>
      </c>
      <c r="P72" s="2">
        <v>14275000</v>
      </c>
      <c r="Q72" s="2">
        <v>16067000</v>
      </c>
      <c r="R72" s="2">
        <v>16756000</v>
      </c>
      <c r="S72" s="2">
        <v>18524000</v>
      </c>
      <c r="T72" s="2">
        <v>18336000</v>
      </c>
      <c r="U72" s="6">
        <v>880000</v>
      </c>
      <c r="V72" s="6">
        <v>1116000</v>
      </c>
      <c r="W72" s="6">
        <v>923000</v>
      </c>
      <c r="X72" s="6">
        <v>-768000</v>
      </c>
      <c r="Y72" s="6">
        <v>-122000</v>
      </c>
      <c r="Z72" s="8">
        <v>17422</v>
      </c>
      <c r="AA72" s="8">
        <v>22366</v>
      </c>
      <c r="AB72" s="8">
        <v>26122</v>
      </c>
      <c r="AC72" s="8">
        <v>24447</v>
      </c>
      <c r="AD72" s="8">
        <v>25720</v>
      </c>
      <c r="AE72" s="9" t="s">
        <v>1669</v>
      </c>
      <c r="AF72" s="9" t="s">
        <v>1669</v>
      </c>
      <c r="AG72" s="9" t="s">
        <v>1669</v>
      </c>
      <c r="AH72" s="9" t="s">
        <v>1669</v>
      </c>
      <c r="AI72" s="9" t="s">
        <v>1669</v>
      </c>
      <c r="AJ72" s="3">
        <v>78.02</v>
      </c>
      <c r="AK72" s="3">
        <v>88.71</v>
      </c>
      <c r="AL72" s="3">
        <v>80.709999999999994</v>
      </c>
      <c r="AM72" s="3">
        <v>82.68</v>
      </c>
      <c r="AN72" s="3">
        <v>81.8</v>
      </c>
      <c r="AO72" s="7" t="s">
        <v>1978</v>
      </c>
      <c r="AP72" s="7" t="s">
        <v>1978</v>
      </c>
      <c r="AQ72" s="7" t="s">
        <v>1978</v>
      </c>
      <c r="AR72" s="7" t="s">
        <v>1978</v>
      </c>
      <c r="AS72" s="7" t="s">
        <v>1978</v>
      </c>
      <c r="AT72" s="10">
        <v>80.12</v>
      </c>
      <c r="AU72" s="10">
        <v>81.93</v>
      </c>
      <c r="AV72" s="10">
        <v>85.87</v>
      </c>
      <c r="AW72" s="10">
        <v>79.83</v>
      </c>
      <c r="AX72" s="10">
        <v>78.91</v>
      </c>
      <c r="AY72" s="11">
        <v>53461</v>
      </c>
      <c r="AZ72" s="11">
        <v>53716</v>
      </c>
      <c r="BA72" s="11">
        <v>113815</v>
      </c>
      <c r="BB72" s="11">
        <v>99593</v>
      </c>
      <c r="BC72" s="11">
        <v>127872</v>
      </c>
      <c r="BD72" s="12">
        <v>37.630000000000003</v>
      </c>
      <c r="BE72" s="12">
        <v>50.41</v>
      </c>
      <c r="BF72" s="12">
        <v>41.62</v>
      </c>
      <c r="BG72" s="12">
        <v>45.94</v>
      </c>
      <c r="BH72" s="12">
        <v>47.65</v>
      </c>
    </row>
    <row r="73" spans="1:60" x14ac:dyDescent="0.3">
      <c r="A73" t="s">
        <v>284</v>
      </c>
      <c r="B73" t="s">
        <v>285</v>
      </c>
      <c r="C73" t="s">
        <v>287</v>
      </c>
      <c r="D73" t="s">
        <v>225</v>
      </c>
      <c r="E73" t="s">
        <v>16</v>
      </c>
      <c r="F73" s="1">
        <v>51.05</v>
      </c>
      <c r="G73" s="1">
        <v>36.26</v>
      </c>
      <c r="H73" s="1">
        <v>36.31</v>
      </c>
      <c r="I73" s="1">
        <v>32.32</v>
      </c>
      <c r="J73" s="1">
        <v>17.559999999999999</v>
      </c>
      <c r="K73" s="5">
        <v>1228071</v>
      </c>
      <c r="L73" s="5">
        <v>1226002</v>
      </c>
      <c r="M73" s="5">
        <v>1259298</v>
      </c>
      <c r="N73" s="5">
        <v>1236958</v>
      </c>
      <c r="O73" s="5">
        <v>856575</v>
      </c>
      <c r="P73" s="2">
        <v>3883290</v>
      </c>
      <c r="Q73" s="2">
        <v>4877586</v>
      </c>
      <c r="R73" s="2">
        <v>5000110</v>
      </c>
      <c r="S73" s="2">
        <v>5360920</v>
      </c>
      <c r="T73" s="2">
        <v>6016444</v>
      </c>
      <c r="U73" s="6">
        <v>235977</v>
      </c>
      <c r="V73" s="6">
        <v>248437</v>
      </c>
      <c r="W73" s="6">
        <v>260322</v>
      </c>
      <c r="X73" s="6">
        <v>152919</v>
      </c>
      <c r="Y73" s="6">
        <v>15806</v>
      </c>
      <c r="Z73" s="8" t="s">
        <v>684</v>
      </c>
      <c r="AA73" s="8">
        <v>514</v>
      </c>
      <c r="AB73" s="8">
        <v>588</v>
      </c>
      <c r="AC73" s="8">
        <v>509</v>
      </c>
      <c r="AD73" s="8">
        <v>441</v>
      </c>
      <c r="AE73" s="9" t="s">
        <v>1669</v>
      </c>
      <c r="AF73" s="9" t="s">
        <v>1669</v>
      </c>
      <c r="AG73" s="9" t="s">
        <v>1672</v>
      </c>
      <c r="AH73" s="9" t="s">
        <v>1672</v>
      </c>
      <c r="AI73" s="9" t="s">
        <v>1672</v>
      </c>
      <c r="AJ73" s="3">
        <v>33.68</v>
      </c>
      <c r="AK73" s="3">
        <v>29.85</v>
      </c>
      <c r="AL73" s="3">
        <v>45.76</v>
      </c>
      <c r="AM73" s="3">
        <v>59.13</v>
      </c>
      <c r="AN73" s="3">
        <v>64.400000000000006</v>
      </c>
      <c r="AO73" s="7" t="s">
        <v>1975</v>
      </c>
      <c r="AP73" s="7" t="s">
        <v>1975</v>
      </c>
      <c r="AQ73" s="7" t="s">
        <v>1975</v>
      </c>
      <c r="AR73" s="7" t="s">
        <v>1975</v>
      </c>
      <c r="AS73" s="7" t="s">
        <v>1975</v>
      </c>
      <c r="AT73" s="10">
        <v>77.569999999999993</v>
      </c>
      <c r="AU73" s="10">
        <v>85.56</v>
      </c>
      <c r="AV73" s="10">
        <v>88.68</v>
      </c>
      <c r="AW73" s="10">
        <v>84.28</v>
      </c>
      <c r="AX73" s="10">
        <v>88.47</v>
      </c>
      <c r="AY73" s="11">
        <v>7790</v>
      </c>
      <c r="AZ73" s="11">
        <v>8446</v>
      </c>
      <c r="BA73" s="11">
        <v>6274</v>
      </c>
      <c r="BB73" s="11">
        <v>6045</v>
      </c>
      <c r="BC73" s="11">
        <v>4705</v>
      </c>
      <c r="BD73" s="12">
        <v>77.66</v>
      </c>
      <c r="BE73" s="12">
        <v>68.33</v>
      </c>
      <c r="BF73" s="12">
        <v>77.400000000000006</v>
      </c>
      <c r="BG73" s="12">
        <v>75.5</v>
      </c>
      <c r="BH73" s="12">
        <v>82.27</v>
      </c>
    </row>
    <row r="74" spans="1:60" x14ac:dyDescent="0.3">
      <c r="A74" t="s">
        <v>288</v>
      </c>
      <c r="B74" t="s">
        <v>289</v>
      </c>
      <c r="C74" t="s">
        <v>291</v>
      </c>
      <c r="D74" t="s">
        <v>53</v>
      </c>
      <c r="E74" t="s">
        <v>16</v>
      </c>
      <c r="F74" s="1">
        <v>68.55</v>
      </c>
      <c r="G74" s="1">
        <v>74.28</v>
      </c>
      <c r="H74" s="1">
        <v>144.84</v>
      </c>
      <c r="I74" s="1">
        <v>148.04</v>
      </c>
      <c r="J74" s="1">
        <v>169.76</v>
      </c>
      <c r="K74" s="5">
        <v>1105658</v>
      </c>
      <c r="L74" s="5">
        <v>1297655</v>
      </c>
      <c r="M74" s="5">
        <v>2033192</v>
      </c>
      <c r="N74" s="5">
        <v>1911752</v>
      </c>
      <c r="O74" s="5">
        <v>2342825</v>
      </c>
      <c r="P74" s="2">
        <v>3398890</v>
      </c>
      <c r="Q74" s="2">
        <v>3842585</v>
      </c>
      <c r="R74" s="2">
        <v>4145250</v>
      </c>
      <c r="S74" s="2">
        <v>3716371</v>
      </c>
      <c r="T74" s="2">
        <v>4133248</v>
      </c>
      <c r="U74" s="6">
        <v>221696</v>
      </c>
      <c r="V74" s="6">
        <v>212254</v>
      </c>
      <c r="W74" s="6">
        <v>214819</v>
      </c>
      <c r="X74" s="6">
        <v>98168</v>
      </c>
      <c r="Y74" s="6">
        <v>241057</v>
      </c>
      <c r="Z74" s="8">
        <v>6700</v>
      </c>
      <c r="AA74" s="8">
        <v>6000</v>
      </c>
      <c r="AB74" s="8">
        <v>5300</v>
      </c>
      <c r="AC74" s="8">
        <v>4800</v>
      </c>
      <c r="AD74" s="8">
        <v>4625</v>
      </c>
      <c r="AE74" s="9" t="s">
        <v>684</v>
      </c>
      <c r="AF74" s="9" t="s">
        <v>1669</v>
      </c>
      <c r="AG74" s="9" t="s">
        <v>1669</v>
      </c>
      <c r="AH74" s="9" t="s">
        <v>684</v>
      </c>
      <c r="AI74" s="9" t="s">
        <v>684</v>
      </c>
      <c r="AJ74" s="3">
        <v>48.8</v>
      </c>
      <c r="AK74" s="3">
        <v>47.42</v>
      </c>
      <c r="AL74" s="3">
        <v>52.21</v>
      </c>
      <c r="AM74" s="3" t="s">
        <v>684</v>
      </c>
      <c r="AN74" s="3" t="s">
        <v>684</v>
      </c>
      <c r="AO74" s="7" t="s">
        <v>1978</v>
      </c>
      <c r="AP74" s="7" t="s">
        <v>1978</v>
      </c>
      <c r="AQ74" s="7" t="s">
        <v>1978</v>
      </c>
      <c r="AR74" s="7" t="s">
        <v>684</v>
      </c>
      <c r="AS74" s="7" t="s">
        <v>684</v>
      </c>
      <c r="AT74" s="10">
        <v>29.07</v>
      </c>
      <c r="AU74" s="10">
        <v>22.32</v>
      </c>
      <c r="AV74" s="10">
        <v>31.82</v>
      </c>
      <c r="AW74" s="10" t="s">
        <v>684</v>
      </c>
      <c r="AX74" s="10" t="s">
        <v>684</v>
      </c>
      <c r="AY74" s="11">
        <v>88804</v>
      </c>
      <c r="AZ74" s="11">
        <v>88665</v>
      </c>
      <c r="BA74" s="11">
        <v>86650</v>
      </c>
      <c r="BB74" s="11" t="s">
        <v>684</v>
      </c>
      <c r="BC74" s="11" t="s">
        <v>684</v>
      </c>
      <c r="BD74" s="12">
        <v>36.61</v>
      </c>
      <c r="BE74" s="12">
        <v>33.200000000000003</v>
      </c>
      <c r="BF74" s="12">
        <v>41.51</v>
      </c>
      <c r="BG74" s="12" t="s">
        <v>684</v>
      </c>
      <c r="BH74" s="12" t="s">
        <v>684</v>
      </c>
    </row>
    <row r="75" spans="1:60" x14ac:dyDescent="0.3">
      <c r="A75" t="s">
        <v>292</v>
      </c>
      <c r="B75" t="s">
        <v>293</v>
      </c>
      <c r="C75" t="s">
        <v>295</v>
      </c>
      <c r="D75" t="s">
        <v>17</v>
      </c>
      <c r="E75" t="s">
        <v>11</v>
      </c>
      <c r="F75" s="1">
        <v>127.19</v>
      </c>
      <c r="G75" s="1">
        <v>160.61000000000001</v>
      </c>
      <c r="H75" s="1">
        <v>141.1</v>
      </c>
      <c r="I75" s="1">
        <v>127.61</v>
      </c>
      <c r="J75" s="1">
        <v>142.03</v>
      </c>
      <c r="K75" s="5">
        <v>25913544</v>
      </c>
      <c r="L75" s="5">
        <v>38006999</v>
      </c>
      <c r="M75" s="5">
        <v>40720403</v>
      </c>
      <c r="N75" s="5">
        <v>39230900</v>
      </c>
      <c r="O75" s="5">
        <v>39543647</v>
      </c>
      <c r="P75" s="2">
        <v>52274983</v>
      </c>
      <c r="Q75" s="2">
        <v>67709810</v>
      </c>
      <c r="R75" s="2">
        <v>75862307</v>
      </c>
      <c r="S75" s="2">
        <v>75626005</v>
      </c>
      <c r="T75" s="2">
        <v>71554416</v>
      </c>
      <c r="U75" s="6">
        <v>4688369</v>
      </c>
      <c r="V75" s="6">
        <v>5127454</v>
      </c>
      <c r="W75" s="6">
        <v>5900730</v>
      </c>
      <c r="X75" s="6">
        <v>5291864</v>
      </c>
      <c r="Y75" s="6">
        <v>-1412151</v>
      </c>
      <c r="Z75" s="8">
        <v>28593</v>
      </c>
      <c r="AA75" s="8">
        <v>28867</v>
      </c>
      <c r="AB75" s="8">
        <v>29128</v>
      </c>
      <c r="AC75" s="8">
        <v>29603</v>
      </c>
      <c r="AD75" s="8">
        <v>30153</v>
      </c>
      <c r="AE75" s="9" t="s">
        <v>684</v>
      </c>
      <c r="AF75" s="9" t="s">
        <v>1669</v>
      </c>
      <c r="AG75" s="9" t="s">
        <v>1669</v>
      </c>
      <c r="AH75" s="9" t="s">
        <v>1669</v>
      </c>
      <c r="AI75" s="9" t="s">
        <v>1669</v>
      </c>
      <c r="AJ75" s="3">
        <v>14.79</v>
      </c>
      <c r="AK75" s="3">
        <v>11.68</v>
      </c>
      <c r="AL75" s="3">
        <v>18.16</v>
      </c>
      <c r="AM75" s="3">
        <v>27.77</v>
      </c>
      <c r="AN75" s="3">
        <v>33.42</v>
      </c>
      <c r="AO75" s="7" t="s">
        <v>1978</v>
      </c>
      <c r="AP75" s="7" t="s">
        <v>1978</v>
      </c>
      <c r="AQ75" s="7" t="s">
        <v>1978</v>
      </c>
      <c r="AR75" s="7" t="s">
        <v>1978</v>
      </c>
      <c r="AS75" s="7" t="s">
        <v>1978</v>
      </c>
      <c r="AT75" s="10">
        <v>34.53</v>
      </c>
      <c r="AU75" s="10">
        <v>32.409999999999997</v>
      </c>
      <c r="AV75" s="10">
        <v>38.72</v>
      </c>
      <c r="AW75" s="10">
        <v>43.86</v>
      </c>
      <c r="AX75" s="10">
        <v>51.51</v>
      </c>
      <c r="AY75" s="11">
        <v>1480000</v>
      </c>
      <c r="AZ75" s="11">
        <v>1476000</v>
      </c>
      <c r="BA75" s="11">
        <v>1413000</v>
      </c>
      <c r="BB75" s="11">
        <v>1354000</v>
      </c>
      <c r="BC75" s="11">
        <v>1220000</v>
      </c>
      <c r="BD75" s="12">
        <v>43.1</v>
      </c>
      <c r="BE75" s="12">
        <v>43.87</v>
      </c>
      <c r="BF75" s="12">
        <v>39.049999999999997</v>
      </c>
      <c r="BG75" s="12">
        <v>32.58</v>
      </c>
      <c r="BH75" s="12">
        <v>32.18</v>
      </c>
    </row>
    <row r="76" spans="1:60" x14ac:dyDescent="0.3">
      <c r="A76" t="s">
        <v>296</v>
      </c>
      <c r="B76" t="s">
        <v>297</v>
      </c>
      <c r="C76" t="s">
        <v>298</v>
      </c>
      <c r="D76" t="s">
        <v>151</v>
      </c>
      <c r="E76" t="s">
        <v>11</v>
      </c>
      <c r="F76" s="1">
        <v>0.71</v>
      </c>
      <c r="G76" s="1">
        <v>0.66</v>
      </c>
      <c r="H76" s="1">
        <v>7.46</v>
      </c>
      <c r="I76" s="1">
        <v>4.5</v>
      </c>
      <c r="J76" s="1">
        <v>7.1</v>
      </c>
      <c r="K76" s="5">
        <v>8266</v>
      </c>
      <c r="L76" s="5">
        <v>7534</v>
      </c>
      <c r="M76" s="5">
        <v>98119</v>
      </c>
      <c r="N76" s="5">
        <v>51582</v>
      </c>
      <c r="O76" s="5">
        <v>84291</v>
      </c>
      <c r="P76" s="2">
        <v>1344466</v>
      </c>
      <c r="Q76" s="2">
        <v>1319463</v>
      </c>
      <c r="R76" s="2">
        <v>1629380</v>
      </c>
      <c r="S76" s="2">
        <v>1341563</v>
      </c>
      <c r="T76" s="2">
        <v>1438903</v>
      </c>
      <c r="U76" s="6">
        <v>116363</v>
      </c>
      <c r="V76" s="6">
        <v>131159</v>
      </c>
      <c r="W76" s="6">
        <v>170571</v>
      </c>
      <c r="X76" s="6">
        <v>131092</v>
      </c>
      <c r="Y76" s="6">
        <v>57544</v>
      </c>
      <c r="Z76" s="8">
        <v>1474</v>
      </c>
      <c r="AA76" s="8">
        <v>1473</v>
      </c>
      <c r="AB76" s="8">
        <v>1463</v>
      </c>
      <c r="AC76" s="8">
        <v>1426</v>
      </c>
      <c r="AD76" s="8">
        <v>1400</v>
      </c>
      <c r="AE76" s="9" t="s">
        <v>1669</v>
      </c>
      <c r="AF76" s="9" t="s">
        <v>1669</v>
      </c>
      <c r="AG76" s="9" t="s">
        <v>1669</v>
      </c>
      <c r="AH76" s="9" t="s">
        <v>1669</v>
      </c>
      <c r="AI76" s="9" t="s">
        <v>1669</v>
      </c>
      <c r="AJ76" s="3">
        <v>50.34</v>
      </c>
      <c r="AK76" s="3">
        <v>52.74</v>
      </c>
      <c r="AL76" s="3">
        <v>62.16</v>
      </c>
      <c r="AM76" s="3">
        <v>65.400000000000006</v>
      </c>
      <c r="AN76" s="3">
        <v>72.17</v>
      </c>
      <c r="AO76" s="7" t="s">
        <v>1975</v>
      </c>
      <c r="AP76" s="7" t="s">
        <v>1975</v>
      </c>
      <c r="AQ76" s="7" t="s">
        <v>1975</v>
      </c>
      <c r="AR76" s="7" t="s">
        <v>1975</v>
      </c>
      <c r="AS76" s="7" t="s">
        <v>1975</v>
      </c>
      <c r="AT76" s="10">
        <v>7.87</v>
      </c>
      <c r="AU76" s="10">
        <v>8.64</v>
      </c>
      <c r="AV76" s="10">
        <v>20.010000000000002</v>
      </c>
      <c r="AW76" s="10">
        <v>37.340000000000003</v>
      </c>
      <c r="AX76" s="10">
        <v>40.26</v>
      </c>
      <c r="AY76" s="11" t="s">
        <v>1554</v>
      </c>
      <c r="BD76" s="12">
        <v>19.72</v>
      </c>
      <c r="BE76" s="12">
        <v>11.11</v>
      </c>
      <c r="BF76" s="12">
        <v>4.13</v>
      </c>
      <c r="BG76" s="12">
        <v>9.69</v>
      </c>
      <c r="BH76" s="12">
        <v>13.87</v>
      </c>
    </row>
    <row r="77" spans="1:60" x14ac:dyDescent="0.3">
      <c r="A77" t="s">
        <v>299</v>
      </c>
      <c r="B77" t="s">
        <v>300</v>
      </c>
      <c r="C77" t="s">
        <v>301</v>
      </c>
      <c r="D77" t="s">
        <v>43</v>
      </c>
      <c r="E77" t="s">
        <v>25</v>
      </c>
      <c r="F77" s="1">
        <v>26.58</v>
      </c>
      <c r="G77" s="1">
        <v>40.15</v>
      </c>
      <c r="H77" s="1">
        <v>73.78</v>
      </c>
      <c r="I77" s="1">
        <v>74.84</v>
      </c>
      <c r="J77" s="1">
        <v>105.55</v>
      </c>
      <c r="K77" s="5">
        <v>184908</v>
      </c>
      <c r="L77" s="5">
        <v>289723</v>
      </c>
      <c r="M77" s="5">
        <v>565112</v>
      </c>
      <c r="N77" s="5">
        <v>552712</v>
      </c>
      <c r="O77" s="5">
        <v>921998</v>
      </c>
      <c r="P77" s="2">
        <v>1106108</v>
      </c>
      <c r="Q77" s="2">
        <v>1278029</v>
      </c>
      <c r="R77" s="2">
        <v>1553569</v>
      </c>
      <c r="S77" s="2">
        <v>1493320</v>
      </c>
      <c r="T77" s="2">
        <v>2157689</v>
      </c>
      <c r="U77" s="6">
        <v>12977</v>
      </c>
      <c r="V77" s="6">
        <v>21196</v>
      </c>
      <c r="W77" s="6">
        <v>39594</v>
      </c>
      <c r="X77" s="6">
        <v>115086</v>
      </c>
      <c r="Y77" s="6">
        <v>194938</v>
      </c>
      <c r="Z77" s="8">
        <v>1062</v>
      </c>
      <c r="AA77" s="8">
        <v>1091</v>
      </c>
      <c r="AB77" s="8">
        <v>1110</v>
      </c>
      <c r="AC77" s="8">
        <v>1229</v>
      </c>
      <c r="AD77" s="8">
        <v>1050</v>
      </c>
      <c r="AE77" s="9" t="s">
        <v>1669</v>
      </c>
      <c r="AF77" s="9" t="s">
        <v>1669</v>
      </c>
      <c r="AG77" s="9" t="s">
        <v>1669</v>
      </c>
      <c r="AH77" s="9" t="s">
        <v>1672</v>
      </c>
      <c r="AI77" s="9" t="s">
        <v>1672</v>
      </c>
      <c r="AJ77" s="3">
        <v>48.43</v>
      </c>
      <c r="AK77" s="3">
        <v>42.53</v>
      </c>
      <c r="AL77" s="3">
        <v>41.61</v>
      </c>
      <c r="AM77" s="3">
        <v>43.07</v>
      </c>
      <c r="AN77" s="3">
        <v>53.45</v>
      </c>
      <c r="AO77" s="7" t="s">
        <v>1975</v>
      </c>
      <c r="AP77" s="7" t="s">
        <v>1975</v>
      </c>
      <c r="AQ77" s="7" t="s">
        <v>1975</v>
      </c>
      <c r="AR77" s="7" t="s">
        <v>1975</v>
      </c>
      <c r="AS77" s="7" t="s">
        <v>1975</v>
      </c>
      <c r="AT77" s="10">
        <v>50.42</v>
      </c>
      <c r="AU77" s="10">
        <v>49.18</v>
      </c>
      <c r="AV77" s="10">
        <v>50.17</v>
      </c>
      <c r="AW77" s="10">
        <v>54.44</v>
      </c>
      <c r="AX77" s="10">
        <v>57.32</v>
      </c>
      <c r="AY77" s="11">
        <v>3757400</v>
      </c>
      <c r="AZ77" s="11">
        <v>3829400</v>
      </c>
      <c r="BA77" s="11">
        <v>4088200</v>
      </c>
      <c r="BB77" s="11">
        <v>4294200</v>
      </c>
      <c r="BC77" s="11">
        <v>4663300</v>
      </c>
      <c r="BD77" s="12">
        <v>53.23</v>
      </c>
      <c r="BE77" s="12">
        <v>61.16</v>
      </c>
      <c r="BF77" s="12">
        <v>60.04</v>
      </c>
      <c r="BG77" s="12">
        <v>55.68</v>
      </c>
      <c r="BH77" s="12">
        <v>55.3</v>
      </c>
    </row>
    <row r="78" spans="1:60" x14ac:dyDescent="0.3">
      <c r="A78" t="s">
        <v>302</v>
      </c>
      <c r="B78" t="s">
        <v>303</v>
      </c>
      <c r="C78" t="s">
        <v>305</v>
      </c>
      <c r="D78" t="s">
        <v>17</v>
      </c>
      <c r="E78" t="s">
        <v>11</v>
      </c>
      <c r="F78" s="1">
        <v>122.2</v>
      </c>
      <c r="G78" s="1">
        <v>112.04</v>
      </c>
      <c r="H78" s="1">
        <v>103.77</v>
      </c>
      <c r="I78" s="1">
        <v>105.88</v>
      </c>
      <c r="J78" s="1">
        <v>172.33</v>
      </c>
      <c r="K78" s="5">
        <v>24535737</v>
      </c>
      <c r="L78" s="5">
        <v>24811545</v>
      </c>
      <c r="M78" s="5">
        <v>26459071</v>
      </c>
      <c r="N78" s="5">
        <v>26726033</v>
      </c>
      <c r="O78" s="5">
        <v>33390916</v>
      </c>
      <c r="P78" s="2">
        <v>58316837</v>
      </c>
      <c r="Q78" s="2">
        <v>61736945</v>
      </c>
      <c r="R78" s="2">
        <v>67760415</v>
      </c>
      <c r="S78" s="2">
        <v>66745026</v>
      </c>
      <c r="T78" s="2">
        <v>65517278</v>
      </c>
      <c r="U78" s="6">
        <v>3528657</v>
      </c>
      <c r="V78" s="6">
        <v>3727692</v>
      </c>
      <c r="W78" s="6">
        <v>4030894</v>
      </c>
      <c r="X78" s="6">
        <v>3055463</v>
      </c>
      <c r="Y78" s="6">
        <v>-3977374</v>
      </c>
      <c r="Z78" s="8">
        <v>73063</v>
      </c>
      <c r="AA78" s="8">
        <v>73193</v>
      </c>
      <c r="AB78" s="8">
        <v>72402</v>
      </c>
      <c r="AC78" s="8">
        <v>71812</v>
      </c>
      <c r="AD78" s="8">
        <v>71973</v>
      </c>
      <c r="AE78" s="9" t="s">
        <v>684</v>
      </c>
      <c r="AF78" s="9" t="s">
        <v>1669</v>
      </c>
      <c r="AG78" s="9" t="s">
        <v>1669</v>
      </c>
      <c r="AH78" s="9" t="s">
        <v>1672</v>
      </c>
      <c r="AI78" s="9" t="s">
        <v>1672</v>
      </c>
      <c r="AJ78" s="3">
        <v>55.16</v>
      </c>
      <c r="AK78" s="3">
        <v>46.75</v>
      </c>
      <c r="AL78" s="3">
        <v>47.52</v>
      </c>
      <c r="AM78" s="3">
        <v>47</v>
      </c>
      <c r="AN78" s="3">
        <v>53.69</v>
      </c>
      <c r="AO78" s="7" t="s">
        <v>1978</v>
      </c>
      <c r="AP78" s="7" t="s">
        <v>1978</v>
      </c>
      <c r="AQ78" s="7" t="s">
        <v>1978</v>
      </c>
      <c r="AR78" s="7" t="s">
        <v>1978</v>
      </c>
      <c r="AS78" s="7" t="s">
        <v>1978</v>
      </c>
      <c r="AT78" s="10">
        <v>84.27</v>
      </c>
      <c r="AU78" s="10">
        <v>85.01</v>
      </c>
      <c r="AV78" s="10">
        <v>84.69</v>
      </c>
      <c r="AW78" s="10">
        <v>83.68</v>
      </c>
      <c r="AX78" s="10">
        <v>81.650000000000006</v>
      </c>
      <c r="AY78" s="11">
        <v>2740000</v>
      </c>
      <c r="AZ78" s="11">
        <v>2720000</v>
      </c>
      <c r="BA78" s="11">
        <v>2460000</v>
      </c>
      <c r="BB78" s="11">
        <v>2500000</v>
      </c>
      <c r="BC78" s="11">
        <v>2500000</v>
      </c>
      <c r="BD78" s="12">
        <v>52.36</v>
      </c>
      <c r="BE78" s="12">
        <v>48.16</v>
      </c>
      <c r="BF78" s="12">
        <v>53.28</v>
      </c>
      <c r="BG78" s="12">
        <v>54.59</v>
      </c>
      <c r="BH78" s="12">
        <v>50.68</v>
      </c>
    </row>
    <row r="79" spans="1:60" x14ac:dyDescent="0.3">
      <c r="A79" t="s">
        <v>306</v>
      </c>
      <c r="B79" t="s">
        <v>307</v>
      </c>
      <c r="C79" t="s">
        <v>308</v>
      </c>
      <c r="D79" t="s">
        <v>131</v>
      </c>
      <c r="E79" t="s">
        <v>25</v>
      </c>
      <c r="F79" s="1">
        <v>159.65</v>
      </c>
      <c r="G79" s="1">
        <v>181.02</v>
      </c>
      <c r="H79" s="1">
        <v>253.75</v>
      </c>
      <c r="I79" s="1">
        <v>185.96</v>
      </c>
      <c r="J79" s="1">
        <v>44.98</v>
      </c>
      <c r="K79" s="5">
        <v>2885498</v>
      </c>
      <c r="L79" s="5">
        <v>3459483</v>
      </c>
      <c r="M79" s="5">
        <v>5307325</v>
      </c>
      <c r="N79" s="5">
        <v>5202400</v>
      </c>
      <c r="O79" s="5">
        <v>4572519</v>
      </c>
      <c r="P79" s="2">
        <v>5683609</v>
      </c>
      <c r="Q79" s="2">
        <v>6523716</v>
      </c>
      <c r="R79" s="2">
        <v>9123814</v>
      </c>
      <c r="S79" s="2">
        <v>9897780</v>
      </c>
      <c r="T79" s="2">
        <v>18979918</v>
      </c>
      <c r="U79" s="6">
        <v>122674</v>
      </c>
      <c r="V79" s="6">
        <v>-17086</v>
      </c>
      <c r="W79" s="6">
        <v>126750</v>
      </c>
      <c r="X79" s="6">
        <v>1026785</v>
      </c>
      <c r="Y79" s="6">
        <v>8853003</v>
      </c>
      <c r="Z79" s="8" t="s">
        <v>1415</v>
      </c>
      <c r="AE79" s="9" t="s">
        <v>1669</v>
      </c>
      <c r="AF79" s="9" t="s">
        <v>1669</v>
      </c>
      <c r="AG79" s="9" t="s">
        <v>1672</v>
      </c>
      <c r="AH79" s="9" t="s">
        <v>1672</v>
      </c>
      <c r="AI79" s="9" t="s">
        <v>684</v>
      </c>
      <c r="AJ79" s="3">
        <v>73.69</v>
      </c>
      <c r="AK79" s="3">
        <v>78.05</v>
      </c>
      <c r="AL79" s="3">
        <v>79.87</v>
      </c>
      <c r="AM79" s="3">
        <v>84.04</v>
      </c>
      <c r="AN79" s="3" t="s">
        <v>684</v>
      </c>
      <c r="AO79" s="7" t="s">
        <v>1975</v>
      </c>
      <c r="AP79" s="7" t="s">
        <v>1975</v>
      </c>
      <c r="AQ79" s="7" t="s">
        <v>1978</v>
      </c>
      <c r="AR79" s="7" t="s">
        <v>1978</v>
      </c>
      <c r="AS79" s="7" t="s">
        <v>684</v>
      </c>
      <c r="AT79" s="10">
        <v>54.96</v>
      </c>
      <c r="AU79" s="10">
        <v>54.26</v>
      </c>
      <c r="AV79" s="10">
        <v>58.77</v>
      </c>
      <c r="AW79" s="10">
        <v>57.88</v>
      </c>
      <c r="AX79" s="10" t="s">
        <v>684</v>
      </c>
      <c r="AY79" s="11">
        <v>5954322.75</v>
      </c>
      <c r="AZ79" s="11">
        <v>6167709.3200000003</v>
      </c>
      <c r="BA79" s="11">
        <v>5931466.3200000003</v>
      </c>
      <c r="BB79" s="11">
        <v>5835897.5599999996</v>
      </c>
      <c r="BC79" s="11" t="s">
        <v>684</v>
      </c>
      <c r="BD79" s="12">
        <v>43.57</v>
      </c>
      <c r="BE79" s="12">
        <v>67.12</v>
      </c>
      <c r="BF79" s="12">
        <v>68.23</v>
      </c>
      <c r="BG79" s="12">
        <v>61.02</v>
      </c>
      <c r="BH79" s="12" t="s">
        <v>684</v>
      </c>
    </row>
    <row r="80" spans="1:60" x14ac:dyDescent="0.3">
      <c r="A80" t="s">
        <v>309</v>
      </c>
      <c r="B80" t="s">
        <v>310</v>
      </c>
      <c r="C80" t="s">
        <v>312</v>
      </c>
      <c r="D80" t="s">
        <v>115</v>
      </c>
      <c r="E80" t="s">
        <v>16</v>
      </c>
      <c r="F80" s="1">
        <v>117.14</v>
      </c>
      <c r="G80" s="1">
        <v>112.64</v>
      </c>
      <c r="H80" s="1">
        <v>126.51</v>
      </c>
      <c r="I80" s="1">
        <v>225.46</v>
      </c>
      <c r="J80" s="1">
        <v>273.20999999999998</v>
      </c>
      <c r="K80" s="5">
        <v>4531000</v>
      </c>
      <c r="L80" s="5">
        <v>4708600</v>
      </c>
      <c r="M80" s="5">
        <v>5620800</v>
      </c>
      <c r="N80" s="5">
        <v>8158900</v>
      </c>
      <c r="O80" s="5">
        <v>10253900</v>
      </c>
      <c r="P80" s="2">
        <v>10791400</v>
      </c>
      <c r="Q80" s="2">
        <v>11392400</v>
      </c>
      <c r="R80" s="2">
        <v>12548700</v>
      </c>
      <c r="S80" s="2">
        <v>13905400</v>
      </c>
      <c r="T80" s="2">
        <v>16057400</v>
      </c>
      <c r="U80" s="6">
        <v>632000</v>
      </c>
      <c r="V80" s="6">
        <v>684600</v>
      </c>
      <c r="W80" s="6">
        <v>671000</v>
      </c>
      <c r="X80" s="6">
        <v>-471100</v>
      </c>
      <c r="Y80" s="6">
        <v>-36400</v>
      </c>
      <c r="Z80" s="8">
        <v>24598</v>
      </c>
      <c r="AA80" s="8">
        <v>23299</v>
      </c>
      <c r="AB80" s="8">
        <v>23668</v>
      </c>
      <c r="AC80" s="8">
        <v>21218</v>
      </c>
      <c r="AD80" s="8">
        <v>17781</v>
      </c>
      <c r="AE80" s="9" t="s">
        <v>1669</v>
      </c>
      <c r="AF80" s="9" t="s">
        <v>1669</v>
      </c>
      <c r="AG80" s="9" t="s">
        <v>1672</v>
      </c>
      <c r="AH80" s="9" t="s">
        <v>1672</v>
      </c>
      <c r="AI80" s="9" t="s">
        <v>684</v>
      </c>
      <c r="AJ80" s="3">
        <v>97.14</v>
      </c>
      <c r="AK80" s="3">
        <v>96.16</v>
      </c>
      <c r="AL80" s="3">
        <v>96.34</v>
      </c>
      <c r="AM80" s="3">
        <v>94.15</v>
      </c>
      <c r="AN80" s="3" t="s">
        <v>684</v>
      </c>
      <c r="AO80" s="7" t="s">
        <v>2023</v>
      </c>
      <c r="AP80" s="7" t="s">
        <v>2023</v>
      </c>
      <c r="AQ80" s="7" t="s">
        <v>2023</v>
      </c>
      <c r="AR80" s="7" t="s">
        <v>2023</v>
      </c>
      <c r="AS80" s="7" t="s">
        <v>684</v>
      </c>
      <c r="AT80" s="10">
        <v>86.31</v>
      </c>
      <c r="AU80" s="10">
        <v>86.38</v>
      </c>
      <c r="AV80" s="10">
        <v>84.05</v>
      </c>
      <c r="AW80" s="10">
        <v>84.31</v>
      </c>
      <c r="AX80" s="10" t="s">
        <v>684</v>
      </c>
      <c r="AY80" s="11">
        <v>209600</v>
      </c>
      <c r="AZ80" s="11">
        <v>244000</v>
      </c>
      <c r="BA80" s="11">
        <v>227600</v>
      </c>
      <c r="BB80" s="11">
        <v>170700</v>
      </c>
      <c r="BC80" s="11" t="s">
        <v>684</v>
      </c>
      <c r="BD80" s="12">
        <v>56.52</v>
      </c>
      <c r="BE80" s="12">
        <v>62.42</v>
      </c>
      <c r="BF80" s="12">
        <v>58.91</v>
      </c>
      <c r="BG80" s="12">
        <v>70.17</v>
      </c>
      <c r="BH80" s="12" t="s">
        <v>684</v>
      </c>
    </row>
    <row r="81" spans="1:60" x14ac:dyDescent="0.3">
      <c r="A81" t="s">
        <v>313</v>
      </c>
      <c r="B81" t="s">
        <v>314</v>
      </c>
      <c r="C81" t="s">
        <v>316</v>
      </c>
      <c r="D81" t="s">
        <v>53</v>
      </c>
      <c r="E81" t="s">
        <v>11</v>
      </c>
      <c r="F81" s="1">
        <v>177.68</v>
      </c>
      <c r="G81" s="1">
        <v>140.05000000000001</v>
      </c>
      <c r="H81" s="1">
        <v>133.25</v>
      </c>
      <c r="I81" s="1">
        <v>456.88</v>
      </c>
      <c r="J81" s="1">
        <v>537.72</v>
      </c>
      <c r="K81" s="5">
        <v>405213</v>
      </c>
      <c r="L81" s="5">
        <v>462677</v>
      </c>
      <c r="M81" s="5">
        <v>479684</v>
      </c>
      <c r="N81" s="5">
        <v>1177138</v>
      </c>
      <c r="O81" s="5">
        <v>827163</v>
      </c>
      <c r="P81" s="2">
        <v>1817874</v>
      </c>
      <c r="Q81" s="2">
        <v>1959608</v>
      </c>
      <c r="R81" s="2">
        <v>2090783</v>
      </c>
      <c r="S81" s="2">
        <v>2521517</v>
      </c>
      <c r="T81" s="2">
        <v>2474352</v>
      </c>
      <c r="U81" s="6">
        <v>148725</v>
      </c>
      <c r="V81" s="6">
        <v>118997</v>
      </c>
      <c r="W81" s="6">
        <v>108080</v>
      </c>
      <c r="X81" s="6">
        <v>25242</v>
      </c>
      <c r="Y81" s="6">
        <v>100719</v>
      </c>
      <c r="Z81" s="8">
        <v>29000</v>
      </c>
      <c r="AA81" s="8">
        <v>28000</v>
      </c>
      <c r="AB81" s="8">
        <v>29000</v>
      </c>
      <c r="AC81" s="8">
        <v>30000</v>
      </c>
      <c r="AD81" s="8">
        <v>30573</v>
      </c>
      <c r="AE81" s="9" t="s">
        <v>1669</v>
      </c>
      <c r="AF81" s="9" t="s">
        <v>1669</v>
      </c>
      <c r="AG81" s="9" t="s">
        <v>1669</v>
      </c>
      <c r="AH81" s="9" t="s">
        <v>684</v>
      </c>
      <c r="AI81" s="9" t="s">
        <v>684</v>
      </c>
      <c r="AJ81" s="3">
        <v>59.09</v>
      </c>
      <c r="AK81" s="3">
        <v>57</v>
      </c>
      <c r="AL81" s="3">
        <v>51.88</v>
      </c>
      <c r="AM81" s="3" t="s">
        <v>684</v>
      </c>
      <c r="AN81" s="3" t="s">
        <v>684</v>
      </c>
      <c r="AO81" s="7" t="s">
        <v>1978</v>
      </c>
      <c r="AP81" s="7" t="s">
        <v>1978</v>
      </c>
      <c r="AQ81" s="7" t="s">
        <v>1978</v>
      </c>
      <c r="AR81" s="7" t="s">
        <v>684</v>
      </c>
      <c r="AS81" s="7" t="s">
        <v>684</v>
      </c>
      <c r="AT81" s="10">
        <v>60.5</v>
      </c>
      <c r="AU81" s="10">
        <v>59.02</v>
      </c>
      <c r="AV81" s="10">
        <v>55.07</v>
      </c>
      <c r="AW81" s="10" t="s">
        <v>684</v>
      </c>
      <c r="AX81" s="10" t="s">
        <v>684</v>
      </c>
      <c r="AY81" s="11">
        <v>946638</v>
      </c>
      <c r="AZ81" s="11">
        <v>829208</v>
      </c>
      <c r="BA81" s="11">
        <v>765175</v>
      </c>
      <c r="BB81" s="11" t="s">
        <v>684</v>
      </c>
      <c r="BC81" s="11" t="s">
        <v>684</v>
      </c>
      <c r="BD81" s="12">
        <v>61.52</v>
      </c>
      <c r="BE81" s="12">
        <v>60.29</v>
      </c>
      <c r="BF81" s="12">
        <v>61.81</v>
      </c>
      <c r="BG81" s="12" t="s">
        <v>684</v>
      </c>
      <c r="BH81" s="12" t="s">
        <v>684</v>
      </c>
    </row>
    <row r="82" spans="1:60" x14ac:dyDescent="0.3">
      <c r="A82" t="s">
        <v>317</v>
      </c>
      <c r="B82" t="s">
        <v>318</v>
      </c>
      <c r="C82" t="s">
        <v>320</v>
      </c>
      <c r="D82" t="s">
        <v>283</v>
      </c>
      <c r="E82" t="s">
        <v>16</v>
      </c>
      <c r="F82" s="1">
        <v>208.79</v>
      </c>
      <c r="G82" s="1">
        <v>239.68</v>
      </c>
      <c r="H82" s="1">
        <v>301.68</v>
      </c>
      <c r="I82" s="1">
        <v>361.17</v>
      </c>
      <c r="J82" s="1">
        <v>401.58</v>
      </c>
      <c r="K82" s="5">
        <v>4282316</v>
      </c>
      <c r="L82" s="5">
        <v>4808708</v>
      </c>
      <c r="M82" s="5">
        <v>4943511</v>
      </c>
      <c r="N82" s="5">
        <v>4954248</v>
      </c>
      <c r="O82" s="5">
        <v>5297714</v>
      </c>
      <c r="P82" s="2">
        <v>7274327</v>
      </c>
      <c r="Q82" s="2">
        <v>7784677</v>
      </c>
      <c r="R82" s="2">
        <v>7827090</v>
      </c>
      <c r="S82" s="2">
        <v>7867219</v>
      </c>
      <c r="T82" s="2">
        <v>7957766</v>
      </c>
      <c r="U82" s="6">
        <v>368146</v>
      </c>
      <c r="V82" s="6">
        <v>393723</v>
      </c>
      <c r="W82" s="6">
        <v>374138</v>
      </c>
      <c r="X82" s="6">
        <v>138866</v>
      </c>
      <c r="Y82" s="6">
        <v>91012</v>
      </c>
      <c r="Z82" s="8">
        <v>3400</v>
      </c>
      <c r="AA82" s="8">
        <v>3517</v>
      </c>
      <c r="AB82" s="8">
        <v>3539</v>
      </c>
      <c r="AC82" s="8">
        <v>3515</v>
      </c>
      <c r="AD82" s="8">
        <v>3447</v>
      </c>
      <c r="AE82" s="9" t="s">
        <v>1669</v>
      </c>
      <c r="AF82" s="9" t="s">
        <v>1669</v>
      </c>
      <c r="AG82" s="9" t="s">
        <v>1669</v>
      </c>
      <c r="AH82" s="9" t="s">
        <v>1672</v>
      </c>
      <c r="AI82" s="9" t="s">
        <v>684</v>
      </c>
      <c r="AJ82" s="3">
        <v>81.69</v>
      </c>
      <c r="AK82" s="3">
        <v>79.59</v>
      </c>
      <c r="AL82" s="3">
        <v>83.98</v>
      </c>
      <c r="AM82" s="3">
        <v>88.84</v>
      </c>
      <c r="AN82" s="3" t="s">
        <v>684</v>
      </c>
      <c r="AO82" s="7" t="s">
        <v>1975</v>
      </c>
      <c r="AP82" s="7" t="s">
        <v>1975</v>
      </c>
      <c r="AQ82" s="7" t="s">
        <v>1975</v>
      </c>
      <c r="AR82" s="7" t="s">
        <v>1975</v>
      </c>
      <c r="AS82" s="7" t="s">
        <v>684</v>
      </c>
      <c r="AT82" s="10">
        <v>76.63</v>
      </c>
      <c r="AU82" s="10">
        <v>81.73</v>
      </c>
      <c r="AV82" s="10">
        <v>76.95</v>
      </c>
      <c r="AW82" s="10">
        <v>71.23</v>
      </c>
      <c r="AX82" s="10" t="s">
        <v>684</v>
      </c>
      <c r="AY82" s="11">
        <v>99189</v>
      </c>
      <c r="AZ82" s="11">
        <v>66668</v>
      </c>
      <c r="BA82" s="11">
        <v>57867</v>
      </c>
      <c r="BB82" s="11">
        <v>63037</v>
      </c>
      <c r="BC82" s="11" t="s">
        <v>684</v>
      </c>
      <c r="BD82" s="12">
        <v>66.319999999999993</v>
      </c>
      <c r="BE82" s="12">
        <v>78.42</v>
      </c>
      <c r="BF82" s="12">
        <v>80.650000000000006</v>
      </c>
      <c r="BG82" s="12">
        <v>81.73</v>
      </c>
      <c r="BH82" s="12" t="s">
        <v>684</v>
      </c>
    </row>
    <row r="83" spans="1:60" x14ac:dyDescent="0.3">
      <c r="A83" t="s">
        <v>321</v>
      </c>
      <c r="B83" t="s">
        <v>322</v>
      </c>
      <c r="C83" t="s">
        <v>324</v>
      </c>
      <c r="D83" t="s">
        <v>58</v>
      </c>
      <c r="E83" t="s">
        <v>16</v>
      </c>
      <c r="F83" s="1">
        <v>65.540000000000006</v>
      </c>
      <c r="G83" s="1">
        <v>54.92</v>
      </c>
      <c r="H83" s="1">
        <v>49.04</v>
      </c>
      <c r="I83" s="1">
        <v>42.6</v>
      </c>
      <c r="J83" s="1">
        <v>69.88</v>
      </c>
      <c r="K83" s="5">
        <v>208882</v>
      </c>
      <c r="L83" s="5">
        <v>198555</v>
      </c>
      <c r="M83" s="5">
        <v>226445</v>
      </c>
      <c r="N83" s="5">
        <v>188920</v>
      </c>
      <c r="O83" s="5">
        <v>329149</v>
      </c>
      <c r="P83" s="2">
        <v>624524</v>
      </c>
      <c r="Q83" s="2">
        <v>661486</v>
      </c>
      <c r="R83" s="2">
        <v>807023</v>
      </c>
      <c r="S83" s="2">
        <v>744273</v>
      </c>
      <c r="T83" s="2">
        <v>955362</v>
      </c>
      <c r="U83" s="6">
        <v>145967</v>
      </c>
      <c r="V83" s="6">
        <v>178960</v>
      </c>
      <c r="W83" s="6">
        <v>230708</v>
      </c>
      <c r="X83" s="6">
        <v>71677</v>
      </c>
      <c r="Y83" s="6">
        <v>175061</v>
      </c>
      <c r="Z83" s="8">
        <v>1250</v>
      </c>
      <c r="AA83" s="8">
        <v>1148</v>
      </c>
      <c r="AB83" s="8">
        <v>1160</v>
      </c>
      <c r="AC83" s="8">
        <v>1148</v>
      </c>
      <c r="AD83" s="8">
        <v>1045</v>
      </c>
      <c r="AE83" s="9" t="s">
        <v>684</v>
      </c>
      <c r="AF83" s="9" t="s">
        <v>1669</v>
      </c>
      <c r="AG83" s="9" t="s">
        <v>1669</v>
      </c>
      <c r="AH83" s="9" t="s">
        <v>1669</v>
      </c>
      <c r="AI83" s="9" t="s">
        <v>1669</v>
      </c>
      <c r="AJ83" s="3">
        <v>75.87</v>
      </c>
      <c r="AK83" s="3">
        <v>46.9</v>
      </c>
      <c r="AL83" s="3">
        <v>45.71</v>
      </c>
      <c r="AM83" s="3">
        <v>35.229999999999997</v>
      </c>
      <c r="AN83" s="3">
        <v>34.799999999999997</v>
      </c>
      <c r="AO83" s="7" t="s">
        <v>1978</v>
      </c>
      <c r="AP83" s="7" t="s">
        <v>1978</v>
      </c>
      <c r="AQ83" s="7" t="s">
        <v>1978</v>
      </c>
      <c r="AR83" s="7" t="s">
        <v>1978</v>
      </c>
      <c r="AS83" s="7" t="s">
        <v>1978</v>
      </c>
      <c r="AT83" s="10">
        <v>62.73</v>
      </c>
      <c r="AU83" s="10">
        <v>43.86</v>
      </c>
      <c r="AV83" s="10">
        <v>39.11</v>
      </c>
      <c r="AW83" s="10">
        <v>23.47</v>
      </c>
      <c r="AX83" s="10">
        <v>26.08</v>
      </c>
      <c r="AY83" s="11">
        <v>37026</v>
      </c>
      <c r="AZ83" s="11" t="s">
        <v>684</v>
      </c>
      <c r="BA83" s="11" t="s">
        <v>684</v>
      </c>
      <c r="BB83" s="11" t="s">
        <v>684</v>
      </c>
      <c r="BC83" s="11" t="s">
        <v>684</v>
      </c>
      <c r="BD83" s="12">
        <v>72.56</v>
      </c>
      <c r="BE83" s="12">
        <v>59.92</v>
      </c>
      <c r="BF83" s="12">
        <v>53.71</v>
      </c>
      <c r="BG83" s="12">
        <v>58.86</v>
      </c>
      <c r="BH83" s="12">
        <v>58.83</v>
      </c>
    </row>
    <row r="84" spans="1:60" x14ac:dyDescent="0.3">
      <c r="A84" t="s">
        <v>325</v>
      </c>
      <c r="B84" t="s">
        <v>326</v>
      </c>
      <c r="C84" t="s">
        <v>328</v>
      </c>
      <c r="D84" t="s">
        <v>58</v>
      </c>
      <c r="E84" t="s">
        <v>16</v>
      </c>
      <c r="F84" s="1">
        <v>67.760000000000005</v>
      </c>
      <c r="G84" s="1">
        <v>48.7</v>
      </c>
      <c r="H84" s="1">
        <v>43.01</v>
      </c>
      <c r="I84" s="1">
        <v>40.31</v>
      </c>
      <c r="J84" s="1">
        <v>36.11</v>
      </c>
      <c r="K84" s="5">
        <v>795446</v>
      </c>
      <c r="L84" s="5">
        <v>613943</v>
      </c>
      <c r="M84" s="5">
        <v>636947</v>
      </c>
      <c r="N84" s="5">
        <v>565065</v>
      </c>
      <c r="O84" s="5">
        <v>571983</v>
      </c>
      <c r="P84" s="2">
        <v>2552333</v>
      </c>
      <c r="Q84" s="2">
        <v>2433193</v>
      </c>
      <c r="R84" s="2">
        <v>2733612</v>
      </c>
      <c r="S84" s="2">
        <v>2515547</v>
      </c>
      <c r="T84" s="2">
        <v>2804588</v>
      </c>
      <c r="U84" s="6">
        <v>66293</v>
      </c>
      <c r="V84" s="6">
        <v>330722</v>
      </c>
      <c r="W84" s="6">
        <v>392882</v>
      </c>
      <c r="X84" s="6">
        <v>129805</v>
      </c>
      <c r="Y84" s="6">
        <v>368843</v>
      </c>
      <c r="Z84" s="8">
        <v>1494</v>
      </c>
      <c r="AA84" s="8">
        <v>1552</v>
      </c>
      <c r="AB84" s="8">
        <v>1555</v>
      </c>
      <c r="AC84" s="8">
        <v>1555</v>
      </c>
      <c r="AD84" s="8">
        <v>1777</v>
      </c>
      <c r="AE84" s="9" t="s">
        <v>1669</v>
      </c>
      <c r="AF84" s="9" t="s">
        <v>1669</v>
      </c>
      <c r="AG84" s="9" t="s">
        <v>1672</v>
      </c>
      <c r="AH84" s="9" t="s">
        <v>1672</v>
      </c>
      <c r="AI84" s="9" t="s">
        <v>684</v>
      </c>
      <c r="AJ84" s="3">
        <v>66.58</v>
      </c>
      <c r="AK84" s="3">
        <v>63.16</v>
      </c>
      <c r="AL84" s="3">
        <v>58.38</v>
      </c>
      <c r="AM84" s="3">
        <v>52.39</v>
      </c>
      <c r="AN84" s="3" t="s">
        <v>684</v>
      </c>
      <c r="AO84" s="7" t="s">
        <v>1978</v>
      </c>
      <c r="AP84" s="7" t="s">
        <v>1978</v>
      </c>
      <c r="AQ84" s="7" t="s">
        <v>1978</v>
      </c>
      <c r="AR84" s="7" t="s">
        <v>1978</v>
      </c>
      <c r="AS84" s="7" t="s">
        <v>684</v>
      </c>
      <c r="AT84" s="10">
        <v>46.69</v>
      </c>
      <c r="AU84" s="10">
        <v>45.76</v>
      </c>
      <c r="AV84" s="10">
        <v>55.8</v>
      </c>
      <c r="AW84" s="10">
        <v>60.73</v>
      </c>
      <c r="AX84" s="10" t="s">
        <v>684</v>
      </c>
      <c r="AY84" s="11" t="s">
        <v>684</v>
      </c>
      <c r="AZ84" s="11">
        <v>64042.45</v>
      </c>
      <c r="BA84" s="11">
        <v>63813.66</v>
      </c>
      <c r="BB84" s="11">
        <v>48911.95</v>
      </c>
      <c r="BC84" s="11" t="s">
        <v>684</v>
      </c>
      <c r="BD84" s="12">
        <v>78.34</v>
      </c>
      <c r="BE84" s="12">
        <v>76.760000000000005</v>
      </c>
      <c r="BF84" s="12">
        <v>74.760000000000005</v>
      </c>
      <c r="BG84" s="12">
        <v>67.67</v>
      </c>
      <c r="BH84" s="12" t="s">
        <v>684</v>
      </c>
    </row>
    <row r="85" spans="1:60" x14ac:dyDescent="0.3">
      <c r="A85" t="s">
        <v>329</v>
      </c>
      <c r="B85" t="s">
        <v>330</v>
      </c>
      <c r="C85" t="s">
        <v>331</v>
      </c>
      <c r="D85" t="s">
        <v>17</v>
      </c>
      <c r="E85" t="s">
        <v>11</v>
      </c>
      <c r="F85" s="1">
        <v>81.47</v>
      </c>
      <c r="G85" s="1">
        <v>76.39</v>
      </c>
      <c r="H85" s="1">
        <v>91.17</v>
      </c>
      <c r="I85" s="1">
        <v>196.99</v>
      </c>
      <c r="J85" s="1">
        <v>286.54000000000002</v>
      </c>
      <c r="K85" s="5">
        <v>1241892</v>
      </c>
      <c r="L85" s="5">
        <v>1272509</v>
      </c>
      <c r="M85" s="5">
        <v>1685234</v>
      </c>
      <c r="N85" s="5">
        <v>3680152</v>
      </c>
      <c r="O85" s="5">
        <v>3398277</v>
      </c>
      <c r="P85" s="2">
        <v>4099390</v>
      </c>
      <c r="Q85" s="2">
        <v>4309677</v>
      </c>
      <c r="R85" s="2">
        <v>5025125</v>
      </c>
      <c r="S85" s="2">
        <v>6972099</v>
      </c>
      <c r="T85" s="2">
        <v>5932942</v>
      </c>
      <c r="U85" s="6">
        <v>217905</v>
      </c>
      <c r="V85" s="6">
        <v>215694</v>
      </c>
      <c r="W85" s="6">
        <v>248483</v>
      </c>
      <c r="X85" s="6">
        <v>235465</v>
      </c>
      <c r="Y85" s="6">
        <v>270230</v>
      </c>
      <c r="Z85" s="8">
        <v>25274</v>
      </c>
      <c r="AA85" s="8">
        <v>25074</v>
      </c>
      <c r="AB85" s="8">
        <v>24139</v>
      </c>
      <c r="AC85" s="8">
        <v>23837</v>
      </c>
      <c r="AD85" s="8">
        <v>22682</v>
      </c>
      <c r="AE85" s="9" t="s">
        <v>1213</v>
      </c>
      <c r="AJ85" s="3" t="s">
        <v>1213</v>
      </c>
      <c r="AO85" s="7" t="s">
        <v>1213</v>
      </c>
      <c r="AT85" s="10" t="s">
        <v>1213</v>
      </c>
      <c r="AY85" s="11" t="s">
        <v>1213</v>
      </c>
      <c r="BD85" s="12" t="s">
        <v>1213</v>
      </c>
    </row>
    <row r="86" spans="1:60" x14ac:dyDescent="0.3">
      <c r="A86" t="s">
        <v>332</v>
      </c>
      <c r="B86" t="s">
        <v>333</v>
      </c>
      <c r="C86" t="s">
        <v>334</v>
      </c>
      <c r="D86" t="s">
        <v>106</v>
      </c>
      <c r="E86" t="s">
        <v>25</v>
      </c>
      <c r="F86" s="1">
        <v>1005.81</v>
      </c>
      <c r="G86" s="1">
        <v>-671.44</v>
      </c>
      <c r="H86" s="1">
        <v>-528.91</v>
      </c>
      <c r="I86" s="1">
        <v>-589.88</v>
      </c>
      <c r="J86" s="1">
        <v>110.71</v>
      </c>
      <c r="K86" s="5">
        <v>2060253</v>
      </c>
      <c r="L86" s="5">
        <v>3095694</v>
      </c>
      <c r="M86" s="5">
        <v>6137575</v>
      </c>
      <c r="N86" s="5">
        <v>7135343</v>
      </c>
      <c r="O86" s="5">
        <v>6232867</v>
      </c>
      <c r="P86" s="2">
        <v>2767123</v>
      </c>
      <c r="Q86" s="2">
        <v>3211873</v>
      </c>
      <c r="R86" s="2">
        <v>5608758</v>
      </c>
      <c r="S86" s="2">
        <v>7114411</v>
      </c>
      <c r="T86" s="2">
        <v>13093897</v>
      </c>
      <c r="U86" s="6">
        <v>-314666</v>
      </c>
      <c r="V86" s="6">
        <v>-439896</v>
      </c>
      <c r="W86" s="6">
        <v>-238632</v>
      </c>
      <c r="X86" s="6">
        <v>744932</v>
      </c>
      <c r="Y86" s="6">
        <v>5409322</v>
      </c>
      <c r="Z86" s="8" t="s">
        <v>1415</v>
      </c>
      <c r="AE86" s="9" t="s">
        <v>1669</v>
      </c>
      <c r="AF86" s="9" t="s">
        <v>1669</v>
      </c>
      <c r="AG86" s="9" t="s">
        <v>1672</v>
      </c>
      <c r="AH86" s="9" t="s">
        <v>1672</v>
      </c>
      <c r="AI86" s="9" t="s">
        <v>684</v>
      </c>
      <c r="AJ86" s="3">
        <v>53.28</v>
      </c>
      <c r="AK86" s="3">
        <v>50.91</v>
      </c>
      <c r="AL86" s="3">
        <v>80.12</v>
      </c>
      <c r="AM86" s="3">
        <v>78.7</v>
      </c>
      <c r="AN86" s="3" t="s">
        <v>684</v>
      </c>
      <c r="AO86" s="7" t="s">
        <v>2023</v>
      </c>
      <c r="AP86" s="7" t="s">
        <v>2023</v>
      </c>
      <c r="AQ86" s="7" t="s">
        <v>2023</v>
      </c>
      <c r="AR86" s="7" t="s">
        <v>2023</v>
      </c>
      <c r="AS86" s="7" t="s">
        <v>684</v>
      </c>
      <c r="AT86" s="10">
        <v>72.739999999999995</v>
      </c>
      <c r="AU86" s="10">
        <v>74.28</v>
      </c>
      <c r="AV86" s="10">
        <v>78.31</v>
      </c>
      <c r="AW86" s="10">
        <v>75.08</v>
      </c>
      <c r="AX86" s="10" t="s">
        <v>684</v>
      </c>
      <c r="AY86" s="11">
        <v>1846410</v>
      </c>
      <c r="AZ86" s="11">
        <v>4731155.08</v>
      </c>
      <c r="BA86" s="11">
        <v>4237447.38</v>
      </c>
      <c r="BB86" s="11">
        <v>4911970.5199999996</v>
      </c>
      <c r="BC86" s="11" t="s">
        <v>684</v>
      </c>
      <c r="BD86" s="12">
        <v>68.290000000000006</v>
      </c>
      <c r="BE86" s="12">
        <v>54.46</v>
      </c>
      <c r="BF86" s="12">
        <v>60.52</v>
      </c>
      <c r="BG86" s="12">
        <v>76.540000000000006</v>
      </c>
      <c r="BH86" s="12" t="s">
        <v>684</v>
      </c>
    </row>
    <row r="87" spans="1:60" x14ac:dyDescent="0.3">
      <c r="A87" t="s">
        <v>335</v>
      </c>
      <c r="B87" t="s">
        <v>336</v>
      </c>
      <c r="C87" t="s">
        <v>338</v>
      </c>
      <c r="D87" t="s">
        <v>339</v>
      </c>
      <c r="E87" t="s">
        <v>16</v>
      </c>
      <c r="F87" s="1">
        <v>289.04000000000002</v>
      </c>
      <c r="G87" s="1">
        <v>329.97</v>
      </c>
      <c r="H87" s="1">
        <v>1004.32</v>
      </c>
      <c r="I87" s="1">
        <v>1142.0999999999999</v>
      </c>
      <c r="J87" s="1">
        <v>940.94</v>
      </c>
      <c r="K87" s="5">
        <v>2296232</v>
      </c>
      <c r="L87" s="5">
        <v>2620617</v>
      </c>
      <c r="M87" s="5">
        <v>4124297</v>
      </c>
      <c r="N87" s="5">
        <v>4180047</v>
      </c>
      <c r="O87" s="5">
        <v>4350110</v>
      </c>
      <c r="P87" s="2">
        <v>3575826</v>
      </c>
      <c r="Q87" s="2">
        <v>3967004</v>
      </c>
      <c r="R87" s="2">
        <v>4942087</v>
      </c>
      <c r="S87" s="2">
        <v>4940034</v>
      </c>
      <c r="T87" s="2">
        <v>5208635</v>
      </c>
      <c r="U87" s="6">
        <v>336829</v>
      </c>
      <c r="V87" s="6">
        <v>384964</v>
      </c>
      <c r="W87" s="6">
        <v>543417</v>
      </c>
      <c r="X87" s="6">
        <v>551959</v>
      </c>
      <c r="Y87" s="6">
        <v>740571</v>
      </c>
      <c r="Z87" s="8">
        <v>7628</v>
      </c>
      <c r="AA87" s="8">
        <v>7870</v>
      </c>
      <c r="AB87" s="8">
        <v>8996</v>
      </c>
      <c r="AC87" s="8">
        <v>8563</v>
      </c>
      <c r="AD87" s="8">
        <v>9468</v>
      </c>
      <c r="AE87" s="9" t="s">
        <v>1669</v>
      </c>
      <c r="AF87" s="9" t="s">
        <v>1669</v>
      </c>
      <c r="AG87" s="9" t="s">
        <v>1672</v>
      </c>
      <c r="AH87" s="9" t="s">
        <v>1672</v>
      </c>
      <c r="AI87" s="9" t="s">
        <v>684</v>
      </c>
      <c r="AJ87" s="3">
        <v>43.12</v>
      </c>
      <c r="AK87" s="3">
        <v>54.37</v>
      </c>
      <c r="AL87" s="3">
        <v>54.19</v>
      </c>
      <c r="AM87" s="3">
        <v>49.92</v>
      </c>
      <c r="AN87" s="3" t="s">
        <v>684</v>
      </c>
      <c r="AO87" s="7" t="s">
        <v>1978</v>
      </c>
      <c r="AP87" s="7" t="s">
        <v>1978</v>
      </c>
      <c r="AQ87" s="7" t="s">
        <v>1978</v>
      </c>
      <c r="AR87" s="7" t="s">
        <v>1978</v>
      </c>
      <c r="AS87" s="7" t="s">
        <v>684</v>
      </c>
      <c r="AT87" s="10">
        <v>20.239999999999998</v>
      </c>
      <c r="AU87" s="10">
        <v>39.9</v>
      </c>
      <c r="AV87" s="10">
        <v>46.19</v>
      </c>
      <c r="AW87" s="10">
        <v>51.77</v>
      </c>
      <c r="AX87" s="10" t="s">
        <v>684</v>
      </c>
      <c r="AY87" s="11" t="s">
        <v>684</v>
      </c>
      <c r="AZ87" s="11">
        <v>154220</v>
      </c>
      <c r="BA87" s="11">
        <v>144282</v>
      </c>
      <c r="BB87" s="11">
        <v>285268</v>
      </c>
      <c r="BC87" s="11" t="s">
        <v>684</v>
      </c>
      <c r="BD87" s="12">
        <v>60.81</v>
      </c>
      <c r="BE87" s="12">
        <v>79.77</v>
      </c>
      <c r="BF87" s="12">
        <v>70.92</v>
      </c>
      <c r="BG87" s="12">
        <v>64.13</v>
      </c>
      <c r="BH87" s="12" t="s">
        <v>684</v>
      </c>
    </row>
    <row r="88" spans="1:60" x14ac:dyDescent="0.3">
      <c r="A88" t="s">
        <v>340</v>
      </c>
      <c r="B88" t="s">
        <v>341</v>
      </c>
      <c r="C88" t="s">
        <v>343</v>
      </c>
      <c r="D88" t="s">
        <v>17</v>
      </c>
      <c r="E88" t="s">
        <v>16</v>
      </c>
      <c r="F88" s="1">
        <v>44.08</v>
      </c>
      <c r="G88" s="1">
        <v>50.05</v>
      </c>
      <c r="H88" s="1">
        <v>132.1</v>
      </c>
      <c r="I88" s="1">
        <v>149.78</v>
      </c>
      <c r="J88" s="1">
        <v>148.91999999999999</v>
      </c>
      <c r="K88" s="5">
        <v>409643</v>
      </c>
      <c r="L88" s="5">
        <v>516941</v>
      </c>
      <c r="M88" s="5">
        <v>1794457</v>
      </c>
      <c r="N88" s="5">
        <v>1954026</v>
      </c>
      <c r="O88" s="5">
        <v>2025819</v>
      </c>
      <c r="P88" s="2">
        <v>1574183</v>
      </c>
      <c r="Q88" s="2">
        <v>1818951</v>
      </c>
      <c r="R88" s="2">
        <v>3971145</v>
      </c>
      <c r="S88" s="2">
        <v>4112677</v>
      </c>
      <c r="T88" s="2">
        <v>3873583</v>
      </c>
      <c r="U88" s="6">
        <v>71866</v>
      </c>
      <c r="V88" s="6">
        <v>104009</v>
      </c>
      <c r="W88" s="6">
        <v>186896</v>
      </c>
      <c r="X88" s="6">
        <v>79363</v>
      </c>
      <c r="Y88" s="6">
        <v>-451121</v>
      </c>
      <c r="Z88" s="8">
        <v>2665</v>
      </c>
      <c r="AA88" s="8">
        <v>2784</v>
      </c>
      <c r="AB88" s="8">
        <v>2906</v>
      </c>
      <c r="AC88" s="8">
        <v>3095</v>
      </c>
      <c r="AD88" s="8">
        <v>3110</v>
      </c>
      <c r="AE88" s="9" t="s">
        <v>684</v>
      </c>
      <c r="AF88" s="9" t="s">
        <v>1669</v>
      </c>
      <c r="AG88" s="9" t="s">
        <v>1669</v>
      </c>
      <c r="AH88" s="9" t="s">
        <v>1669</v>
      </c>
      <c r="AI88" s="9" t="s">
        <v>1669</v>
      </c>
      <c r="AJ88" s="3">
        <v>4.0599999999999996</v>
      </c>
      <c r="AK88" s="3">
        <v>3.21</v>
      </c>
      <c r="AL88" s="3">
        <v>3.35</v>
      </c>
      <c r="AM88" s="3">
        <v>3.32</v>
      </c>
      <c r="AN88" s="3">
        <v>3.32</v>
      </c>
      <c r="AO88" s="7" t="s">
        <v>1975</v>
      </c>
      <c r="AP88" s="7" t="s">
        <v>1975</v>
      </c>
      <c r="AQ88" s="7" t="s">
        <v>1975</v>
      </c>
      <c r="AR88" s="7" t="s">
        <v>1975</v>
      </c>
      <c r="AS88" s="7" t="s">
        <v>1975</v>
      </c>
      <c r="AT88" s="10">
        <v>4.26</v>
      </c>
      <c r="AU88" s="10">
        <v>3.91</v>
      </c>
      <c r="AV88" s="10">
        <v>3.33</v>
      </c>
      <c r="AW88" s="10">
        <v>2.74</v>
      </c>
      <c r="AX88" s="10">
        <v>3.39</v>
      </c>
      <c r="AY88" s="11" t="s">
        <v>1554</v>
      </c>
      <c r="BD88" s="12">
        <v>4.57</v>
      </c>
      <c r="BE88" s="12">
        <v>4.28</v>
      </c>
      <c r="BF88" s="12">
        <v>3.54</v>
      </c>
      <c r="BG88" s="12">
        <v>3.1</v>
      </c>
      <c r="BH88" s="12">
        <v>5.75</v>
      </c>
    </row>
    <row r="89" spans="1:60" x14ac:dyDescent="0.3">
      <c r="A89" t="s">
        <v>344</v>
      </c>
      <c r="B89" t="s">
        <v>345</v>
      </c>
      <c r="C89" t="s">
        <v>347</v>
      </c>
      <c r="D89" t="s">
        <v>348</v>
      </c>
      <c r="E89" t="s">
        <v>16</v>
      </c>
      <c r="F89" s="1">
        <v>228.21</v>
      </c>
      <c r="G89" s="1">
        <v>205.14</v>
      </c>
      <c r="H89" s="1">
        <v>238.94</v>
      </c>
      <c r="I89" s="1">
        <v>344.27</v>
      </c>
      <c r="J89" s="1">
        <v>307.89999999999998</v>
      </c>
      <c r="K89" s="5">
        <v>2192949</v>
      </c>
      <c r="L89" s="5">
        <v>2081182</v>
      </c>
      <c r="M89" s="5">
        <v>2890409</v>
      </c>
      <c r="N89" s="5">
        <v>3949391</v>
      </c>
      <c r="O89" s="5">
        <v>3845376</v>
      </c>
      <c r="P89" s="2">
        <v>5038287</v>
      </c>
      <c r="Q89" s="2">
        <v>4944587</v>
      </c>
      <c r="R89" s="2">
        <v>6445132</v>
      </c>
      <c r="S89" s="2">
        <v>6259767</v>
      </c>
      <c r="T89" s="2">
        <v>6136221</v>
      </c>
      <c r="U89" s="6">
        <v>241740</v>
      </c>
      <c r="V89" s="6">
        <v>251136</v>
      </c>
      <c r="W89" s="6">
        <v>278538</v>
      </c>
      <c r="X89" s="6">
        <v>238986</v>
      </c>
      <c r="Y89" s="6">
        <v>275781</v>
      </c>
      <c r="Z89" s="8">
        <v>8111</v>
      </c>
      <c r="AA89" s="8">
        <v>7001</v>
      </c>
      <c r="AB89" s="8">
        <v>8311</v>
      </c>
      <c r="AC89" s="8">
        <v>7783</v>
      </c>
      <c r="AD89" s="8">
        <v>8160</v>
      </c>
      <c r="AE89" s="9" t="s">
        <v>1669</v>
      </c>
      <c r="AF89" s="9" t="s">
        <v>1669</v>
      </c>
      <c r="AG89" s="9" t="s">
        <v>1672</v>
      </c>
      <c r="AH89" s="9" t="s">
        <v>1672</v>
      </c>
      <c r="AI89" s="9" t="s">
        <v>684</v>
      </c>
      <c r="AJ89" s="3">
        <v>87.13</v>
      </c>
      <c r="AK89" s="3">
        <v>79.900000000000006</v>
      </c>
      <c r="AL89" s="3">
        <v>80.790000000000006</v>
      </c>
      <c r="AM89" s="3">
        <v>78.3</v>
      </c>
      <c r="AN89" s="3" t="s">
        <v>684</v>
      </c>
      <c r="AO89" s="7" t="s">
        <v>1975</v>
      </c>
      <c r="AP89" s="7" t="s">
        <v>1978</v>
      </c>
      <c r="AQ89" s="7" t="s">
        <v>1978</v>
      </c>
      <c r="AR89" s="7" t="s">
        <v>1978</v>
      </c>
      <c r="AS89" s="7" t="s">
        <v>684</v>
      </c>
      <c r="AT89" s="10">
        <v>48.03</v>
      </c>
      <c r="AU89" s="10">
        <v>70.400000000000006</v>
      </c>
      <c r="AV89" s="10">
        <v>72.62</v>
      </c>
      <c r="AW89" s="10">
        <v>73.78</v>
      </c>
      <c r="AX89" s="10" t="s">
        <v>684</v>
      </c>
      <c r="AY89" s="11">
        <v>80612.600000000006</v>
      </c>
      <c r="AZ89" s="11">
        <v>687.21</v>
      </c>
      <c r="BA89" s="11">
        <v>622.79</v>
      </c>
      <c r="BB89" s="11">
        <v>558.78</v>
      </c>
      <c r="BC89" s="11" t="s">
        <v>684</v>
      </c>
      <c r="BD89" s="12">
        <v>64.209999999999994</v>
      </c>
      <c r="BE89" s="12">
        <v>43.51</v>
      </c>
      <c r="BF89" s="12">
        <v>66.010000000000005</v>
      </c>
      <c r="BG89" s="12">
        <v>61.18</v>
      </c>
      <c r="BH89" s="12" t="s">
        <v>684</v>
      </c>
    </row>
    <row r="90" spans="1:60" x14ac:dyDescent="0.3">
      <c r="A90" t="s">
        <v>349</v>
      </c>
      <c r="B90" t="s">
        <v>350</v>
      </c>
      <c r="C90" t="s">
        <v>351</v>
      </c>
      <c r="D90" t="s">
        <v>106</v>
      </c>
      <c r="E90" t="s">
        <v>25</v>
      </c>
      <c r="F90" s="1">
        <v>257.17</v>
      </c>
      <c r="G90" s="1">
        <v>243.33</v>
      </c>
      <c r="H90" s="1">
        <v>265.41000000000003</v>
      </c>
      <c r="I90" s="1">
        <v>276.45999999999998</v>
      </c>
      <c r="J90" s="1">
        <v>150.47999999999999</v>
      </c>
      <c r="K90" s="5">
        <v>1312881</v>
      </c>
      <c r="L90" s="5">
        <v>1466323</v>
      </c>
      <c r="M90" s="5">
        <v>1725264</v>
      </c>
      <c r="N90" s="5">
        <v>1621773</v>
      </c>
      <c r="O90" s="5">
        <v>1419741</v>
      </c>
      <c r="P90" s="2">
        <v>1981023</v>
      </c>
      <c r="Q90" s="2">
        <v>2288402</v>
      </c>
      <c r="R90" s="2">
        <v>2597457</v>
      </c>
      <c r="S90" s="2">
        <v>2517201</v>
      </c>
      <c r="T90" s="2">
        <v>2816713</v>
      </c>
      <c r="U90" s="6">
        <v>77918</v>
      </c>
      <c r="V90" s="6">
        <v>112815</v>
      </c>
      <c r="W90" s="6">
        <v>100651</v>
      </c>
      <c r="X90" s="6">
        <v>108767</v>
      </c>
      <c r="Y90" s="6">
        <v>149173</v>
      </c>
      <c r="Z90" s="8" t="s">
        <v>1415</v>
      </c>
      <c r="AE90" s="9" t="s">
        <v>1213</v>
      </c>
      <c r="AJ90" s="3" t="s">
        <v>1213</v>
      </c>
      <c r="AO90" s="7" t="s">
        <v>1213</v>
      </c>
      <c r="AT90" s="10" t="s">
        <v>1213</v>
      </c>
      <c r="AY90" s="11" t="s">
        <v>1213</v>
      </c>
      <c r="BD90" s="12" t="s">
        <v>1213</v>
      </c>
    </row>
    <row r="91" spans="1:60" x14ac:dyDescent="0.3">
      <c r="A91" t="s">
        <v>352</v>
      </c>
      <c r="B91" t="s">
        <v>353</v>
      </c>
      <c r="C91" t="s">
        <v>354</v>
      </c>
      <c r="D91" t="s">
        <v>17</v>
      </c>
      <c r="E91" t="s">
        <v>11</v>
      </c>
      <c r="F91" s="1">
        <v>172.9</v>
      </c>
      <c r="G91" s="1">
        <v>173.44</v>
      </c>
      <c r="H91" s="1">
        <v>159.9</v>
      </c>
      <c r="I91" s="1">
        <v>166.82</v>
      </c>
      <c r="J91" s="1">
        <v>208.74</v>
      </c>
      <c r="K91" s="5">
        <v>3128866</v>
      </c>
      <c r="L91" s="5">
        <v>3397052</v>
      </c>
      <c r="M91" s="5">
        <v>3573916</v>
      </c>
      <c r="N91" s="5">
        <v>3568746</v>
      </c>
      <c r="O91" s="5">
        <v>3939791</v>
      </c>
      <c r="P91" s="2">
        <v>6228000</v>
      </c>
      <c r="Q91" s="2">
        <v>6759399</v>
      </c>
      <c r="R91" s="2">
        <v>7363403</v>
      </c>
      <c r="S91" s="2">
        <v>7075474</v>
      </c>
      <c r="T91" s="2">
        <v>7054386</v>
      </c>
      <c r="U91" s="6">
        <v>285745</v>
      </c>
      <c r="V91" s="6">
        <v>228280</v>
      </c>
      <c r="W91" s="6">
        <v>333763</v>
      </c>
      <c r="X91" s="6">
        <v>236588</v>
      </c>
      <c r="Y91" s="6">
        <v>-140794</v>
      </c>
      <c r="Z91" s="8">
        <v>8692</v>
      </c>
      <c r="AA91" s="8">
        <v>8891</v>
      </c>
      <c r="AB91" s="8">
        <v>9010</v>
      </c>
      <c r="AC91" s="8">
        <v>9034</v>
      </c>
      <c r="AD91" s="8">
        <v>9055</v>
      </c>
      <c r="AE91" s="9" t="s">
        <v>1669</v>
      </c>
      <c r="AF91" s="9" t="s">
        <v>1669</v>
      </c>
      <c r="AG91" s="9" t="s">
        <v>684</v>
      </c>
      <c r="AH91" s="9" t="s">
        <v>684</v>
      </c>
      <c r="AI91" s="9" t="s">
        <v>684</v>
      </c>
      <c r="AJ91" s="3">
        <v>3.46</v>
      </c>
      <c r="AK91" s="3">
        <v>3.4</v>
      </c>
      <c r="AL91" s="3" t="s">
        <v>684</v>
      </c>
      <c r="AM91" s="3" t="s">
        <v>684</v>
      </c>
      <c r="AN91" s="3" t="s">
        <v>684</v>
      </c>
      <c r="AO91" s="7" t="s">
        <v>1975</v>
      </c>
      <c r="AP91" s="7" t="s">
        <v>1975</v>
      </c>
      <c r="AQ91" s="7" t="s">
        <v>684</v>
      </c>
      <c r="AR91" s="7" t="s">
        <v>684</v>
      </c>
      <c r="AS91" s="7" t="s">
        <v>684</v>
      </c>
      <c r="AT91" s="10">
        <v>0</v>
      </c>
      <c r="AU91" s="10">
        <v>11.18</v>
      </c>
      <c r="AV91" s="10" t="s">
        <v>684</v>
      </c>
      <c r="AW91" s="10" t="s">
        <v>684</v>
      </c>
      <c r="AX91" s="10" t="s">
        <v>684</v>
      </c>
      <c r="AY91" s="11" t="s">
        <v>1554</v>
      </c>
      <c r="BD91" s="12">
        <v>13.97</v>
      </c>
      <c r="BE91" s="12">
        <v>9.4700000000000006</v>
      </c>
      <c r="BF91" s="12" t="s">
        <v>684</v>
      </c>
      <c r="BG91" s="12" t="s">
        <v>684</v>
      </c>
      <c r="BH91" s="12" t="s">
        <v>684</v>
      </c>
    </row>
    <row r="92" spans="1:60" x14ac:dyDescent="0.3">
      <c r="A92" t="s">
        <v>355</v>
      </c>
      <c r="B92" t="s">
        <v>356</v>
      </c>
      <c r="C92" t="s">
        <v>358</v>
      </c>
      <c r="D92" t="s">
        <v>10</v>
      </c>
      <c r="E92" t="s">
        <v>25</v>
      </c>
      <c r="F92" s="1">
        <v>31.9</v>
      </c>
      <c r="G92" s="1">
        <v>43.89</v>
      </c>
      <c r="H92" s="1">
        <v>40.659999999999997</v>
      </c>
      <c r="I92" s="1">
        <v>47.61</v>
      </c>
      <c r="J92" s="1">
        <v>40.31</v>
      </c>
      <c r="K92" s="5">
        <v>853671</v>
      </c>
      <c r="L92" s="5">
        <v>1242006</v>
      </c>
      <c r="M92" s="5">
        <v>1242898</v>
      </c>
      <c r="N92" s="5">
        <v>1242038</v>
      </c>
      <c r="O92" s="5">
        <v>1004244</v>
      </c>
      <c r="P92" s="2">
        <v>4410628</v>
      </c>
      <c r="Q92" s="2">
        <v>5171335</v>
      </c>
      <c r="R92" s="2">
        <v>5516047</v>
      </c>
      <c r="S92" s="2">
        <v>5010297</v>
      </c>
      <c r="T92" s="2">
        <v>4660592</v>
      </c>
      <c r="U92" s="6">
        <v>175865</v>
      </c>
      <c r="V92" s="6">
        <v>217706</v>
      </c>
      <c r="W92" s="6">
        <v>213927</v>
      </c>
      <c r="X92" s="6">
        <v>118739</v>
      </c>
      <c r="Y92" s="6">
        <v>66312</v>
      </c>
      <c r="Z92" s="8">
        <v>5775</v>
      </c>
      <c r="AA92" s="8">
        <v>5650</v>
      </c>
      <c r="AB92" s="8">
        <v>5700</v>
      </c>
      <c r="AC92" s="8">
        <v>5400</v>
      </c>
      <c r="AD92" s="8">
        <v>5125</v>
      </c>
      <c r="AE92" s="9" t="s">
        <v>1669</v>
      </c>
      <c r="AF92" s="9" t="s">
        <v>1669</v>
      </c>
      <c r="AG92" s="9" t="s">
        <v>1669</v>
      </c>
      <c r="AH92" s="9" t="s">
        <v>1672</v>
      </c>
      <c r="AI92" s="9" t="s">
        <v>1672</v>
      </c>
      <c r="AJ92" s="3">
        <v>48.68</v>
      </c>
      <c r="AK92" s="3">
        <v>43.11</v>
      </c>
      <c r="AL92" s="3">
        <v>61.41</v>
      </c>
      <c r="AM92" s="3">
        <v>60.8</v>
      </c>
      <c r="AN92" s="3">
        <v>58.73</v>
      </c>
      <c r="AO92" s="7" t="s">
        <v>1975</v>
      </c>
      <c r="AP92" s="7" t="s">
        <v>1975</v>
      </c>
      <c r="AQ92" s="7" t="s">
        <v>1975</v>
      </c>
      <c r="AR92" s="7" t="s">
        <v>1975</v>
      </c>
      <c r="AS92" s="7" t="s">
        <v>1975</v>
      </c>
      <c r="AT92" s="10">
        <v>8</v>
      </c>
      <c r="AU92" s="10">
        <v>13.74</v>
      </c>
      <c r="AV92" s="10">
        <v>42.79</v>
      </c>
      <c r="AW92" s="10">
        <v>40.590000000000003</v>
      </c>
      <c r="AX92" s="10">
        <v>40.4</v>
      </c>
      <c r="AY92" s="11">
        <v>809700</v>
      </c>
      <c r="AZ92" s="11">
        <v>887600</v>
      </c>
      <c r="BA92" s="11">
        <v>892500</v>
      </c>
      <c r="BB92" s="11">
        <v>815100</v>
      </c>
      <c r="BC92" s="11">
        <v>803900</v>
      </c>
      <c r="BD92" s="12">
        <v>21.32</v>
      </c>
      <c r="BE92" s="12">
        <v>21.9</v>
      </c>
      <c r="BF92" s="12">
        <v>44.2</v>
      </c>
      <c r="BG92" s="12">
        <v>55.34</v>
      </c>
      <c r="BH92" s="12">
        <v>69.34</v>
      </c>
    </row>
    <row r="93" spans="1:60" x14ac:dyDescent="0.3">
      <c r="A93" t="s">
        <v>359</v>
      </c>
      <c r="B93" t="s">
        <v>360</v>
      </c>
      <c r="C93" t="s">
        <v>361</v>
      </c>
      <c r="D93" t="s">
        <v>68</v>
      </c>
      <c r="E93" t="s">
        <v>25</v>
      </c>
      <c r="F93" s="1">
        <v>87.09</v>
      </c>
      <c r="G93" s="1">
        <v>89.04</v>
      </c>
      <c r="H93" s="1">
        <v>84.75</v>
      </c>
      <c r="I93" s="1">
        <v>87.43</v>
      </c>
      <c r="J93" s="1">
        <v>72.069999999999993</v>
      </c>
      <c r="K93" s="5">
        <v>1119239</v>
      </c>
      <c r="L93" s="5">
        <v>1194700</v>
      </c>
      <c r="M93" s="5">
        <v>1163785</v>
      </c>
      <c r="N93" s="5">
        <v>1012084</v>
      </c>
      <c r="O93" s="5">
        <v>1199944</v>
      </c>
      <c r="P93" s="2">
        <v>2468833</v>
      </c>
      <c r="Q93" s="2">
        <v>2599369</v>
      </c>
      <c r="R93" s="2">
        <v>2691339</v>
      </c>
      <c r="S93" s="2">
        <v>2301309</v>
      </c>
      <c r="T93" s="2">
        <v>2981723</v>
      </c>
      <c r="U93" s="6">
        <v>40922</v>
      </c>
      <c r="V93" s="6">
        <v>124484</v>
      </c>
      <c r="W93" s="6">
        <v>89443</v>
      </c>
      <c r="X93" s="6">
        <v>23299</v>
      </c>
      <c r="Y93" s="6">
        <v>436212</v>
      </c>
      <c r="Z93" s="8">
        <v>32</v>
      </c>
      <c r="AA93" s="8">
        <v>32</v>
      </c>
      <c r="AB93" s="8">
        <v>37</v>
      </c>
      <c r="AC93" s="8">
        <v>38</v>
      </c>
      <c r="AD93" s="8">
        <v>37</v>
      </c>
      <c r="AE93" s="9" t="s">
        <v>684</v>
      </c>
      <c r="AF93" s="9" t="s">
        <v>1669</v>
      </c>
      <c r="AG93" s="9" t="s">
        <v>1669</v>
      </c>
      <c r="AH93" s="9" t="s">
        <v>1669</v>
      </c>
      <c r="AI93" s="9" t="s">
        <v>1669</v>
      </c>
      <c r="AJ93" s="3" t="s">
        <v>684</v>
      </c>
      <c r="AK93" s="3">
        <v>22.05</v>
      </c>
      <c r="AL93" s="3">
        <v>22.17</v>
      </c>
      <c r="AM93" s="3">
        <v>20.64</v>
      </c>
      <c r="AN93" s="3">
        <v>26.36</v>
      </c>
      <c r="AO93" s="7" t="s">
        <v>684</v>
      </c>
      <c r="AP93" s="7" t="s">
        <v>1975</v>
      </c>
      <c r="AQ93" s="7" t="s">
        <v>1975</v>
      </c>
      <c r="AR93" s="7" t="s">
        <v>1975</v>
      </c>
      <c r="AS93" s="7" t="s">
        <v>1975</v>
      </c>
      <c r="AT93" s="10" t="s">
        <v>684</v>
      </c>
      <c r="AU93" s="10">
        <v>14.74</v>
      </c>
      <c r="AV93" s="10">
        <v>29.19</v>
      </c>
      <c r="AW93" s="10">
        <v>30.45</v>
      </c>
      <c r="AX93" s="10">
        <v>34.75</v>
      </c>
      <c r="AY93" s="11" t="s">
        <v>684</v>
      </c>
      <c r="AZ93" s="11">
        <v>1566274</v>
      </c>
      <c r="BA93" s="11">
        <v>1728831</v>
      </c>
      <c r="BB93" s="11">
        <v>1596370</v>
      </c>
      <c r="BC93" s="11">
        <v>1936571</v>
      </c>
      <c r="BD93" s="12" t="s">
        <v>684</v>
      </c>
      <c r="BE93" s="12">
        <v>17.79</v>
      </c>
      <c r="BF93" s="12">
        <v>29.3</v>
      </c>
      <c r="BG93" s="12">
        <v>24.66</v>
      </c>
      <c r="BH93" s="12">
        <v>26.54</v>
      </c>
    </row>
    <row r="94" spans="1:60" x14ac:dyDescent="0.3">
      <c r="A94" t="s">
        <v>362</v>
      </c>
      <c r="B94" t="s">
        <v>363</v>
      </c>
      <c r="C94" t="s">
        <v>365</v>
      </c>
      <c r="D94" t="s">
        <v>124</v>
      </c>
      <c r="E94" t="s">
        <v>25</v>
      </c>
      <c r="F94" s="1">
        <v>0.78</v>
      </c>
      <c r="G94" s="1">
        <v>15.31</v>
      </c>
      <c r="H94" s="1">
        <v>101.64</v>
      </c>
      <c r="I94" s="1">
        <v>82.47</v>
      </c>
      <c r="J94" s="1">
        <v>58.96</v>
      </c>
      <c r="K94" s="5">
        <v>15511</v>
      </c>
      <c r="L94" s="5">
        <v>311181</v>
      </c>
      <c r="M94" s="5">
        <v>2142839</v>
      </c>
      <c r="N94" s="5">
        <v>1842003</v>
      </c>
      <c r="O94" s="5">
        <v>1785869</v>
      </c>
      <c r="P94" s="2">
        <v>6236220</v>
      </c>
      <c r="Q94" s="2">
        <v>6752194</v>
      </c>
      <c r="R94" s="2">
        <v>8744313</v>
      </c>
      <c r="S94" s="2">
        <v>8909354</v>
      </c>
      <c r="T94" s="2">
        <v>13636510</v>
      </c>
      <c r="U94" s="6">
        <v>796223</v>
      </c>
      <c r="V94" s="6">
        <v>823973</v>
      </c>
      <c r="W94" s="6">
        <v>877526</v>
      </c>
      <c r="X94" s="6">
        <v>958584</v>
      </c>
      <c r="Y94" s="6">
        <v>2789888</v>
      </c>
      <c r="Z94" s="8">
        <v>92372</v>
      </c>
      <c r="AA94" s="8">
        <v>77416</v>
      </c>
      <c r="AB94" s="8">
        <v>78448</v>
      </c>
      <c r="AC94" s="8">
        <v>72021</v>
      </c>
      <c r="AD94" s="8">
        <v>73516</v>
      </c>
      <c r="AE94" s="9" t="s">
        <v>1669</v>
      </c>
      <c r="AF94" s="9" t="s">
        <v>1669</v>
      </c>
      <c r="AG94" s="9" t="s">
        <v>1672</v>
      </c>
      <c r="AH94" s="9" t="s">
        <v>1672</v>
      </c>
      <c r="AI94" s="9" t="s">
        <v>1672</v>
      </c>
      <c r="AJ94" s="3">
        <v>67.91</v>
      </c>
      <c r="AK94" s="3">
        <v>69.180000000000007</v>
      </c>
      <c r="AL94" s="3">
        <v>73.33</v>
      </c>
      <c r="AM94" s="3">
        <v>70.59</v>
      </c>
      <c r="AN94" s="3">
        <v>73.239999999999995</v>
      </c>
      <c r="AO94" s="7" t="s">
        <v>1978</v>
      </c>
      <c r="AP94" s="7" t="s">
        <v>1978</v>
      </c>
      <c r="AQ94" s="7" t="s">
        <v>1978</v>
      </c>
      <c r="AR94" s="7" t="s">
        <v>1978</v>
      </c>
      <c r="AS94" s="7" t="s">
        <v>1978</v>
      </c>
      <c r="AT94" s="10">
        <v>68.569999999999993</v>
      </c>
      <c r="AU94" s="10">
        <v>68.83</v>
      </c>
      <c r="AV94" s="10">
        <v>76.06</v>
      </c>
      <c r="AW94" s="10">
        <v>75.849999999999994</v>
      </c>
      <c r="AX94" s="10">
        <v>77.650000000000006</v>
      </c>
      <c r="AY94" s="11">
        <v>202000</v>
      </c>
      <c r="AZ94" s="11">
        <v>209000</v>
      </c>
      <c r="BA94" s="11">
        <v>201000</v>
      </c>
      <c r="BB94" s="11">
        <v>173000</v>
      </c>
      <c r="BC94" s="11">
        <v>230000</v>
      </c>
      <c r="BD94" s="12">
        <v>50.09</v>
      </c>
      <c r="BE94" s="12">
        <v>57.94</v>
      </c>
      <c r="BF94" s="12">
        <v>63.75</v>
      </c>
      <c r="BG94" s="12">
        <v>65.650000000000006</v>
      </c>
      <c r="BH94" s="12">
        <v>61.44</v>
      </c>
    </row>
    <row r="95" spans="1:60" x14ac:dyDescent="0.3">
      <c r="A95" t="s">
        <v>366</v>
      </c>
      <c r="B95" t="s">
        <v>367</v>
      </c>
      <c r="C95" t="s">
        <v>369</v>
      </c>
      <c r="D95" t="s">
        <v>10</v>
      </c>
      <c r="E95" t="s">
        <v>11</v>
      </c>
      <c r="F95" s="1">
        <v>25.72</v>
      </c>
      <c r="G95" s="1">
        <v>26.76</v>
      </c>
      <c r="H95" s="1">
        <v>23.11</v>
      </c>
      <c r="I95" s="1">
        <v>25.37</v>
      </c>
      <c r="J95" s="1">
        <v>26.48</v>
      </c>
      <c r="K95" s="5">
        <v>143959</v>
      </c>
      <c r="L95" s="5">
        <v>161848</v>
      </c>
      <c r="M95" s="5">
        <v>151280</v>
      </c>
      <c r="N95" s="5">
        <v>148446</v>
      </c>
      <c r="O95" s="5">
        <v>197058</v>
      </c>
      <c r="P95" s="2">
        <v>1163390</v>
      </c>
      <c r="Q95" s="2">
        <v>1215915</v>
      </c>
      <c r="R95" s="2">
        <v>1295475</v>
      </c>
      <c r="S95" s="2">
        <v>1398680</v>
      </c>
      <c r="T95" s="2">
        <v>1765691</v>
      </c>
      <c r="U95" s="6">
        <v>209862</v>
      </c>
      <c r="V95" s="6">
        <v>292172</v>
      </c>
      <c r="W95" s="6">
        <v>271219</v>
      </c>
      <c r="X95" s="6">
        <v>239867</v>
      </c>
      <c r="Y95" s="6">
        <v>436380</v>
      </c>
      <c r="Z95" s="8">
        <v>1273</v>
      </c>
      <c r="AA95" s="8">
        <v>1306</v>
      </c>
      <c r="AB95" s="8">
        <v>1333</v>
      </c>
      <c r="AC95" s="8">
        <v>1320</v>
      </c>
      <c r="AD95" s="8">
        <v>1399</v>
      </c>
      <c r="AE95" s="9" t="s">
        <v>1669</v>
      </c>
      <c r="AF95" s="9" t="s">
        <v>1669</v>
      </c>
      <c r="AG95" s="9" t="s">
        <v>1669</v>
      </c>
      <c r="AH95" s="9" t="s">
        <v>1669</v>
      </c>
      <c r="AI95" s="9" t="s">
        <v>1669</v>
      </c>
      <c r="AJ95" s="3">
        <v>31.8</v>
      </c>
      <c r="AK95" s="3">
        <v>30.62</v>
      </c>
      <c r="AL95" s="3">
        <v>41.76</v>
      </c>
      <c r="AM95" s="3">
        <v>48.91</v>
      </c>
      <c r="AN95" s="3">
        <v>49.48</v>
      </c>
      <c r="AO95" s="7" t="s">
        <v>1978</v>
      </c>
      <c r="AP95" s="7" t="s">
        <v>1978</v>
      </c>
      <c r="AQ95" s="7" t="s">
        <v>1978</v>
      </c>
      <c r="AR95" s="7" t="s">
        <v>1978</v>
      </c>
      <c r="AS95" s="7" t="s">
        <v>1978</v>
      </c>
      <c r="AT95" s="10">
        <v>10.46</v>
      </c>
      <c r="AU95" s="10">
        <v>9.0299999999999994</v>
      </c>
      <c r="AV95" s="10">
        <v>8.3000000000000007</v>
      </c>
      <c r="AW95" s="10">
        <v>8.1199999999999992</v>
      </c>
      <c r="AX95" s="10">
        <v>6.69</v>
      </c>
      <c r="AY95" s="11" t="s">
        <v>1554</v>
      </c>
      <c r="BD95" s="12">
        <v>67.37</v>
      </c>
      <c r="BE95" s="12">
        <v>74.34</v>
      </c>
      <c r="BF95" s="12">
        <v>59.4</v>
      </c>
      <c r="BG95" s="12">
        <v>57.56</v>
      </c>
      <c r="BH95" s="12">
        <v>52.96</v>
      </c>
    </row>
    <row r="96" spans="1:60" x14ac:dyDescent="0.3">
      <c r="A96" t="s">
        <v>370</v>
      </c>
      <c r="B96" t="s">
        <v>371</v>
      </c>
      <c r="C96" t="s">
        <v>373</v>
      </c>
      <c r="D96" t="s">
        <v>36</v>
      </c>
      <c r="E96" t="s">
        <v>11</v>
      </c>
      <c r="F96" s="1">
        <v>249.07</v>
      </c>
      <c r="G96" s="1">
        <v>247.08</v>
      </c>
      <c r="H96" s="1">
        <v>183.98</v>
      </c>
      <c r="I96" s="1">
        <v>184.39</v>
      </c>
      <c r="J96" s="1">
        <v>173.63</v>
      </c>
      <c r="K96" s="5">
        <v>1710845</v>
      </c>
      <c r="L96" s="5">
        <v>1792376</v>
      </c>
      <c r="M96" s="5">
        <v>2198351</v>
      </c>
      <c r="N96" s="5">
        <v>1766578</v>
      </c>
      <c r="O96" s="5">
        <v>2079732</v>
      </c>
      <c r="P96" s="2">
        <v>2943360</v>
      </c>
      <c r="Q96" s="2">
        <v>3270230</v>
      </c>
      <c r="R96" s="2">
        <v>4246705</v>
      </c>
      <c r="S96" s="2">
        <v>3231738</v>
      </c>
      <c r="T96" s="2">
        <v>3976626</v>
      </c>
      <c r="U96" s="6">
        <v>255962</v>
      </c>
      <c r="V96" s="6">
        <v>294113</v>
      </c>
      <c r="W96" s="6">
        <v>326747</v>
      </c>
      <c r="X96" s="6">
        <v>273470</v>
      </c>
      <c r="Y96" s="6">
        <v>506847</v>
      </c>
      <c r="Z96" s="8">
        <v>7121</v>
      </c>
      <c r="AA96" s="8">
        <v>8124</v>
      </c>
      <c r="AB96" s="8">
        <v>10514</v>
      </c>
      <c r="AC96" s="8">
        <v>11251</v>
      </c>
      <c r="AD96" s="8">
        <v>12223</v>
      </c>
      <c r="AE96" s="9" t="s">
        <v>1669</v>
      </c>
      <c r="AF96" s="9" t="s">
        <v>1669</v>
      </c>
      <c r="AG96" s="9" t="s">
        <v>1672</v>
      </c>
      <c r="AH96" s="9" t="s">
        <v>1672</v>
      </c>
      <c r="AI96" s="9" t="s">
        <v>684</v>
      </c>
      <c r="AJ96" s="3">
        <v>69.28</v>
      </c>
      <c r="AK96" s="3">
        <v>69.349999999999994</v>
      </c>
      <c r="AL96" s="3">
        <v>65.8</v>
      </c>
      <c r="AM96" s="3">
        <v>70.17</v>
      </c>
      <c r="AN96" s="3" t="s">
        <v>684</v>
      </c>
      <c r="AO96" s="7" t="s">
        <v>1975</v>
      </c>
      <c r="AP96" s="7" t="s">
        <v>1975</v>
      </c>
      <c r="AQ96" s="7" t="s">
        <v>1975</v>
      </c>
      <c r="AR96" s="7" t="s">
        <v>1975</v>
      </c>
      <c r="AS96" s="7" t="s">
        <v>684</v>
      </c>
      <c r="AT96" s="10">
        <v>39.79</v>
      </c>
      <c r="AU96" s="10">
        <v>42.51</v>
      </c>
      <c r="AV96" s="10">
        <v>43.78</v>
      </c>
      <c r="AW96" s="10">
        <v>34.520000000000003</v>
      </c>
      <c r="AX96" s="10" t="s">
        <v>684</v>
      </c>
      <c r="AY96" s="11">
        <v>12948.4</v>
      </c>
      <c r="AZ96" s="11">
        <v>17051.02</v>
      </c>
      <c r="BA96" s="11">
        <v>19539.48</v>
      </c>
      <c r="BB96" s="11">
        <v>15747.21</v>
      </c>
      <c r="BC96" s="11" t="s">
        <v>684</v>
      </c>
      <c r="BD96" s="12">
        <v>77.12</v>
      </c>
      <c r="BE96" s="12">
        <v>81.53</v>
      </c>
      <c r="BF96" s="12">
        <v>86.51</v>
      </c>
      <c r="BG96" s="12">
        <v>85.15</v>
      </c>
      <c r="BH96" s="12" t="s">
        <v>684</v>
      </c>
    </row>
    <row r="97" spans="1:60" x14ac:dyDescent="0.3">
      <c r="A97" t="s">
        <v>374</v>
      </c>
      <c r="B97" t="s">
        <v>375</v>
      </c>
      <c r="C97" t="s">
        <v>376</v>
      </c>
      <c r="D97" t="s">
        <v>36</v>
      </c>
      <c r="E97" t="s">
        <v>25</v>
      </c>
      <c r="F97" s="1">
        <v>-322.95999999999998</v>
      </c>
      <c r="G97" s="1">
        <v>-354.71</v>
      </c>
      <c r="H97" s="1">
        <v>424.42</v>
      </c>
      <c r="I97" s="1">
        <v>447.81</v>
      </c>
      <c r="J97" s="1">
        <v>376.53</v>
      </c>
      <c r="K97" s="5">
        <v>335453</v>
      </c>
      <c r="L97" s="5">
        <v>294977</v>
      </c>
      <c r="M97" s="5">
        <v>295049</v>
      </c>
      <c r="N97" s="5">
        <v>250789</v>
      </c>
      <c r="O97" s="5">
        <v>269519</v>
      </c>
      <c r="P97" s="2">
        <v>272859</v>
      </c>
      <c r="Q97" s="2">
        <v>233792</v>
      </c>
      <c r="R97" s="2">
        <v>381737</v>
      </c>
      <c r="S97" s="2">
        <v>311440</v>
      </c>
      <c r="T97" s="2">
        <v>343032</v>
      </c>
      <c r="U97" s="6">
        <v>-136273</v>
      </c>
      <c r="V97" s="6">
        <v>12485</v>
      </c>
      <c r="W97" s="6">
        <v>23877</v>
      </c>
      <c r="X97" s="6">
        <v>20739</v>
      </c>
      <c r="Y97" s="6">
        <v>29511</v>
      </c>
      <c r="Z97" s="8" t="s">
        <v>1415</v>
      </c>
      <c r="AE97" s="9" t="s">
        <v>1213</v>
      </c>
      <c r="AJ97" s="3" t="s">
        <v>1213</v>
      </c>
      <c r="AO97" s="7" t="s">
        <v>1213</v>
      </c>
      <c r="AT97" s="10" t="s">
        <v>1213</v>
      </c>
      <c r="AY97" s="11" t="s">
        <v>1213</v>
      </c>
      <c r="BD97" s="12" t="s">
        <v>1213</v>
      </c>
    </row>
    <row r="98" spans="1:60" x14ac:dyDescent="0.3">
      <c r="A98" t="s">
        <v>377</v>
      </c>
      <c r="B98" t="s">
        <v>378</v>
      </c>
      <c r="C98" t="s">
        <v>379</v>
      </c>
      <c r="D98" t="s">
        <v>269</v>
      </c>
      <c r="E98" t="s">
        <v>25</v>
      </c>
      <c r="F98" s="1">
        <v>33.47</v>
      </c>
      <c r="G98" s="1">
        <v>36.92</v>
      </c>
      <c r="H98" s="1">
        <v>37.869999999999997</v>
      </c>
      <c r="I98" s="1">
        <v>41.65</v>
      </c>
      <c r="J98" s="1">
        <v>49.85</v>
      </c>
      <c r="K98" s="5">
        <v>2385187</v>
      </c>
      <c r="L98" s="5">
        <v>2751278</v>
      </c>
      <c r="M98" s="5">
        <v>2887150</v>
      </c>
      <c r="N98" s="5">
        <v>2765363</v>
      </c>
      <c r="O98" s="5">
        <v>3542579</v>
      </c>
      <c r="P98" s="2">
        <v>10300384</v>
      </c>
      <c r="Q98" s="2">
        <v>10954790</v>
      </c>
      <c r="R98" s="2">
        <v>11362336</v>
      </c>
      <c r="S98" s="2">
        <v>10640687</v>
      </c>
      <c r="T98" s="2">
        <v>11945113</v>
      </c>
      <c r="U98" s="6">
        <v>461113</v>
      </c>
      <c r="V98" s="6">
        <v>254154</v>
      </c>
      <c r="W98" s="6">
        <v>360279</v>
      </c>
      <c r="X98" s="6">
        <v>190432</v>
      </c>
      <c r="Y98" s="6">
        <v>319284</v>
      </c>
      <c r="Z98" s="8">
        <v>9000</v>
      </c>
      <c r="AA98" s="8">
        <v>8500</v>
      </c>
      <c r="AB98" s="8">
        <v>8839</v>
      </c>
      <c r="AC98" s="8">
        <v>8632</v>
      </c>
      <c r="AD98" s="8">
        <v>8851</v>
      </c>
      <c r="AE98" s="9" t="s">
        <v>1669</v>
      </c>
      <c r="AF98" s="9" t="s">
        <v>1669</v>
      </c>
      <c r="AG98" s="9" t="s">
        <v>1672</v>
      </c>
      <c r="AH98" s="9" t="s">
        <v>1672</v>
      </c>
      <c r="AI98" s="9" t="s">
        <v>1672</v>
      </c>
      <c r="AJ98" s="3">
        <v>72.38</v>
      </c>
      <c r="AK98" s="3">
        <v>70.11</v>
      </c>
      <c r="AL98" s="3">
        <v>81.459999999999994</v>
      </c>
      <c r="AM98" s="3">
        <v>83.77</v>
      </c>
      <c r="AN98" s="3">
        <v>85.57</v>
      </c>
      <c r="AO98" s="7" t="s">
        <v>1978</v>
      </c>
      <c r="AP98" s="7" t="s">
        <v>1978</v>
      </c>
      <c r="AQ98" s="7" t="s">
        <v>1978</v>
      </c>
      <c r="AR98" s="7" t="s">
        <v>1978</v>
      </c>
      <c r="AS98" s="7" t="s">
        <v>1978</v>
      </c>
      <c r="AT98" s="10">
        <v>55.29</v>
      </c>
      <c r="AU98" s="10">
        <v>51.98</v>
      </c>
      <c r="AV98" s="10">
        <v>54.46</v>
      </c>
      <c r="AW98" s="10">
        <v>58.98</v>
      </c>
      <c r="AX98" s="10">
        <v>62.81</v>
      </c>
      <c r="AY98" s="11">
        <v>4086780</v>
      </c>
      <c r="AZ98" s="11">
        <v>4168786</v>
      </c>
      <c r="BA98" s="11">
        <v>4394098</v>
      </c>
      <c r="BB98" s="11">
        <v>4180914</v>
      </c>
      <c r="BC98" s="11">
        <v>4186563</v>
      </c>
      <c r="BD98" s="12">
        <v>72.5</v>
      </c>
      <c r="BE98" s="12">
        <v>69.13</v>
      </c>
      <c r="BF98" s="12">
        <v>78.95</v>
      </c>
      <c r="BG98" s="12">
        <v>61.5</v>
      </c>
      <c r="BH98" s="12">
        <v>87.81</v>
      </c>
    </row>
    <row r="99" spans="1:60" x14ac:dyDescent="0.3">
      <c r="A99" t="s">
        <v>380</v>
      </c>
      <c r="B99" t="s">
        <v>381</v>
      </c>
      <c r="C99" t="s">
        <v>382</v>
      </c>
      <c r="D99" t="s">
        <v>269</v>
      </c>
      <c r="E99" t="s">
        <v>16</v>
      </c>
      <c r="F99" s="1">
        <v>93.43</v>
      </c>
      <c r="G99" s="1">
        <v>112.11</v>
      </c>
      <c r="H99" s="1">
        <v>135.38</v>
      </c>
      <c r="I99" s="1">
        <v>127.16</v>
      </c>
      <c r="J99" s="1" t="s">
        <v>684</v>
      </c>
      <c r="K99" s="5">
        <v>1817937</v>
      </c>
      <c r="L99" s="5">
        <v>2259551</v>
      </c>
      <c r="M99" s="5">
        <v>2776996</v>
      </c>
      <c r="N99" s="5">
        <v>2488241</v>
      </c>
      <c r="O99" s="5" t="s">
        <v>684</v>
      </c>
      <c r="P99" s="2">
        <v>4518442</v>
      </c>
      <c r="Q99" s="2">
        <v>5179322</v>
      </c>
      <c r="R99" s="2">
        <v>5665543</v>
      </c>
      <c r="S99" s="2">
        <v>5256186</v>
      </c>
      <c r="T99" s="2" t="s">
        <v>684</v>
      </c>
      <c r="U99" s="6">
        <v>92419</v>
      </c>
      <c r="V99" s="6">
        <v>107474</v>
      </c>
      <c r="W99" s="6">
        <v>148795</v>
      </c>
      <c r="X99" s="6">
        <v>151664</v>
      </c>
      <c r="Y99" s="6" t="s">
        <v>684</v>
      </c>
      <c r="Z99" s="8">
        <v>12085</v>
      </c>
      <c r="AA99" s="8">
        <v>13215</v>
      </c>
      <c r="AB99" s="8">
        <v>15221</v>
      </c>
      <c r="AC99" s="8">
        <v>15327</v>
      </c>
      <c r="AD99" s="8" t="s">
        <v>684</v>
      </c>
      <c r="AE99" s="9" t="s">
        <v>1669</v>
      </c>
      <c r="AF99" s="9" t="s">
        <v>1669</v>
      </c>
      <c r="AG99" s="9" t="s">
        <v>1669</v>
      </c>
      <c r="AH99" s="9" t="s">
        <v>1669</v>
      </c>
      <c r="AI99" s="9" t="s">
        <v>684</v>
      </c>
      <c r="AJ99" s="3">
        <v>45.18</v>
      </c>
      <c r="AK99" s="3">
        <v>58.25</v>
      </c>
      <c r="AL99" s="3">
        <v>59.45</v>
      </c>
      <c r="AM99" s="3">
        <v>56.24</v>
      </c>
      <c r="AN99" s="3" t="s">
        <v>684</v>
      </c>
      <c r="AO99" s="7" t="s">
        <v>1978</v>
      </c>
      <c r="AP99" s="7" t="s">
        <v>1978</v>
      </c>
      <c r="AQ99" s="7" t="s">
        <v>1978</v>
      </c>
      <c r="AR99" s="7" t="s">
        <v>1978</v>
      </c>
      <c r="AS99" s="7" t="s">
        <v>684</v>
      </c>
      <c r="AT99" s="10">
        <v>31.8</v>
      </c>
      <c r="AU99" s="10">
        <v>33.130000000000003</v>
      </c>
      <c r="AV99" s="10">
        <v>43.39</v>
      </c>
      <c r="AW99" s="10">
        <v>48.6</v>
      </c>
      <c r="AX99" s="10" t="s">
        <v>684</v>
      </c>
      <c r="AY99" s="11" t="s">
        <v>1554</v>
      </c>
      <c r="BD99" s="12">
        <v>25.83</v>
      </c>
      <c r="BE99" s="12">
        <v>36.56</v>
      </c>
      <c r="BF99" s="12">
        <v>35.81</v>
      </c>
      <c r="BG99" s="12">
        <v>36.31</v>
      </c>
      <c r="BH99" s="12" t="s">
        <v>684</v>
      </c>
    </row>
    <row r="100" spans="1:60" x14ac:dyDescent="0.3">
      <c r="A100" t="s">
        <v>383</v>
      </c>
      <c r="B100" t="s">
        <v>384</v>
      </c>
      <c r="C100" t="s">
        <v>385</v>
      </c>
      <c r="D100" t="s">
        <v>132</v>
      </c>
      <c r="E100" t="s">
        <v>16</v>
      </c>
      <c r="F100" s="1">
        <v>1388.28</v>
      </c>
      <c r="G100" s="1">
        <v>12642.34</v>
      </c>
      <c r="H100" s="1">
        <v>-1831.19</v>
      </c>
      <c r="I100" s="1">
        <v>768.55</v>
      </c>
      <c r="J100" s="1">
        <v>672.05</v>
      </c>
      <c r="K100" s="5">
        <v>5860520</v>
      </c>
      <c r="L100" s="5">
        <v>6481748</v>
      </c>
      <c r="M100" s="5">
        <v>6340332</v>
      </c>
      <c r="N100" s="5">
        <v>5674812</v>
      </c>
      <c r="O100" s="5">
        <v>5410632</v>
      </c>
      <c r="P100" s="2">
        <v>8118138</v>
      </c>
      <c r="Q100" s="2">
        <v>8334880</v>
      </c>
      <c r="R100" s="2">
        <v>7862413</v>
      </c>
      <c r="S100" s="2">
        <v>7927012</v>
      </c>
      <c r="T100" s="2">
        <v>7432809</v>
      </c>
      <c r="U100" s="6">
        <v>535254</v>
      </c>
      <c r="V100" s="6">
        <v>553437</v>
      </c>
      <c r="W100" s="6">
        <v>559040</v>
      </c>
      <c r="X100" s="6">
        <v>74134</v>
      </c>
      <c r="Y100" s="6">
        <v>-30042</v>
      </c>
      <c r="Z100" s="8" t="s">
        <v>684</v>
      </c>
      <c r="AA100" s="8">
        <v>487</v>
      </c>
      <c r="AB100" s="8">
        <v>508</v>
      </c>
      <c r="AC100" s="8">
        <v>118</v>
      </c>
      <c r="AD100" s="8" t="s">
        <v>684</v>
      </c>
      <c r="AE100" s="9" t="s">
        <v>1669</v>
      </c>
      <c r="AF100" s="9" t="s">
        <v>1669</v>
      </c>
      <c r="AG100" s="9" t="s">
        <v>1672</v>
      </c>
      <c r="AH100" s="9" t="s">
        <v>1672</v>
      </c>
      <c r="AI100" s="9" t="s">
        <v>684</v>
      </c>
      <c r="AJ100" s="3">
        <v>50.91</v>
      </c>
      <c r="AK100" s="3">
        <v>77.22</v>
      </c>
      <c r="AL100" s="3">
        <v>85.39</v>
      </c>
      <c r="AM100" s="3">
        <v>85.66</v>
      </c>
      <c r="AN100" s="3" t="s">
        <v>684</v>
      </c>
      <c r="AO100" s="7" t="s">
        <v>1978</v>
      </c>
      <c r="AP100" s="7" t="s">
        <v>1978</v>
      </c>
      <c r="AQ100" s="7" t="s">
        <v>1978</v>
      </c>
      <c r="AR100" s="7" t="s">
        <v>1978</v>
      </c>
      <c r="AS100" s="7" t="s">
        <v>684</v>
      </c>
      <c r="AT100" s="10">
        <v>78.290000000000006</v>
      </c>
      <c r="AU100" s="10">
        <v>83.5</v>
      </c>
      <c r="AV100" s="10">
        <v>82.29</v>
      </c>
      <c r="AW100" s="10">
        <v>86.55</v>
      </c>
      <c r="AX100" s="10" t="s">
        <v>684</v>
      </c>
      <c r="AY100" s="11">
        <v>87888</v>
      </c>
      <c r="AZ100" s="11">
        <v>86916</v>
      </c>
      <c r="BA100" s="11">
        <v>83620</v>
      </c>
      <c r="BB100" s="11">
        <v>75854</v>
      </c>
      <c r="BC100" s="11" t="s">
        <v>684</v>
      </c>
      <c r="BD100" s="12">
        <v>73.66</v>
      </c>
      <c r="BE100" s="12">
        <v>81.209999999999994</v>
      </c>
      <c r="BF100" s="12">
        <v>82.39</v>
      </c>
      <c r="BG100" s="12">
        <v>89.82</v>
      </c>
      <c r="BH100" s="12" t="s">
        <v>684</v>
      </c>
    </row>
    <row r="101" spans="1:60" x14ac:dyDescent="0.3">
      <c r="A101" t="s">
        <v>386</v>
      </c>
      <c r="B101" t="s">
        <v>387</v>
      </c>
      <c r="C101" t="s">
        <v>389</v>
      </c>
      <c r="D101" t="s">
        <v>10</v>
      </c>
      <c r="E101" t="s">
        <v>16</v>
      </c>
      <c r="F101" s="1">
        <v>95.54</v>
      </c>
      <c r="G101" s="1">
        <v>101.66</v>
      </c>
      <c r="H101" s="1">
        <v>95.15</v>
      </c>
      <c r="I101" s="1">
        <v>176.95</v>
      </c>
      <c r="J101" s="1">
        <v>33.49</v>
      </c>
      <c r="K101" s="5">
        <v>2591921</v>
      </c>
      <c r="L101" s="5">
        <v>2654468</v>
      </c>
      <c r="M101" s="5">
        <v>2419073</v>
      </c>
      <c r="N101" s="5">
        <v>1324425</v>
      </c>
      <c r="O101" s="5">
        <v>85254</v>
      </c>
      <c r="P101" s="2">
        <v>6889324</v>
      </c>
      <c r="Q101" s="2">
        <v>6556020</v>
      </c>
      <c r="R101" s="2">
        <v>6225529</v>
      </c>
      <c r="S101" s="2">
        <v>3534337</v>
      </c>
      <c r="T101" s="2">
        <v>463077</v>
      </c>
      <c r="U101" s="6">
        <v>281999</v>
      </c>
      <c r="V101" s="6">
        <v>211691</v>
      </c>
      <c r="W101" s="6">
        <v>271306</v>
      </c>
      <c r="X101" s="6">
        <v>7612</v>
      </c>
      <c r="Y101" s="6">
        <v>-253788</v>
      </c>
      <c r="Z101" s="8">
        <v>1100</v>
      </c>
      <c r="AA101" s="8">
        <v>917</v>
      </c>
      <c r="AB101" s="8">
        <v>909</v>
      </c>
      <c r="AC101" s="8">
        <v>2108</v>
      </c>
      <c r="AD101" s="8">
        <v>354</v>
      </c>
      <c r="AE101" s="9" t="s">
        <v>1669</v>
      </c>
      <c r="AF101" s="9" t="s">
        <v>1669</v>
      </c>
      <c r="AG101" s="9" t="s">
        <v>1669</v>
      </c>
      <c r="AH101" s="9" t="s">
        <v>1669</v>
      </c>
      <c r="AI101" s="9" t="s">
        <v>684</v>
      </c>
      <c r="AJ101" s="3">
        <v>22.63</v>
      </c>
      <c r="AK101" s="3">
        <v>28.17</v>
      </c>
      <c r="AL101" s="3">
        <v>24.71</v>
      </c>
      <c r="AM101" s="3">
        <v>30.49</v>
      </c>
      <c r="AN101" s="3" t="s">
        <v>684</v>
      </c>
      <c r="AO101" s="7" t="s">
        <v>1975</v>
      </c>
      <c r="AP101" s="7" t="s">
        <v>1975</v>
      </c>
      <c r="AQ101" s="7" t="s">
        <v>1975</v>
      </c>
      <c r="AR101" s="7" t="s">
        <v>1975</v>
      </c>
      <c r="AS101" s="7" t="s">
        <v>684</v>
      </c>
      <c r="AT101" s="10">
        <v>36.979999999999997</v>
      </c>
      <c r="AU101" s="10">
        <v>32.049999999999997</v>
      </c>
      <c r="AV101" s="10">
        <v>34.770000000000003</v>
      </c>
      <c r="AW101" s="10">
        <v>22.96</v>
      </c>
      <c r="AX101" s="10" t="s">
        <v>684</v>
      </c>
      <c r="AY101" s="11" t="s">
        <v>1554</v>
      </c>
      <c r="BD101" s="12">
        <v>51.65</v>
      </c>
      <c r="BE101" s="12">
        <v>72</v>
      </c>
      <c r="BF101" s="12">
        <v>74.16</v>
      </c>
      <c r="BG101" s="12">
        <v>72.459999999999994</v>
      </c>
      <c r="BH101" s="12" t="s">
        <v>684</v>
      </c>
    </row>
    <row r="102" spans="1:60" x14ac:dyDescent="0.3">
      <c r="A102" t="s">
        <v>390</v>
      </c>
      <c r="B102" t="s">
        <v>391</v>
      </c>
      <c r="C102" t="s">
        <v>393</v>
      </c>
      <c r="D102" t="s">
        <v>10</v>
      </c>
      <c r="E102" t="s">
        <v>11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2">
        <v>593887</v>
      </c>
      <c r="Q102" s="2">
        <v>663992</v>
      </c>
      <c r="R102" s="2">
        <v>722806</v>
      </c>
      <c r="S102" s="2">
        <v>703346</v>
      </c>
      <c r="T102" s="2">
        <v>751599</v>
      </c>
      <c r="U102" s="6">
        <v>44183</v>
      </c>
      <c r="V102" s="6">
        <v>55578</v>
      </c>
      <c r="W102" s="6">
        <v>61537</v>
      </c>
      <c r="X102" s="6">
        <v>70023</v>
      </c>
      <c r="Y102" s="6">
        <v>82346</v>
      </c>
      <c r="Z102" s="8">
        <v>3492</v>
      </c>
      <c r="AA102" s="8">
        <v>3589</v>
      </c>
      <c r="AB102" s="8">
        <v>4087</v>
      </c>
      <c r="AC102" s="8">
        <v>4162</v>
      </c>
      <c r="AD102" s="8">
        <v>4007</v>
      </c>
      <c r="AE102" s="9" t="s">
        <v>1669</v>
      </c>
      <c r="AF102" s="9" t="s">
        <v>1669</v>
      </c>
      <c r="AG102" s="9" t="s">
        <v>1669</v>
      </c>
      <c r="AH102" s="9" t="s">
        <v>1669</v>
      </c>
      <c r="AI102" s="9" t="s">
        <v>1669</v>
      </c>
      <c r="AJ102" s="3">
        <v>25.19</v>
      </c>
      <c r="AK102" s="3">
        <v>27.85</v>
      </c>
      <c r="AL102" s="3">
        <v>26.79</v>
      </c>
      <c r="AM102" s="3">
        <v>24</v>
      </c>
      <c r="AN102" s="3">
        <v>26.45</v>
      </c>
      <c r="AO102" s="7" t="s">
        <v>1975</v>
      </c>
      <c r="AP102" s="7" t="s">
        <v>1975</v>
      </c>
      <c r="AQ102" s="7" t="s">
        <v>1975</v>
      </c>
      <c r="AR102" s="7" t="s">
        <v>1975</v>
      </c>
      <c r="AS102" s="7" t="s">
        <v>1975</v>
      </c>
      <c r="AT102" s="10">
        <v>0</v>
      </c>
      <c r="AU102" s="10">
        <v>5.31</v>
      </c>
      <c r="AV102" s="10">
        <v>6.03</v>
      </c>
      <c r="AW102" s="10">
        <v>5.38</v>
      </c>
      <c r="AX102" s="10">
        <v>7.17</v>
      </c>
      <c r="AY102" s="11" t="s">
        <v>1554</v>
      </c>
      <c r="BD102" s="12">
        <v>83.04</v>
      </c>
      <c r="BE102" s="12">
        <v>83.92</v>
      </c>
      <c r="BF102" s="12">
        <v>80.88</v>
      </c>
      <c r="BG102" s="12">
        <v>69.75</v>
      </c>
      <c r="BH102" s="12">
        <v>81.13</v>
      </c>
    </row>
    <row r="103" spans="1:60" x14ac:dyDescent="0.3">
      <c r="A103" t="s">
        <v>394</v>
      </c>
      <c r="B103" t="s">
        <v>395</v>
      </c>
      <c r="C103" t="s">
        <v>396</v>
      </c>
      <c r="D103" t="s">
        <v>17</v>
      </c>
      <c r="E103" t="s">
        <v>16</v>
      </c>
      <c r="F103" s="1">
        <v>24.06</v>
      </c>
      <c r="G103" s="1">
        <v>24.75</v>
      </c>
      <c r="H103" s="1">
        <v>29.36</v>
      </c>
      <c r="I103" s="1">
        <v>34.86</v>
      </c>
      <c r="J103" s="1">
        <v>33.729999999999997</v>
      </c>
      <c r="K103" s="5">
        <v>499254</v>
      </c>
      <c r="L103" s="5">
        <v>559276</v>
      </c>
      <c r="M103" s="5">
        <v>722985</v>
      </c>
      <c r="N103" s="5">
        <v>792506</v>
      </c>
      <c r="O103" s="5">
        <v>834322</v>
      </c>
      <c r="P103" s="2">
        <v>3276563</v>
      </c>
      <c r="Q103" s="2">
        <v>3569420</v>
      </c>
      <c r="R103" s="2">
        <v>3987672</v>
      </c>
      <c r="S103" s="2">
        <v>3732887</v>
      </c>
      <c r="T103" s="2">
        <v>4072353</v>
      </c>
      <c r="U103" s="6">
        <v>96467</v>
      </c>
      <c r="V103" s="6">
        <v>96202</v>
      </c>
      <c r="W103" s="6">
        <v>105249</v>
      </c>
      <c r="X103" s="6">
        <v>97840</v>
      </c>
      <c r="Y103" s="6">
        <v>89697</v>
      </c>
      <c r="Z103" s="8">
        <v>4419</v>
      </c>
      <c r="AA103" s="8">
        <v>4463</v>
      </c>
      <c r="AB103" s="8">
        <v>4466</v>
      </c>
      <c r="AC103" s="8">
        <v>4625</v>
      </c>
      <c r="AD103" s="8">
        <v>4598</v>
      </c>
      <c r="AE103" s="9" t="s">
        <v>684</v>
      </c>
      <c r="AF103" s="9" t="s">
        <v>1669</v>
      </c>
      <c r="AG103" s="9" t="s">
        <v>1669</v>
      </c>
      <c r="AH103" s="9" t="s">
        <v>1669</v>
      </c>
      <c r="AI103" s="9" t="s">
        <v>1672</v>
      </c>
      <c r="AJ103" s="3">
        <v>27.16</v>
      </c>
      <c r="AK103" s="3">
        <v>23.84</v>
      </c>
      <c r="AL103" s="3">
        <v>28.74</v>
      </c>
      <c r="AM103" s="3">
        <v>30.83</v>
      </c>
      <c r="AN103" s="3">
        <v>27.76</v>
      </c>
      <c r="AO103" s="7" t="s">
        <v>1975</v>
      </c>
      <c r="AP103" s="7" t="s">
        <v>1975</v>
      </c>
      <c r="AQ103" s="7" t="s">
        <v>1978</v>
      </c>
      <c r="AR103" s="7" t="s">
        <v>1978</v>
      </c>
      <c r="AS103" s="7" t="s">
        <v>1978</v>
      </c>
      <c r="AT103" s="10">
        <v>56.58</v>
      </c>
      <c r="AU103" s="10">
        <v>52.14</v>
      </c>
      <c r="AV103" s="10">
        <v>53.85</v>
      </c>
      <c r="AW103" s="10">
        <v>51.17</v>
      </c>
      <c r="AX103" s="10">
        <v>51.84</v>
      </c>
      <c r="AY103" s="11">
        <v>79200</v>
      </c>
      <c r="AZ103" s="11">
        <v>75900</v>
      </c>
      <c r="BA103" s="11">
        <v>73200</v>
      </c>
      <c r="BB103" s="11">
        <v>65500</v>
      </c>
      <c r="BC103" s="11">
        <v>58700</v>
      </c>
      <c r="BD103" s="12">
        <v>10.64</v>
      </c>
      <c r="BE103" s="12">
        <v>11.05</v>
      </c>
      <c r="BF103" s="12">
        <v>11.96</v>
      </c>
      <c r="BG103" s="12">
        <v>20.190000000000001</v>
      </c>
      <c r="BH103" s="12">
        <v>16.52</v>
      </c>
    </row>
    <row r="104" spans="1:60" x14ac:dyDescent="0.3">
      <c r="A104" t="s">
        <v>397</v>
      </c>
      <c r="B104" t="s">
        <v>398</v>
      </c>
      <c r="C104" t="s">
        <v>400</v>
      </c>
      <c r="D104" t="s">
        <v>17</v>
      </c>
      <c r="E104" t="s">
        <v>25</v>
      </c>
      <c r="F104" s="1">
        <v>195.39</v>
      </c>
      <c r="G104" s="1">
        <v>217.84</v>
      </c>
      <c r="H104" s="1">
        <v>209.9</v>
      </c>
      <c r="I104" s="1">
        <v>212.96</v>
      </c>
      <c r="J104" s="1">
        <v>177.33</v>
      </c>
      <c r="K104" s="5">
        <v>8493425</v>
      </c>
      <c r="L104" s="5">
        <v>8659736</v>
      </c>
      <c r="M104" s="5">
        <v>9193699</v>
      </c>
      <c r="N104" s="5">
        <v>8798624</v>
      </c>
      <c r="O104" s="5">
        <v>7849856</v>
      </c>
      <c r="P104" s="2">
        <v>16753743</v>
      </c>
      <c r="Q104" s="2">
        <v>17212961</v>
      </c>
      <c r="R104" s="2">
        <v>17719681</v>
      </c>
      <c r="S104" s="2">
        <v>16811972</v>
      </c>
      <c r="T104" s="2">
        <v>15999369</v>
      </c>
      <c r="U104" s="6">
        <v>19357</v>
      </c>
      <c r="V104" s="6">
        <v>174916</v>
      </c>
      <c r="W104" s="6">
        <v>312622</v>
      </c>
      <c r="X104" s="6">
        <v>128118</v>
      </c>
      <c r="Y104" s="6">
        <v>-103111</v>
      </c>
      <c r="Z104" s="8">
        <v>10794</v>
      </c>
      <c r="AA104" s="8">
        <v>10828</v>
      </c>
      <c r="AB104" s="8">
        <v>8941</v>
      </c>
      <c r="AC104" s="8">
        <v>8931</v>
      </c>
      <c r="AD104" s="8">
        <v>8571</v>
      </c>
      <c r="AE104" s="9" t="s">
        <v>1669</v>
      </c>
      <c r="AF104" s="9" t="s">
        <v>1669</v>
      </c>
      <c r="AG104" s="9" t="s">
        <v>1669</v>
      </c>
      <c r="AH104" s="9" t="s">
        <v>1669</v>
      </c>
      <c r="AI104" s="9" t="s">
        <v>1669</v>
      </c>
      <c r="AJ104" s="3">
        <v>63.03</v>
      </c>
      <c r="AK104" s="3">
        <v>52.21</v>
      </c>
      <c r="AL104" s="3">
        <v>67.22</v>
      </c>
      <c r="AM104" s="3">
        <v>71.13</v>
      </c>
      <c r="AN104" s="3">
        <v>72.7</v>
      </c>
      <c r="AO104" s="7" t="s">
        <v>2023</v>
      </c>
      <c r="AP104" s="7" t="s">
        <v>2023</v>
      </c>
      <c r="AQ104" s="7" t="s">
        <v>2023</v>
      </c>
      <c r="AR104" s="7" t="s">
        <v>2023</v>
      </c>
      <c r="AS104" s="7" t="s">
        <v>2023</v>
      </c>
      <c r="AT104" s="10">
        <v>62.33</v>
      </c>
      <c r="AU104" s="10">
        <v>63.6</v>
      </c>
      <c r="AV104" s="10">
        <v>65.62</v>
      </c>
      <c r="AW104" s="10">
        <v>66.08</v>
      </c>
      <c r="AX104" s="10">
        <v>71.400000000000006</v>
      </c>
      <c r="AY104" s="11">
        <v>18258000</v>
      </c>
      <c r="AZ104" s="11">
        <v>17820000</v>
      </c>
      <c r="BA104" s="11">
        <v>12246000</v>
      </c>
      <c r="BB104" s="11">
        <v>11182000</v>
      </c>
      <c r="BC104" s="11">
        <v>9704000</v>
      </c>
      <c r="BD104" s="12">
        <v>60.66</v>
      </c>
      <c r="BE104" s="12">
        <v>43.61</v>
      </c>
      <c r="BF104" s="12">
        <v>42.91</v>
      </c>
      <c r="BG104" s="12">
        <v>41.28</v>
      </c>
      <c r="BH104" s="12">
        <v>63.28</v>
      </c>
    </row>
    <row r="105" spans="1:60" x14ac:dyDescent="0.3">
      <c r="A105" t="s">
        <v>401</v>
      </c>
      <c r="B105" t="s">
        <v>402</v>
      </c>
      <c r="C105" t="s">
        <v>404</v>
      </c>
      <c r="D105" t="s">
        <v>151</v>
      </c>
      <c r="E105" t="s">
        <v>16</v>
      </c>
      <c r="F105" s="1">
        <v>128</v>
      </c>
      <c r="G105" s="1">
        <v>106.26</v>
      </c>
      <c r="H105" s="1">
        <v>113.25</v>
      </c>
      <c r="I105" s="1">
        <v>120.53</v>
      </c>
      <c r="J105" s="1">
        <v>116.69</v>
      </c>
      <c r="K105" s="5">
        <v>2942319</v>
      </c>
      <c r="L105" s="5">
        <v>2698977</v>
      </c>
      <c r="M105" s="5">
        <v>3514157</v>
      </c>
      <c r="N105" s="5">
        <v>3499324</v>
      </c>
      <c r="O105" s="5">
        <v>4144537</v>
      </c>
      <c r="P105" s="2">
        <v>5507403</v>
      </c>
      <c r="Q105" s="2">
        <v>5597517</v>
      </c>
      <c r="R105" s="2">
        <v>7066153</v>
      </c>
      <c r="S105" s="2">
        <v>6956428</v>
      </c>
      <c r="T105" s="2">
        <v>8679830</v>
      </c>
      <c r="U105" s="6">
        <v>563808</v>
      </c>
      <c r="V105" s="6">
        <v>725272</v>
      </c>
      <c r="W105" s="6">
        <v>725824</v>
      </c>
      <c r="X105" s="6">
        <v>672645</v>
      </c>
      <c r="Y105" s="6">
        <v>695176</v>
      </c>
      <c r="Z105" s="8">
        <v>2246</v>
      </c>
      <c r="AA105" s="8">
        <v>2266</v>
      </c>
      <c r="AB105" s="8">
        <v>1275</v>
      </c>
      <c r="AC105" s="8">
        <v>1324</v>
      </c>
      <c r="AD105" s="8">
        <v>1218</v>
      </c>
      <c r="AE105" s="9" t="s">
        <v>1669</v>
      </c>
      <c r="AF105" s="9" t="s">
        <v>1669</v>
      </c>
      <c r="AG105" s="9" t="s">
        <v>1672</v>
      </c>
      <c r="AH105" s="9" t="s">
        <v>1672</v>
      </c>
      <c r="AI105" s="9" t="s">
        <v>1672</v>
      </c>
      <c r="AJ105" s="3">
        <v>46.63</v>
      </c>
      <c r="AK105" s="3">
        <v>45.44</v>
      </c>
      <c r="AL105" s="3">
        <v>62.64</v>
      </c>
      <c r="AM105" s="3">
        <v>65.89</v>
      </c>
      <c r="AN105" s="3">
        <v>74.78</v>
      </c>
      <c r="AO105" s="7" t="s">
        <v>1978</v>
      </c>
      <c r="AP105" s="7" t="s">
        <v>1978</v>
      </c>
      <c r="AQ105" s="7" t="s">
        <v>1978</v>
      </c>
      <c r="AR105" s="7" t="s">
        <v>1978</v>
      </c>
      <c r="AS105" s="7" t="s">
        <v>1978</v>
      </c>
      <c r="AT105" s="10">
        <v>48.16</v>
      </c>
      <c r="AU105" s="10">
        <v>62.65</v>
      </c>
      <c r="AV105" s="10">
        <v>74.739999999999995</v>
      </c>
      <c r="AW105" s="10">
        <v>89.76</v>
      </c>
      <c r="AX105" s="10">
        <v>90.31</v>
      </c>
      <c r="AY105" s="11">
        <v>284205</v>
      </c>
      <c r="AZ105" s="11">
        <v>243254</v>
      </c>
      <c r="BA105" s="11">
        <v>278525</v>
      </c>
      <c r="BB105" s="11">
        <v>272853</v>
      </c>
      <c r="BC105" s="11">
        <v>307670</v>
      </c>
      <c r="BD105" s="12">
        <v>49.17</v>
      </c>
      <c r="BE105" s="12">
        <v>47.21</v>
      </c>
      <c r="BF105" s="12">
        <v>36.86</v>
      </c>
      <c r="BG105" s="12">
        <v>42.12</v>
      </c>
      <c r="BH105" s="12">
        <v>41.91</v>
      </c>
    </row>
    <row r="106" spans="1:60" x14ac:dyDescent="0.3">
      <c r="A106" t="s">
        <v>405</v>
      </c>
      <c r="B106" t="s">
        <v>406</v>
      </c>
      <c r="C106" t="s">
        <v>407</v>
      </c>
      <c r="D106" t="s">
        <v>17</v>
      </c>
      <c r="E106" t="s">
        <v>11</v>
      </c>
      <c r="F106" s="1">
        <v>146.49</v>
      </c>
      <c r="G106" s="1">
        <v>123.65</v>
      </c>
      <c r="H106" s="1">
        <v>106.38</v>
      </c>
      <c r="I106" s="1">
        <v>104.85</v>
      </c>
      <c r="J106" s="1">
        <v>130.15</v>
      </c>
      <c r="K106" s="5">
        <v>3506553</v>
      </c>
      <c r="L106" s="5">
        <v>3450959</v>
      </c>
      <c r="M106" s="5">
        <v>3474803</v>
      </c>
      <c r="N106" s="5">
        <v>3396702</v>
      </c>
      <c r="O106" s="5">
        <v>3700739</v>
      </c>
      <c r="P106" s="2">
        <v>8187483</v>
      </c>
      <c r="Q106" s="2">
        <v>8606031</v>
      </c>
      <c r="R106" s="2">
        <v>9362447</v>
      </c>
      <c r="S106" s="2">
        <v>9196803</v>
      </c>
      <c r="T106" s="2">
        <v>8976253</v>
      </c>
      <c r="U106" s="6">
        <v>334319</v>
      </c>
      <c r="V106" s="6">
        <v>363835</v>
      </c>
      <c r="W106" s="6">
        <v>411145</v>
      </c>
      <c r="X106" s="6">
        <v>379990</v>
      </c>
      <c r="Y106" s="6">
        <v>-125002</v>
      </c>
      <c r="Z106" s="8">
        <v>30062</v>
      </c>
      <c r="AA106" s="8">
        <v>29904</v>
      </c>
      <c r="AB106" s="8">
        <v>29855</v>
      </c>
      <c r="AC106" s="8">
        <v>29576</v>
      </c>
      <c r="AD106" s="8">
        <v>29309</v>
      </c>
      <c r="AE106" s="9" t="s">
        <v>1669</v>
      </c>
      <c r="AF106" s="9" t="s">
        <v>1669</v>
      </c>
      <c r="AG106" s="9" t="s">
        <v>1669</v>
      </c>
      <c r="AH106" s="9" t="s">
        <v>1669</v>
      </c>
      <c r="AI106" s="9" t="s">
        <v>1669</v>
      </c>
      <c r="AJ106" s="3">
        <v>1.75</v>
      </c>
      <c r="AK106" s="3">
        <v>1.39</v>
      </c>
      <c r="AL106" s="3">
        <v>3.39</v>
      </c>
      <c r="AM106" s="3">
        <v>5.44</v>
      </c>
      <c r="AN106" s="3">
        <v>4.83</v>
      </c>
      <c r="AO106" s="7" t="s">
        <v>1975</v>
      </c>
      <c r="AP106" s="7" t="s">
        <v>1975</v>
      </c>
      <c r="AQ106" s="7" t="s">
        <v>1975</v>
      </c>
      <c r="AR106" s="7" t="s">
        <v>1975</v>
      </c>
      <c r="AS106" s="7" t="s">
        <v>1975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1" t="s">
        <v>1554</v>
      </c>
      <c r="BD106" s="12">
        <v>6.09</v>
      </c>
      <c r="BE106" s="12">
        <v>5.66</v>
      </c>
      <c r="BF106" s="12">
        <v>3.97</v>
      </c>
      <c r="BG106" s="12">
        <v>4.1399999999999997</v>
      </c>
      <c r="BH106" s="12">
        <v>7.79</v>
      </c>
    </row>
    <row r="107" spans="1:60" x14ac:dyDescent="0.3">
      <c r="A107" t="s">
        <v>408</v>
      </c>
      <c r="B107" t="s">
        <v>409</v>
      </c>
      <c r="C107" t="s">
        <v>410</v>
      </c>
      <c r="D107" t="s">
        <v>17</v>
      </c>
      <c r="E107" t="s">
        <v>11</v>
      </c>
      <c r="F107" s="1">
        <v>229.53</v>
      </c>
      <c r="G107" s="1">
        <v>208.06</v>
      </c>
      <c r="H107" s="1">
        <v>207.89</v>
      </c>
      <c r="I107" s="1">
        <v>191.8</v>
      </c>
      <c r="J107" s="1">
        <v>205.82</v>
      </c>
      <c r="K107" s="5">
        <v>3634325</v>
      </c>
      <c r="L107" s="5">
        <v>3575074</v>
      </c>
      <c r="M107" s="5">
        <v>3989850</v>
      </c>
      <c r="N107" s="5">
        <v>3761120</v>
      </c>
      <c r="O107" s="5">
        <v>3877871</v>
      </c>
      <c r="P107" s="2">
        <v>6724069</v>
      </c>
      <c r="Q107" s="2">
        <v>6981638</v>
      </c>
      <c r="R107" s="2">
        <v>7610214</v>
      </c>
      <c r="S107" s="2">
        <v>7395437</v>
      </c>
      <c r="T107" s="2">
        <v>7330233</v>
      </c>
      <c r="U107" s="6">
        <v>240940</v>
      </c>
      <c r="V107" s="6">
        <v>263110</v>
      </c>
      <c r="W107" s="6">
        <v>230659</v>
      </c>
      <c r="X107" s="6">
        <v>282592</v>
      </c>
      <c r="Y107" s="6">
        <v>42437</v>
      </c>
      <c r="Z107" s="8">
        <v>9104</v>
      </c>
      <c r="AA107" s="8">
        <v>9158</v>
      </c>
      <c r="AB107" s="8">
        <v>9168</v>
      </c>
      <c r="AC107" s="8">
        <v>9205</v>
      </c>
      <c r="AD107" s="8">
        <v>9133</v>
      </c>
      <c r="AE107" s="9" t="s">
        <v>1669</v>
      </c>
      <c r="AF107" s="9" t="s">
        <v>1669</v>
      </c>
      <c r="AG107" s="9" t="s">
        <v>1672</v>
      </c>
      <c r="AH107" s="9" t="s">
        <v>1672</v>
      </c>
      <c r="AI107" s="9" t="s">
        <v>684</v>
      </c>
      <c r="AJ107" s="3">
        <v>34.53</v>
      </c>
      <c r="AK107" s="3">
        <v>28.85</v>
      </c>
      <c r="AL107" s="3">
        <v>28.85</v>
      </c>
      <c r="AM107" s="3">
        <v>31.81</v>
      </c>
      <c r="AN107" s="3" t="s">
        <v>684</v>
      </c>
      <c r="AO107" s="7" t="s">
        <v>1978</v>
      </c>
      <c r="AP107" s="7" t="s">
        <v>1978</v>
      </c>
      <c r="AQ107" s="7" t="s">
        <v>1978</v>
      </c>
      <c r="AR107" s="7" t="s">
        <v>1978</v>
      </c>
      <c r="AS107" s="7" t="s">
        <v>684</v>
      </c>
      <c r="AT107" s="10">
        <v>24.28</v>
      </c>
      <c r="AU107" s="10">
        <v>20.91</v>
      </c>
      <c r="AV107" s="10">
        <v>18.62</v>
      </c>
      <c r="AW107" s="10">
        <v>20.52</v>
      </c>
      <c r="AX107" s="10" t="s">
        <v>684</v>
      </c>
      <c r="AY107" s="11">
        <v>171000</v>
      </c>
      <c r="AZ107" s="11">
        <v>298107</v>
      </c>
      <c r="BA107" s="11">
        <v>264765</v>
      </c>
      <c r="BB107" s="11">
        <v>234679</v>
      </c>
      <c r="BC107" s="11" t="s">
        <v>684</v>
      </c>
      <c r="BD107" s="12">
        <v>27.86</v>
      </c>
      <c r="BE107" s="12">
        <v>18.45</v>
      </c>
      <c r="BF107" s="12">
        <v>19.079999999999998</v>
      </c>
      <c r="BG107" s="12">
        <v>44.43</v>
      </c>
      <c r="BH107" s="12" t="s">
        <v>684</v>
      </c>
    </row>
    <row r="108" spans="1:60" x14ac:dyDescent="0.3">
      <c r="A108" t="s">
        <v>411</v>
      </c>
      <c r="B108" t="s">
        <v>412</v>
      </c>
      <c r="C108" t="s">
        <v>414</v>
      </c>
      <c r="D108" t="s">
        <v>415</v>
      </c>
      <c r="E108" t="s">
        <v>25</v>
      </c>
      <c r="F108" s="1">
        <v>326</v>
      </c>
      <c r="G108" s="1">
        <v>720.83</v>
      </c>
      <c r="H108" s="1">
        <v>3564.99</v>
      </c>
      <c r="I108" s="1">
        <v>-1119.28</v>
      </c>
      <c r="J108" s="1">
        <v>12296.96</v>
      </c>
      <c r="K108" s="5">
        <v>1403195</v>
      </c>
      <c r="L108" s="5">
        <v>1583558</v>
      </c>
      <c r="M108" s="5">
        <v>1394416</v>
      </c>
      <c r="N108" s="5">
        <v>1297647</v>
      </c>
      <c r="O108" s="5">
        <v>1233306</v>
      </c>
      <c r="P108" s="2">
        <v>2193404</v>
      </c>
      <c r="Q108" s="2">
        <v>2339137</v>
      </c>
      <c r="R108" s="2">
        <v>1911427</v>
      </c>
      <c r="S108" s="2">
        <v>1614515</v>
      </c>
      <c r="T108" s="2">
        <v>1591725</v>
      </c>
      <c r="U108" s="6">
        <v>-11637</v>
      </c>
      <c r="V108" s="6">
        <v>55360</v>
      </c>
      <c r="W108" s="6">
        <v>61738</v>
      </c>
      <c r="X108" s="6">
        <v>27988</v>
      </c>
      <c r="Y108" s="6">
        <v>182038</v>
      </c>
      <c r="Z108" s="8">
        <v>620</v>
      </c>
      <c r="AA108" s="8">
        <v>641</v>
      </c>
      <c r="AB108" s="8">
        <v>401</v>
      </c>
      <c r="AC108" s="8">
        <v>396</v>
      </c>
      <c r="AD108" s="8">
        <v>409</v>
      </c>
      <c r="AE108" s="9" t="s">
        <v>1213</v>
      </c>
      <c r="AJ108" s="3" t="s">
        <v>1213</v>
      </c>
      <c r="AO108" s="7" t="s">
        <v>1213</v>
      </c>
      <c r="AT108" s="10" t="s">
        <v>1213</v>
      </c>
      <c r="AY108" s="11" t="s">
        <v>1213</v>
      </c>
      <c r="BD108" s="12" t="s">
        <v>1213</v>
      </c>
    </row>
    <row r="109" spans="1:60" x14ac:dyDescent="0.3">
      <c r="A109" t="s">
        <v>416</v>
      </c>
      <c r="B109" t="s">
        <v>417</v>
      </c>
      <c r="C109" t="s">
        <v>418</v>
      </c>
      <c r="D109" t="s">
        <v>17</v>
      </c>
      <c r="E109" t="s">
        <v>11</v>
      </c>
      <c r="F109" s="1">
        <v>122.06</v>
      </c>
      <c r="G109" s="1">
        <v>123.23</v>
      </c>
      <c r="H109" s="1">
        <v>142.38999999999999</v>
      </c>
      <c r="I109" s="1">
        <v>164.89</v>
      </c>
      <c r="J109" s="1">
        <v>212.46</v>
      </c>
      <c r="K109" s="5">
        <v>1519654</v>
      </c>
      <c r="L109" s="5">
        <v>1698848</v>
      </c>
      <c r="M109" s="5">
        <v>2088797</v>
      </c>
      <c r="N109" s="5">
        <v>2319414</v>
      </c>
      <c r="O109" s="5">
        <v>2673028</v>
      </c>
      <c r="P109" s="2">
        <v>3913933</v>
      </c>
      <c r="Q109" s="2">
        <v>4366185</v>
      </c>
      <c r="R109" s="2">
        <v>5083926</v>
      </c>
      <c r="S109" s="2">
        <v>5261609</v>
      </c>
      <c r="T109" s="2">
        <v>5318065</v>
      </c>
      <c r="U109" s="6">
        <v>146456</v>
      </c>
      <c r="V109" s="6">
        <v>158233</v>
      </c>
      <c r="W109" s="6">
        <v>167709</v>
      </c>
      <c r="X109" s="6">
        <v>131664</v>
      </c>
      <c r="Y109" s="6">
        <v>-72621</v>
      </c>
      <c r="Z109" s="8">
        <v>18840</v>
      </c>
      <c r="AA109" s="8">
        <v>19102</v>
      </c>
      <c r="AB109" s="8">
        <v>19498</v>
      </c>
      <c r="AC109" s="8">
        <v>19618</v>
      </c>
      <c r="AD109" s="8">
        <v>19204</v>
      </c>
      <c r="AE109" s="9" t="s">
        <v>1567</v>
      </c>
      <c r="AJ109" s="3" t="s">
        <v>1567</v>
      </c>
      <c r="AO109" s="7" t="s">
        <v>1567</v>
      </c>
      <c r="AT109" s="10" t="s">
        <v>1567</v>
      </c>
      <c r="AY109" s="11" t="s">
        <v>1567</v>
      </c>
      <c r="BD109" s="12" t="s">
        <v>1567</v>
      </c>
    </row>
    <row r="110" spans="1:60" x14ac:dyDescent="0.3">
      <c r="A110" t="s">
        <v>419</v>
      </c>
      <c r="B110" t="s">
        <v>420</v>
      </c>
      <c r="C110" t="s">
        <v>422</v>
      </c>
      <c r="D110" t="s">
        <v>10</v>
      </c>
      <c r="E110" t="s">
        <v>11</v>
      </c>
      <c r="F110" s="1">
        <v>60.13</v>
      </c>
      <c r="G110" s="1">
        <v>72.55</v>
      </c>
      <c r="H110" s="1">
        <v>80.319999999999993</v>
      </c>
      <c r="I110" s="1">
        <v>85.73</v>
      </c>
      <c r="J110" s="1">
        <v>101.46</v>
      </c>
      <c r="K110" s="5">
        <v>8460957</v>
      </c>
      <c r="L110" s="5">
        <v>9815824</v>
      </c>
      <c r="M110" s="5">
        <v>11066398</v>
      </c>
      <c r="N110" s="5">
        <v>10724798</v>
      </c>
      <c r="O110" s="5">
        <v>11946998</v>
      </c>
      <c r="P110" s="2">
        <v>30718710</v>
      </c>
      <c r="Q110" s="2">
        <v>31917060</v>
      </c>
      <c r="R110" s="2">
        <v>34410544</v>
      </c>
      <c r="S110" s="2">
        <v>32105890</v>
      </c>
      <c r="T110" s="2">
        <v>33228021</v>
      </c>
      <c r="U110" s="6">
        <v>3081247</v>
      </c>
      <c r="V110" s="6">
        <v>3486841</v>
      </c>
      <c r="W110" s="6">
        <v>3619536</v>
      </c>
      <c r="X110" s="6">
        <v>2864513</v>
      </c>
      <c r="Y110" s="6">
        <v>3838750</v>
      </c>
      <c r="Z110" s="8">
        <v>27110</v>
      </c>
      <c r="AA110" s="8">
        <v>26662</v>
      </c>
      <c r="AB110" s="8">
        <v>24587</v>
      </c>
      <c r="AC110" s="8">
        <v>19100</v>
      </c>
      <c r="AD110" s="8">
        <v>18100</v>
      </c>
      <c r="AE110" s="9" t="s">
        <v>1669</v>
      </c>
      <c r="AF110" s="9" t="s">
        <v>1669</v>
      </c>
      <c r="AG110" s="9" t="s">
        <v>1669</v>
      </c>
      <c r="AH110" s="9" t="s">
        <v>1669</v>
      </c>
      <c r="AI110" s="9" t="s">
        <v>1669</v>
      </c>
      <c r="AJ110" s="3">
        <v>56.65</v>
      </c>
      <c r="AK110" s="3">
        <v>57.29</v>
      </c>
      <c r="AL110" s="3">
        <v>52.88</v>
      </c>
      <c r="AM110" s="3">
        <v>53.38</v>
      </c>
      <c r="AN110" s="3">
        <v>52.31</v>
      </c>
      <c r="AO110" s="7" t="s">
        <v>1975</v>
      </c>
      <c r="AP110" s="7" t="s">
        <v>1975</v>
      </c>
      <c r="AQ110" s="7" t="s">
        <v>1975</v>
      </c>
      <c r="AR110" s="7" t="s">
        <v>1975</v>
      </c>
      <c r="AS110" s="7" t="s">
        <v>1975</v>
      </c>
      <c r="AT110" s="10">
        <v>80.5</v>
      </c>
      <c r="AU110" s="10">
        <v>72.59</v>
      </c>
      <c r="AV110" s="10">
        <v>72.349999999999994</v>
      </c>
      <c r="AW110" s="10">
        <v>72.260000000000005</v>
      </c>
      <c r="AX110" s="10">
        <v>73.349999999999994</v>
      </c>
      <c r="AY110" s="11">
        <v>5186764</v>
      </c>
      <c r="AZ110" s="11">
        <v>5216529.76</v>
      </c>
      <c r="BA110" s="11">
        <v>5080776.37</v>
      </c>
      <c r="BB110" s="11">
        <v>3979934</v>
      </c>
      <c r="BC110" s="11">
        <v>4313714</v>
      </c>
      <c r="BD110" s="12">
        <v>81.69</v>
      </c>
      <c r="BE110" s="12">
        <v>75.900000000000006</v>
      </c>
      <c r="BF110" s="12">
        <v>76.13</v>
      </c>
      <c r="BG110" s="12">
        <v>73.37</v>
      </c>
      <c r="BH110" s="12">
        <v>73.06</v>
      </c>
    </row>
    <row r="111" spans="1:60" x14ac:dyDescent="0.3">
      <c r="A111" t="s">
        <v>423</v>
      </c>
      <c r="B111" t="s">
        <v>424</v>
      </c>
      <c r="C111" t="s">
        <v>426</v>
      </c>
      <c r="D111" t="s">
        <v>10</v>
      </c>
      <c r="E111" t="s">
        <v>11</v>
      </c>
      <c r="F111" s="1">
        <v>4.17</v>
      </c>
      <c r="G111" s="1">
        <v>1.68</v>
      </c>
      <c r="H111" s="1">
        <v>1.53</v>
      </c>
      <c r="I111" s="1">
        <v>3.1</v>
      </c>
      <c r="J111" s="1">
        <v>2.8</v>
      </c>
      <c r="K111" s="5">
        <v>81719</v>
      </c>
      <c r="L111" s="5">
        <v>39633</v>
      </c>
      <c r="M111" s="5">
        <v>42787</v>
      </c>
      <c r="N111" s="5">
        <v>87137</v>
      </c>
      <c r="O111" s="5">
        <v>88952</v>
      </c>
      <c r="P111" s="2">
        <v>2639468</v>
      </c>
      <c r="Q111" s="2">
        <v>3122465</v>
      </c>
      <c r="R111" s="2">
        <v>3625496</v>
      </c>
      <c r="S111" s="2">
        <v>3695374</v>
      </c>
      <c r="T111" s="2">
        <v>4162065</v>
      </c>
      <c r="U111" s="6">
        <v>495379</v>
      </c>
      <c r="V111" s="6">
        <v>719608</v>
      </c>
      <c r="W111" s="6">
        <v>742877</v>
      </c>
      <c r="X111" s="6">
        <v>766984</v>
      </c>
      <c r="Y111" s="6">
        <v>1201262</v>
      </c>
      <c r="Z111" s="8" t="s">
        <v>684</v>
      </c>
      <c r="AA111" s="8">
        <v>21279</v>
      </c>
      <c r="AB111" s="8">
        <v>20105</v>
      </c>
      <c r="AC111" s="8">
        <v>19779</v>
      </c>
      <c r="AD111" s="8">
        <v>23663</v>
      </c>
      <c r="AE111" s="9" t="s">
        <v>1669</v>
      </c>
      <c r="AF111" s="9" t="s">
        <v>1669</v>
      </c>
      <c r="AG111" s="9" t="s">
        <v>1669</v>
      </c>
      <c r="AH111" s="9" t="s">
        <v>1669</v>
      </c>
      <c r="AI111" s="9" t="s">
        <v>1669</v>
      </c>
      <c r="AJ111" s="3">
        <v>29.09</v>
      </c>
      <c r="AK111" s="3">
        <v>47.24</v>
      </c>
      <c r="AL111" s="3">
        <v>42.51</v>
      </c>
      <c r="AM111" s="3">
        <v>41.02</v>
      </c>
      <c r="AN111" s="3">
        <v>41.27</v>
      </c>
      <c r="AO111" s="7" t="s">
        <v>1975</v>
      </c>
      <c r="AP111" s="7" t="s">
        <v>1975</v>
      </c>
      <c r="AQ111" s="7" t="s">
        <v>1975</v>
      </c>
      <c r="AR111" s="7" t="s">
        <v>1975</v>
      </c>
      <c r="AS111" s="7" t="s">
        <v>1975</v>
      </c>
      <c r="AT111" s="10">
        <v>12.85</v>
      </c>
      <c r="AU111" s="10">
        <v>26.57</v>
      </c>
      <c r="AV111" s="10">
        <v>24.66</v>
      </c>
      <c r="AW111" s="10">
        <v>23.67</v>
      </c>
      <c r="AX111" s="10">
        <v>23.6</v>
      </c>
      <c r="AY111" s="11" t="s">
        <v>1554</v>
      </c>
      <c r="BD111" s="12">
        <v>52.05</v>
      </c>
      <c r="BE111" s="12">
        <v>48.13</v>
      </c>
      <c r="BF111" s="12">
        <v>46.47</v>
      </c>
      <c r="BG111" s="12">
        <v>43.52</v>
      </c>
      <c r="BH111" s="12">
        <v>33.65</v>
      </c>
    </row>
    <row r="112" spans="1:60" x14ac:dyDescent="0.3">
      <c r="A112" t="s">
        <v>427</v>
      </c>
      <c r="B112" t="s">
        <v>428</v>
      </c>
      <c r="C112" t="s">
        <v>430</v>
      </c>
      <c r="D112" t="s">
        <v>15</v>
      </c>
      <c r="E112" t="s">
        <v>25</v>
      </c>
      <c r="F112" s="1">
        <v>77.98</v>
      </c>
      <c r="G112" s="1">
        <v>80.08</v>
      </c>
      <c r="H112" s="1">
        <v>76.75</v>
      </c>
      <c r="I112" s="1">
        <v>90.72</v>
      </c>
      <c r="J112" s="1">
        <v>36.4</v>
      </c>
      <c r="K112" s="5">
        <v>771007</v>
      </c>
      <c r="L112" s="5">
        <v>858677</v>
      </c>
      <c r="M112" s="5">
        <v>875395</v>
      </c>
      <c r="N112" s="5">
        <v>806634</v>
      </c>
      <c r="O112" s="5">
        <v>571599</v>
      </c>
      <c r="P112" s="2">
        <v>1922986</v>
      </c>
      <c r="Q112" s="2">
        <v>2084194</v>
      </c>
      <c r="R112" s="2">
        <v>2162552</v>
      </c>
      <c r="S112" s="2">
        <v>1851620</v>
      </c>
      <c r="T112" s="2">
        <v>2371575</v>
      </c>
      <c r="U112" s="6">
        <v>13043</v>
      </c>
      <c r="V112" s="6">
        <v>79859</v>
      </c>
      <c r="W112" s="6">
        <v>62039</v>
      </c>
      <c r="X112" s="6">
        <v>26028</v>
      </c>
      <c r="Y112" s="6">
        <v>625852</v>
      </c>
      <c r="Z112" s="8">
        <v>3735</v>
      </c>
      <c r="AA112" s="8">
        <v>4136</v>
      </c>
      <c r="AB112" s="8">
        <v>4245</v>
      </c>
      <c r="AC112" s="8">
        <v>4443</v>
      </c>
      <c r="AD112" s="8">
        <v>4965</v>
      </c>
      <c r="AE112" s="9" t="s">
        <v>1669</v>
      </c>
      <c r="AF112" s="9" t="s">
        <v>1669</v>
      </c>
      <c r="AG112" s="9" t="s">
        <v>1669</v>
      </c>
      <c r="AH112" s="9" t="s">
        <v>1669</v>
      </c>
      <c r="AI112" s="9" t="s">
        <v>1669</v>
      </c>
      <c r="AJ112" s="3">
        <v>45.75</v>
      </c>
      <c r="AK112" s="3">
        <v>44.17</v>
      </c>
      <c r="AL112" s="3">
        <v>53.8</v>
      </c>
      <c r="AM112" s="3">
        <v>56.66</v>
      </c>
      <c r="AN112" s="3">
        <v>57.23</v>
      </c>
      <c r="AO112" s="7" t="s">
        <v>1978</v>
      </c>
      <c r="AP112" s="7" t="s">
        <v>1978</v>
      </c>
      <c r="AQ112" s="7" t="s">
        <v>1978</v>
      </c>
      <c r="AR112" s="7" t="s">
        <v>1978</v>
      </c>
      <c r="AS112" s="7" t="s">
        <v>1978</v>
      </c>
      <c r="AT112" s="10">
        <v>27.26</v>
      </c>
      <c r="AU112" s="10">
        <v>31.01</v>
      </c>
      <c r="AV112" s="10">
        <v>37.1</v>
      </c>
      <c r="AW112" s="10">
        <v>48.59</v>
      </c>
      <c r="AX112" s="10">
        <v>47.38</v>
      </c>
      <c r="AY112" s="11">
        <v>1313940</v>
      </c>
      <c r="AZ112" s="11">
        <v>1389658</v>
      </c>
      <c r="BA112" s="11">
        <v>1405378</v>
      </c>
      <c r="BB112" s="11">
        <v>1430382</v>
      </c>
      <c r="BC112" s="11">
        <v>6181371</v>
      </c>
      <c r="BD112" s="12">
        <v>96.53</v>
      </c>
      <c r="BE112" s="12">
        <v>95.78</v>
      </c>
      <c r="BF112" s="12">
        <v>95.78</v>
      </c>
      <c r="BG112" s="12">
        <v>95.31</v>
      </c>
      <c r="BH112" s="12">
        <v>89.04</v>
      </c>
    </row>
    <row r="113" spans="1:60" x14ac:dyDescent="0.3">
      <c r="A113" t="s">
        <v>431</v>
      </c>
      <c r="B113" t="s">
        <v>432</v>
      </c>
      <c r="C113" t="s">
        <v>434</v>
      </c>
      <c r="D113" t="s">
        <v>58</v>
      </c>
      <c r="E113" t="s">
        <v>16</v>
      </c>
      <c r="F113" s="1">
        <v>13</v>
      </c>
      <c r="G113" s="1">
        <v>13.79</v>
      </c>
      <c r="H113" s="1">
        <v>37</v>
      </c>
      <c r="I113" s="1">
        <v>35.47</v>
      </c>
      <c r="J113" s="1">
        <v>33.049999999999997</v>
      </c>
      <c r="K113" s="5">
        <v>225950</v>
      </c>
      <c r="L113" s="5">
        <v>238420</v>
      </c>
      <c r="M113" s="5">
        <v>762187</v>
      </c>
      <c r="N113" s="5">
        <v>675720</v>
      </c>
      <c r="O113" s="5">
        <v>677856</v>
      </c>
      <c r="P113" s="2">
        <v>2212403</v>
      </c>
      <c r="Q113" s="2">
        <v>2339044</v>
      </c>
      <c r="R113" s="2">
        <v>3387458</v>
      </c>
      <c r="S113" s="2">
        <v>3018130</v>
      </c>
      <c r="T113" s="2">
        <v>3140677</v>
      </c>
      <c r="U113" s="6">
        <v>260827</v>
      </c>
      <c r="V113" s="6">
        <v>282649</v>
      </c>
      <c r="W113" s="6">
        <v>301645</v>
      </c>
      <c r="X113" s="6">
        <v>207779</v>
      </c>
      <c r="Y113" s="6">
        <v>282931</v>
      </c>
      <c r="Z113" s="8">
        <v>2662</v>
      </c>
      <c r="AA113" s="8">
        <v>2754</v>
      </c>
      <c r="AB113" s="8">
        <v>2815</v>
      </c>
      <c r="AC113" s="8">
        <v>2923</v>
      </c>
      <c r="AD113" s="8">
        <v>2991</v>
      </c>
      <c r="AE113" s="9" t="s">
        <v>1669</v>
      </c>
      <c r="AF113" s="9" t="s">
        <v>1669</v>
      </c>
      <c r="AG113" s="9" t="s">
        <v>1669</v>
      </c>
      <c r="AH113" s="9" t="s">
        <v>1669</v>
      </c>
      <c r="AI113" s="9" t="s">
        <v>684</v>
      </c>
      <c r="AJ113" s="3">
        <v>3.99</v>
      </c>
      <c r="AK113" s="3">
        <v>5.86</v>
      </c>
      <c r="AL113" s="3">
        <v>5.88</v>
      </c>
      <c r="AM113" s="3">
        <v>6.71</v>
      </c>
      <c r="AN113" s="3" t="s">
        <v>684</v>
      </c>
      <c r="AO113" s="7" t="s">
        <v>1975</v>
      </c>
      <c r="AP113" s="7" t="s">
        <v>1978</v>
      </c>
      <c r="AQ113" s="7" t="s">
        <v>1978</v>
      </c>
      <c r="AR113" s="7" t="s">
        <v>1978</v>
      </c>
      <c r="AS113" s="7" t="s">
        <v>684</v>
      </c>
      <c r="AT113" s="10">
        <v>6.86</v>
      </c>
      <c r="AU113" s="10">
        <v>3.78</v>
      </c>
      <c r="AV113" s="10">
        <v>3.12</v>
      </c>
      <c r="AW113" s="10">
        <v>2.88</v>
      </c>
      <c r="AX113" s="10" t="s">
        <v>684</v>
      </c>
      <c r="AY113" s="11" t="s">
        <v>1554</v>
      </c>
      <c r="BD113" s="12">
        <v>36.74</v>
      </c>
      <c r="BE113" s="12">
        <v>35.06</v>
      </c>
      <c r="BF113" s="12">
        <v>31.82</v>
      </c>
      <c r="BG113" s="12">
        <v>39.61</v>
      </c>
      <c r="BH113" s="12" t="s">
        <v>684</v>
      </c>
    </row>
    <row r="114" spans="1:60" x14ac:dyDescent="0.3">
      <c r="A114" t="s">
        <v>435</v>
      </c>
      <c r="B114" t="s">
        <v>436</v>
      </c>
      <c r="C114" t="s">
        <v>438</v>
      </c>
      <c r="D114" t="s">
        <v>10</v>
      </c>
      <c r="E114" t="s">
        <v>11</v>
      </c>
      <c r="F114" s="1">
        <v>190.82</v>
      </c>
      <c r="G114" s="1">
        <v>227.59</v>
      </c>
      <c r="H114" s="1">
        <v>320.02999999999997</v>
      </c>
      <c r="I114" s="1">
        <v>293.06</v>
      </c>
      <c r="J114" s="1">
        <v>235.17</v>
      </c>
      <c r="K114" s="5">
        <v>4653440</v>
      </c>
      <c r="L114" s="5">
        <v>5833655</v>
      </c>
      <c r="M114" s="5">
        <v>7190799</v>
      </c>
      <c r="N114" s="5">
        <v>5590495</v>
      </c>
      <c r="O114" s="5">
        <v>5679745</v>
      </c>
      <c r="P114" s="2">
        <v>9845449</v>
      </c>
      <c r="Q114" s="2">
        <v>11494584</v>
      </c>
      <c r="R114" s="2">
        <v>13134618</v>
      </c>
      <c r="S114" s="2">
        <v>10937040</v>
      </c>
      <c r="T114" s="2">
        <v>11942098</v>
      </c>
      <c r="U114" s="6">
        <v>412445</v>
      </c>
      <c r="V114" s="6">
        <v>523053</v>
      </c>
      <c r="W114" s="6">
        <v>254739</v>
      </c>
      <c r="X114" s="6">
        <v>185494</v>
      </c>
      <c r="Y114" s="6">
        <v>530842</v>
      </c>
      <c r="Z114" s="8">
        <v>36100</v>
      </c>
      <c r="AA114" s="8">
        <v>39600</v>
      </c>
      <c r="AB114" s="8">
        <v>39900</v>
      </c>
      <c r="AC114" s="8">
        <v>39000</v>
      </c>
      <c r="AD114" s="8">
        <v>42800</v>
      </c>
      <c r="AE114" s="9" t="s">
        <v>1669</v>
      </c>
      <c r="AF114" s="9" t="s">
        <v>1669</v>
      </c>
      <c r="AG114" s="9" t="s">
        <v>1669</v>
      </c>
      <c r="AH114" s="9" t="s">
        <v>1669</v>
      </c>
      <c r="AI114" s="9" t="s">
        <v>684</v>
      </c>
      <c r="AJ114" s="3">
        <v>77.819999999999993</v>
      </c>
      <c r="AK114" s="3">
        <v>74.91</v>
      </c>
      <c r="AL114" s="3">
        <v>72.72</v>
      </c>
      <c r="AM114" s="3">
        <v>72.150000000000006</v>
      </c>
      <c r="AN114" s="3" t="s">
        <v>684</v>
      </c>
      <c r="AO114" s="7" t="s">
        <v>1978</v>
      </c>
      <c r="AP114" s="7" t="s">
        <v>1978</v>
      </c>
      <c r="AQ114" s="7" t="s">
        <v>1978</v>
      </c>
      <c r="AR114" s="7" t="s">
        <v>1978</v>
      </c>
      <c r="AS114" s="7" t="s">
        <v>684</v>
      </c>
      <c r="AT114" s="10">
        <v>66.19</v>
      </c>
      <c r="AU114" s="10">
        <v>64.760000000000005</v>
      </c>
      <c r="AV114" s="10">
        <v>67.92</v>
      </c>
      <c r="AW114" s="10">
        <v>67.98</v>
      </c>
      <c r="AX114" s="10" t="s">
        <v>684</v>
      </c>
      <c r="AY114" s="11">
        <v>803307</v>
      </c>
      <c r="AZ114" s="11">
        <v>868792</v>
      </c>
      <c r="BA114" s="11">
        <v>892057</v>
      </c>
      <c r="BB114" s="11">
        <v>892057</v>
      </c>
      <c r="BC114" s="11" t="s">
        <v>684</v>
      </c>
      <c r="BD114" s="12">
        <v>82.8</v>
      </c>
      <c r="BE114" s="12">
        <v>73.430000000000007</v>
      </c>
      <c r="BF114" s="12">
        <v>79.37</v>
      </c>
      <c r="BG114" s="12">
        <v>72.73</v>
      </c>
      <c r="BH114" s="12" t="s">
        <v>684</v>
      </c>
    </row>
    <row r="115" spans="1:60" x14ac:dyDescent="0.3">
      <c r="A115" t="s">
        <v>439</v>
      </c>
      <c r="B115" t="s">
        <v>440</v>
      </c>
      <c r="C115" t="s">
        <v>441</v>
      </c>
      <c r="D115" t="s">
        <v>17</v>
      </c>
      <c r="E115" t="s">
        <v>11</v>
      </c>
      <c r="F115" s="1">
        <v>247.21</v>
      </c>
      <c r="G115" s="1">
        <v>225.63</v>
      </c>
      <c r="H115" s="1">
        <v>217.86</v>
      </c>
      <c r="I115" s="1">
        <v>224.28</v>
      </c>
      <c r="J115" s="1">
        <v>257.75</v>
      </c>
      <c r="K115" s="5">
        <v>2356383</v>
      </c>
      <c r="L115" s="5">
        <v>2415048</v>
      </c>
      <c r="M115" s="5">
        <v>2684262</v>
      </c>
      <c r="N115" s="5">
        <v>2734088</v>
      </c>
      <c r="O115" s="5">
        <v>2743119</v>
      </c>
      <c r="P115" s="2">
        <v>4343698</v>
      </c>
      <c r="Q115" s="2">
        <v>4623238</v>
      </c>
      <c r="R115" s="2">
        <v>5014508</v>
      </c>
      <c r="S115" s="2">
        <v>4900184</v>
      </c>
      <c r="T115" s="2">
        <v>4665254</v>
      </c>
      <c r="U115" s="6">
        <v>230875</v>
      </c>
      <c r="V115" s="6">
        <v>242159</v>
      </c>
      <c r="W115" s="6">
        <v>262890</v>
      </c>
      <c r="X115" s="6">
        <v>211990</v>
      </c>
      <c r="Y115" s="6">
        <v>-24062</v>
      </c>
      <c r="Z115" s="8">
        <v>5279</v>
      </c>
      <c r="AA115" s="8">
        <v>5182</v>
      </c>
      <c r="AB115" s="8">
        <v>5195</v>
      </c>
      <c r="AC115" s="8">
        <v>5118</v>
      </c>
      <c r="AD115" s="8">
        <v>5085</v>
      </c>
      <c r="AE115" s="9" t="s">
        <v>1567</v>
      </c>
      <c r="AJ115" s="3" t="s">
        <v>1567</v>
      </c>
      <c r="AO115" s="7" t="s">
        <v>1567</v>
      </c>
      <c r="AT115" s="10" t="s">
        <v>1567</v>
      </c>
      <c r="AY115" s="11" t="s">
        <v>1567</v>
      </c>
      <c r="BD115" s="12" t="s">
        <v>1567</v>
      </c>
    </row>
    <row r="116" spans="1:60" x14ac:dyDescent="0.3">
      <c r="A116" t="s">
        <v>442</v>
      </c>
      <c r="B116" t="s">
        <v>443</v>
      </c>
      <c r="C116" t="s">
        <v>445</v>
      </c>
      <c r="D116" t="s">
        <v>36</v>
      </c>
      <c r="E116" t="s">
        <v>16</v>
      </c>
      <c r="F116" s="1">
        <v>16.760000000000002</v>
      </c>
      <c r="G116" s="1">
        <v>16.96</v>
      </c>
      <c r="H116" s="1">
        <v>34.549999999999997</v>
      </c>
      <c r="I116" s="1">
        <v>22.68</v>
      </c>
      <c r="J116" s="1">
        <v>21.14</v>
      </c>
      <c r="K116" s="5">
        <v>61564</v>
      </c>
      <c r="L116" s="5">
        <v>53306</v>
      </c>
      <c r="M116" s="5">
        <v>102502</v>
      </c>
      <c r="N116" s="5">
        <v>75274</v>
      </c>
      <c r="O116" s="5">
        <v>72702</v>
      </c>
      <c r="P116" s="2">
        <v>501298</v>
      </c>
      <c r="Q116" s="2">
        <v>656789</v>
      </c>
      <c r="R116" s="2">
        <v>686667</v>
      </c>
      <c r="S116" s="2">
        <v>656504</v>
      </c>
      <c r="T116" s="2">
        <v>736277</v>
      </c>
      <c r="U116" s="6">
        <v>-433</v>
      </c>
      <c r="V116" s="6">
        <v>16239</v>
      </c>
      <c r="W116" s="6">
        <v>19625</v>
      </c>
      <c r="X116" s="6">
        <v>9953</v>
      </c>
      <c r="Y116" s="6">
        <v>59590</v>
      </c>
      <c r="Z116" s="8">
        <v>2987</v>
      </c>
      <c r="AA116" s="8">
        <v>3026</v>
      </c>
      <c r="AB116" s="8">
        <v>3026</v>
      </c>
      <c r="AC116" s="8">
        <v>2824</v>
      </c>
      <c r="AD116" s="8">
        <v>2931</v>
      </c>
      <c r="AE116" s="9" t="s">
        <v>684</v>
      </c>
      <c r="AF116" s="9" t="s">
        <v>684</v>
      </c>
      <c r="AG116" s="9" t="s">
        <v>1672</v>
      </c>
      <c r="AH116" s="9" t="s">
        <v>1672</v>
      </c>
      <c r="AI116" s="9" t="s">
        <v>1672</v>
      </c>
      <c r="AJ116" s="3" t="s">
        <v>684</v>
      </c>
      <c r="AK116" s="3" t="s">
        <v>684</v>
      </c>
      <c r="AL116" s="3">
        <v>59.76</v>
      </c>
      <c r="AM116" s="3">
        <v>57.81</v>
      </c>
      <c r="AN116" s="3">
        <v>88.62</v>
      </c>
      <c r="AO116" s="7" t="s">
        <v>684</v>
      </c>
      <c r="AP116" s="7" t="s">
        <v>684</v>
      </c>
      <c r="AQ116" s="7" t="s">
        <v>1978</v>
      </c>
      <c r="AR116" s="7" t="s">
        <v>1978</v>
      </c>
      <c r="AS116" s="7" t="s">
        <v>1978</v>
      </c>
      <c r="AT116" s="10" t="s">
        <v>684</v>
      </c>
      <c r="AU116" s="10" t="s">
        <v>684</v>
      </c>
      <c r="AV116" s="10">
        <v>49.61</v>
      </c>
      <c r="AW116" s="10">
        <v>61.91</v>
      </c>
      <c r="AX116" s="10">
        <v>76.47</v>
      </c>
      <c r="AY116" s="11" t="s">
        <v>684</v>
      </c>
      <c r="AZ116" s="11" t="s">
        <v>684</v>
      </c>
      <c r="BA116" s="11">
        <v>33515.370000000003</v>
      </c>
      <c r="BB116" s="11">
        <v>51067.3</v>
      </c>
      <c r="BC116" s="11">
        <v>35159.949999999997</v>
      </c>
      <c r="BD116" s="12" t="s">
        <v>684</v>
      </c>
      <c r="BE116" s="12" t="s">
        <v>684</v>
      </c>
      <c r="BF116" s="12">
        <v>63.22</v>
      </c>
      <c r="BG116" s="12">
        <v>70.56</v>
      </c>
      <c r="BH116" s="12">
        <v>75.94</v>
      </c>
    </row>
    <row r="117" spans="1:60" x14ac:dyDescent="0.3">
      <c r="A117" t="s">
        <v>446</v>
      </c>
      <c r="B117" t="s">
        <v>447</v>
      </c>
      <c r="C117" t="s">
        <v>448</v>
      </c>
      <c r="D117" t="s">
        <v>252</v>
      </c>
      <c r="E117" t="s">
        <v>11</v>
      </c>
      <c r="F117" s="1">
        <v>22.11</v>
      </c>
      <c r="G117" s="1">
        <v>24.95</v>
      </c>
      <c r="H117" s="1">
        <v>47.16</v>
      </c>
      <c r="I117" s="1">
        <v>97.83</v>
      </c>
      <c r="J117" s="1">
        <v>152.55000000000001</v>
      </c>
      <c r="K117" s="5">
        <v>82149</v>
      </c>
      <c r="L117" s="5">
        <v>92843</v>
      </c>
      <c r="M117" s="5">
        <v>186381</v>
      </c>
      <c r="N117" s="5">
        <v>280311</v>
      </c>
      <c r="O117" s="5">
        <v>368564</v>
      </c>
      <c r="P117" s="2">
        <v>667163</v>
      </c>
      <c r="Q117" s="2">
        <v>729552</v>
      </c>
      <c r="R117" s="2">
        <v>990941</v>
      </c>
      <c r="S117" s="2">
        <v>1059335</v>
      </c>
      <c r="T117" s="2">
        <v>1100352</v>
      </c>
      <c r="U117" s="6">
        <v>8796</v>
      </c>
      <c r="V117" s="6">
        <v>5707</v>
      </c>
      <c r="W117" s="6">
        <v>11770</v>
      </c>
      <c r="X117" s="6">
        <v>-58327</v>
      </c>
      <c r="Y117" s="6">
        <v>-36848</v>
      </c>
      <c r="Z117" s="8" t="s">
        <v>1415</v>
      </c>
      <c r="AE117" s="9" t="s">
        <v>1567</v>
      </c>
      <c r="AJ117" s="3" t="s">
        <v>1567</v>
      </c>
      <c r="AO117" s="7" t="s">
        <v>1567</v>
      </c>
      <c r="AT117" s="10" t="s">
        <v>1567</v>
      </c>
      <c r="AY117" s="11" t="s">
        <v>1567</v>
      </c>
      <c r="BD117" s="12" t="s">
        <v>1567</v>
      </c>
    </row>
    <row r="118" spans="1:60" x14ac:dyDescent="0.3">
      <c r="A118" t="s">
        <v>449</v>
      </c>
      <c r="B118" t="s">
        <v>450</v>
      </c>
      <c r="C118" t="s">
        <v>451</v>
      </c>
      <c r="D118" t="s">
        <v>75</v>
      </c>
      <c r="E118" t="s">
        <v>11</v>
      </c>
      <c r="F118" s="1">
        <v>1.76</v>
      </c>
      <c r="G118" s="1">
        <v>5.12</v>
      </c>
      <c r="H118" s="1">
        <v>5.73</v>
      </c>
      <c r="I118" s="1">
        <v>6.82</v>
      </c>
      <c r="J118" s="1">
        <v>8.0500000000000007</v>
      </c>
      <c r="K118" s="5">
        <v>7646</v>
      </c>
      <c r="L118" s="5">
        <v>21079</v>
      </c>
      <c r="M118" s="5">
        <v>26090</v>
      </c>
      <c r="N118" s="5">
        <v>31123</v>
      </c>
      <c r="O118" s="5">
        <v>38705</v>
      </c>
      <c r="P118" s="2">
        <v>587356</v>
      </c>
      <c r="Q118" s="2">
        <v>566975</v>
      </c>
      <c r="R118" s="2">
        <v>633058</v>
      </c>
      <c r="S118" s="2">
        <v>661917</v>
      </c>
      <c r="T118" s="2">
        <v>697424</v>
      </c>
      <c r="U118" s="6">
        <v>12160</v>
      </c>
      <c r="V118" s="6">
        <v>-2120</v>
      </c>
      <c r="W118" s="6">
        <v>11803</v>
      </c>
      <c r="X118" s="6">
        <v>-18003</v>
      </c>
      <c r="Y118" s="6">
        <v>-3327</v>
      </c>
      <c r="Z118" s="8">
        <v>9970</v>
      </c>
      <c r="AA118" s="8">
        <v>8806</v>
      </c>
      <c r="AB118" s="8">
        <v>8014</v>
      </c>
      <c r="AC118" s="8">
        <v>6904</v>
      </c>
      <c r="AD118" s="8">
        <v>6062</v>
      </c>
      <c r="AE118" s="9" t="s">
        <v>1567</v>
      </c>
      <c r="AJ118" s="3" t="s">
        <v>1567</v>
      </c>
      <c r="AO118" s="7" t="s">
        <v>1567</v>
      </c>
      <c r="AT118" s="10" t="s">
        <v>1567</v>
      </c>
      <c r="AY118" s="11" t="s">
        <v>1567</v>
      </c>
      <c r="BD118" s="12" t="s">
        <v>1567</v>
      </c>
    </row>
    <row r="119" spans="1:60" x14ac:dyDescent="0.3">
      <c r="A119" t="s">
        <v>452</v>
      </c>
      <c r="B119" t="s">
        <v>453</v>
      </c>
      <c r="C119" t="s">
        <v>454</v>
      </c>
      <c r="D119" t="s">
        <v>75</v>
      </c>
      <c r="E119" t="s">
        <v>16</v>
      </c>
      <c r="F119" s="1">
        <v>0</v>
      </c>
      <c r="G119" s="1">
        <v>0</v>
      </c>
      <c r="H119" s="1">
        <v>0</v>
      </c>
      <c r="I119" s="1">
        <v>11.51</v>
      </c>
      <c r="J119" s="1">
        <v>91.01</v>
      </c>
      <c r="K119" s="5">
        <v>0</v>
      </c>
      <c r="L119" s="5">
        <v>0</v>
      </c>
      <c r="M119" s="5">
        <v>0</v>
      </c>
      <c r="N119" s="5">
        <v>176613</v>
      </c>
      <c r="O119" s="5">
        <v>1460529</v>
      </c>
      <c r="P119" s="2">
        <v>1685408</v>
      </c>
      <c r="Q119" s="2">
        <v>1692320</v>
      </c>
      <c r="R119" s="2">
        <v>1802434</v>
      </c>
      <c r="S119" s="2">
        <v>1918345</v>
      </c>
      <c r="T119" s="2">
        <v>3509661</v>
      </c>
      <c r="U119" s="6">
        <v>98409</v>
      </c>
      <c r="V119" s="6">
        <v>93549</v>
      </c>
      <c r="W119" s="6">
        <v>91004</v>
      </c>
      <c r="X119" s="6">
        <v>-1623</v>
      </c>
      <c r="Y119" s="6">
        <v>5358</v>
      </c>
      <c r="Z119" s="8">
        <v>5444</v>
      </c>
      <c r="AA119" s="8">
        <v>5720</v>
      </c>
      <c r="AB119" s="8">
        <v>5602</v>
      </c>
      <c r="AC119" s="8">
        <v>5241</v>
      </c>
      <c r="AD119" s="8">
        <v>4935</v>
      </c>
      <c r="AE119" s="9" t="s">
        <v>684</v>
      </c>
      <c r="AF119" s="9" t="s">
        <v>684</v>
      </c>
      <c r="AG119" s="9" t="s">
        <v>1669</v>
      </c>
      <c r="AH119" s="9" t="s">
        <v>1669</v>
      </c>
      <c r="AI119" s="9" t="s">
        <v>1672</v>
      </c>
      <c r="AJ119" s="3" t="s">
        <v>684</v>
      </c>
      <c r="AK119" s="3" t="s">
        <v>684</v>
      </c>
      <c r="AL119" s="3">
        <v>20.07</v>
      </c>
      <c r="AM119" s="3">
        <v>43.93</v>
      </c>
      <c r="AN119" s="3">
        <v>34.6</v>
      </c>
      <c r="AO119" s="7" t="s">
        <v>684</v>
      </c>
      <c r="AP119" s="7" t="s">
        <v>684</v>
      </c>
      <c r="AQ119" s="7" t="s">
        <v>1978</v>
      </c>
      <c r="AR119" s="7" t="s">
        <v>1978</v>
      </c>
      <c r="AS119" s="7" t="s">
        <v>1978</v>
      </c>
      <c r="AT119" s="10" t="s">
        <v>684</v>
      </c>
      <c r="AU119" s="10" t="s">
        <v>684</v>
      </c>
      <c r="AV119" s="10">
        <v>6.73</v>
      </c>
      <c r="AW119" s="10">
        <v>27.85</v>
      </c>
      <c r="AX119" s="10">
        <v>33.64</v>
      </c>
      <c r="AY119" s="11" t="s">
        <v>1554</v>
      </c>
      <c r="BD119" s="12" t="s">
        <v>684</v>
      </c>
      <c r="BE119" s="12" t="s">
        <v>684</v>
      </c>
      <c r="BF119" s="12">
        <v>43.03</v>
      </c>
      <c r="BG119" s="12">
        <v>55.98</v>
      </c>
      <c r="BH119" s="12">
        <v>42.69</v>
      </c>
    </row>
    <row r="120" spans="1:60" x14ac:dyDescent="0.3">
      <c r="A120" t="s">
        <v>455</v>
      </c>
      <c r="B120" t="s">
        <v>456</v>
      </c>
      <c r="C120" t="s">
        <v>458</v>
      </c>
      <c r="D120" t="s">
        <v>63</v>
      </c>
      <c r="E120" t="s">
        <v>16</v>
      </c>
      <c r="F120" s="1">
        <v>6.77</v>
      </c>
      <c r="G120" s="1">
        <v>6.51</v>
      </c>
      <c r="H120" s="1">
        <v>5.8</v>
      </c>
      <c r="I120" s="1">
        <v>38.61</v>
      </c>
      <c r="J120" s="1">
        <v>56.48</v>
      </c>
      <c r="K120" s="5">
        <v>68676</v>
      </c>
      <c r="L120" s="5">
        <v>68038</v>
      </c>
      <c r="M120" s="5">
        <v>63878</v>
      </c>
      <c r="N120" s="5">
        <v>391975</v>
      </c>
      <c r="O120" s="5">
        <v>559514</v>
      </c>
      <c r="P120" s="2">
        <v>1433744</v>
      </c>
      <c r="Q120" s="2">
        <v>1494558</v>
      </c>
      <c r="R120" s="2">
        <v>1599071</v>
      </c>
      <c r="S120" s="2">
        <v>1880749</v>
      </c>
      <c r="T120" s="2">
        <v>1958689</v>
      </c>
      <c r="U120" s="6">
        <v>145805</v>
      </c>
      <c r="V120" s="6">
        <v>144725</v>
      </c>
      <c r="W120" s="6">
        <v>164832</v>
      </c>
      <c r="X120" s="6">
        <v>142006</v>
      </c>
      <c r="Y120" s="6">
        <v>-6477</v>
      </c>
      <c r="Z120" s="8">
        <v>13738</v>
      </c>
      <c r="AA120" s="8">
        <v>13147</v>
      </c>
      <c r="AB120" s="8" t="s">
        <v>684</v>
      </c>
      <c r="AC120" s="8">
        <v>17155</v>
      </c>
      <c r="AD120" s="8">
        <v>12977</v>
      </c>
      <c r="AE120" s="9" t="s">
        <v>1669</v>
      </c>
      <c r="AF120" s="9" t="s">
        <v>1669</v>
      </c>
      <c r="AG120" s="9" t="s">
        <v>1669</v>
      </c>
      <c r="AH120" s="9" t="s">
        <v>1672</v>
      </c>
      <c r="AI120" s="9" t="s">
        <v>1672</v>
      </c>
      <c r="AJ120" s="3">
        <v>28.14</v>
      </c>
      <c r="AK120" s="3">
        <v>62.01</v>
      </c>
      <c r="AL120" s="3">
        <v>71.09</v>
      </c>
      <c r="AM120" s="3">
        <v>69.77</v>
      </c>
      <c r="AN120" s="3">
        <v>68.75</v>
      </c>
      <c r="AO120" s="7" t="s">
        <v>1978</v>
      </c>
      <c r="AP120" s="7" t="s">
        <v>1978</v>
      </c>
      <c r="AQ120" s="7" t="s">
        <v>1978</v>
      </c>
      <c r="AR120" s="7" t="s">
        <v>1975</v>
      </c>
      <c r="AS120" s="7" t="s">
        <v>1975</v>
      </c>
      <c r="AT120" s="10">
        <v>5.24</v>
      </c>
      <c r="AU120" s="10">
        <v>39.700000000000003</v>
      </c>
      <c r="AV120" s="10">
        <v>45.82</v>
      </c>
      <c r="AW120" s="10">
        <v>55.91</v>
      </c>
      <c r="AX120" s="10">
        <v>48.12</v>
      </c>
      <c r="AY120" s="11" t="s">
        <v>684</v>
      </c>
      <c r="AZ120" s="11">
        <v>86906</v>
      </c>
      <c r="BA120" s="11">
        <v>87728</v>
      </c>
      <c r="BB120" s="11">
        <v>116175</v>
      </c>
      <c r="BC120" s="11">
        <v>67950</v>
      </c>
      <c r="BD120" s="12">
        <v>53</v>
      </c>
      <c r="BE120" s="12">
        <v>54.69</v>
      </c>
      <c r="BF120" s="12">
        <v>64.34</v>
      </c>
      <c r="BG120" s="12">
        <v>62.97</v>
      </c>
      <c r="BH120" s="12">
        <v>72.319999999999993</v>
      </c>
    </row>
    <row r="121" spans="1:60" x14ac:dyDescent="0.3">
      <c r="A121" t="s">
        <v>459</v>
      </c>
      <c r="B121" t="s">
        <v>460</v>
      </c>
      <c r="C121" t="s">
        <v>461</v>
      </c>
      <c r="D121" t="s">
        <v>53</v>
      </c>
      <c r="E121" t="s">
        <v>11</v>
      </c>
      <c r="F121" s="1">
        <v>940.15</v>
      </c>
      <c r="G121" s="1">
        <v>321.45999999999998</v>
      </c>
      <c r="H121" s="1">
        <v>338.55</v>
      </c>
      <c r="I121" s="1">
        <v>-555.07000000000005</v>
      </c>
      <c r="J121" s="1">
        <v>1516.89</v>
      </c>
      <c r="K121" s="5">
        <v>829610</v>
      </c>
      <c r="L121" s="5">
        <v>740720</v>
      </c>
      <c r="M121" s="5">
        <v>504644</v>
      </c>
      <c r="N121" s="5">
        <v>803625</v>
      </c>
      <c r="O121" s="5">
        <v>1082412</v>
      </c>
      <c r="P121" s="2">
        <v>2552246</v>
      </c>
      <c r="Q121" s="2">
        <v>2177635</v>
      </c>
      <c r="R121" s="2">
        <v>1505572</v>
      </c>
      <c r="S121" s="2">
        <v>1649950</v>
      </c>
      <c r="T121" s="2">
        <v>1960461</v>
      </c>
      <c r="U121" s="6">
        <v>74701</v>
      </c>
      <c r="V121" s="6">
        <v>181422</v>
      </c>
      <c r="W121" s="6">
        <v>200604</v>
      </c>
      <c r="X121" s="6">
        <v>76282</v>
      </c>
      <c r="Y121" s="6">
        <v>-229163</v>
      </c>
      <c r="Z121" s="8">
        <v>39999</v>
      </c>
      <c r="AA121" s="8">
        <v>34816</v>
      </c>
      <c r="AB121" s="8">
        <v>27058</v>
      </c>
      <c r="AC121" s="8">
        <v>24834</v>
      </c>
      <c r="AD121" s="8">
        <v>24135</v>
      </c>
      <c r="AE121" s="9" t="s">
        <v>684</v>
      </c>
      <c r="AF121" s="9" t="s">
        <v>1669</v>
      </c>
      <c r="AG121" s="9" t="s">
        <v>1669</v>
      </c>
      <c r="AH121" s="9" t="s">
        <v>1669</v>
      </c>
      <c r="AI121" s="9" t="s">
        <v>1672</v>
      </c>
      <c r="AJ121" s="3">
        <v>54.37</v>
      </c>
      <c r="AK121" s="3">
        <v>53.03</v>
      </c>
      <c r="AL121" s="3">
        <v>52.32</v>
      </c>
      <c r="AM121" s="3">
        <v>55.66</v>
      </c>
      <c r="AN121" s="3">
        <v>66.8</v>
      </c>
      <c r="AO121" s="7" t="s">
        <v>1978</v>
      </c>
      <c r="AP121" s="7" t="s">
        <v>1978</v>
      </c>
      <c r="AQ121" s="7" t="s">
        <v>1975</v>
      </c>
      <c r="AR121" s="7" t="s">
        <v>1975</v>
      </c>
      <c r="AS121" s="7" t="s">
        <v>1975</v>
      </c>
      <c r="AT121" s="10">
        <v>77.62</v>
      </c>
      <c r="AU121" s="10">
        <v>60.94</v>
      </c>
      <c r="AV121" s="10">
        <v>59.01</v>
      </c>
      <c r="AW121" s="10">
        <v>58.07</v>
      </c>
      <c r="AX121" s="10">
        <v>65.260000000000005</v>
      </c>
      <c r="AY121" s="11">
        <v>1364776</v>
      </c>
      <c r="AZ121" s="11">
        <v>927934</v>
      </c>
      <c r="BA121" s="11">
        <v>512242</v>
      </c>
      <c r="BB121" s="11">
        <v>493112</v>
      </c>
      <c r="BC121" s="11">
        <v>414485</v>
      </c>
      <c r="BD121" s="12">
        <v>43.8</v>
      </c>
      <c r="BE121" s="12">
        <v>41.08</v>
      </c>
      <c r="BF121" s="12">
        <v>29.41</v>
      </c>
      <c r="BG121" s="12">
        <v>41.88</v>
      </c>
      <c r="BH121" s="12">
        <v>63.15</v>
      </c>
    </row>
    <row r="122" spans="1:60" x14ac:dyDescent="0.3">
      <c r="A122" t="s">
        <v>462</v>
      </c>
      <c r="B122" t="s">
        <v>463</v>
      </c>
      <c r="C122" t="s">
        <v>464</v>
      </c>
      <c r="D122" t="s">
        <v>17</v>
      </c>
      <c r="E122" t="s">
        <v>16</v>
      </c>
      <c r="F122" s="1">
        <v>42.62</v>
      </c>
      <c r="G122" s="1">
        <v>47.13</v>
      </c>
      <c r="H122" s="1">
        <v>40.159999999999997</v>
      </c>
      <c r="I122" s="1">
        <v>57.35</v>
      </c>
      <c r="J122" s="1">
        <v>47.15</v>
      </c>
      <c r="K122" s="5">
        <v>552285</v>
      </c>
      <c r="L122" s="5">
        <v>677048</v>
      </c>
      <c r="M122" s="5">
        <v>605973</v>
      </c>
      <c r="N122" s="5">
        <v>761850</v>
      </c>
      <c r="O122" s="5">
        <v>682063</v>
      </c>
      <c r="P122" s="2">
        <v>2299455</v>
      </c>
      <c r="Q122" s="2">
        <v>2644311</v>
      </c>
      <c r="R122" s="2">
        <v>2678866</v>
      </c>
      <c r="S122" s="2">
        <v>2550676</v>
      </c>
      <c r="T122" s="2">
        <v>2663191</v>
      </c>
      <c r="U122" s="6">
        <v>69535</v>
      </c>
      <c r="V122" s="6">
        <v>79790</v>
      </c>
      <c r="W122" s="6">
        <v>73117</v>
      </c>
      <c r="X122" s="6">
        <v>89063</v>
      </c>
      <c r="Y122" s="6">
        <v>83796</v>
      </c>
      <c r="Z122" s="8">
        <v>3865</v>
      </c>
      <c r="AA122" s="8">
        <v>4044</v>
      </c>
      <c r="AB122" s="8">
        <v>4176</v>
      </c>
      <c r="AC122" s="8">
        <v>4290</v>
      </c>
      <c r="AD122" s="8">
        <v>4438</v>
      </c>
      <c r="AE122" s="9" t="s">
        <v>1213</v>
      </c>
      <c r="AJ122" s="3" t="s">
        <v>1213</v>
      </c>
      <c r="AO122" s="7" t="s">
        <v>1213</v>
      </c>
      <c r="AT122" s="10" t="s">
        <v>1213</v>
      </c>
      <c r="AY122" s="11" t="s">
        <v>1213</v>
      </c>
      <c r="BD122" s="12" t="s">
        <v>1213</v>
      </c>
    </row>
    <row r="123" spans="1:60" x14ac:dyDescent="0.3">
      <c r="A123" t="s">
        <v>465</v>
      </c>
      <c r="B123" t="s">
        <v>466</v>
      </c>
      <c r="C123" t="s">
        <v>467</v>
      </c>
      <c r="D123" t="s">
        <v>17</v>
      </c>
      <c r="E123" t="s">
        <v>11</v>
      </c>
      <c r="F123" s="1">
        <v>192.93</v>
      </c>
      <c r="G123" s="1">
        <v>180</v>
      </c>
      <c r="H123" s="1">
        <v>175.21</v>
      </c>
      <c r="I123" s="1">
        <v>172.86</v>
      </c>
      <c r="J123" s="1">
        <v>191.94</v>
      </c>
      <c r="K123" s="5">
        <v>6159192</v>
      </c>
      <c r="L123" s="5">
        <v>6231429</v>
      </c>
      <c r="M123" s="5">
        <v>6720235</v>
      </c>
      <c r="N123" s="5">
        <v>6457700</v>
      </c>
      <c r="O123" s="5">
        <v>6527930</v>
      </c>
      <c r="P123" s="2">
        <v>12034583</v>
      </c>
      <c r="Q123" s="2">
        <v>12484033</v>
      </c>
      <c r="R123" s="2">
        <v>13553734</v>
      </c>
      <c r="S123" s="2">
        <v>13164778</v>
      </c>
      <c r="T123" s="2">
        <v>12764534</v>
      </c>
      <c r="U123" s="6">
        <v>517105</v>
      </c>
      <c r="V123" s="6">
        <v>516174</v>
      </c>
      <c r="W123" s="6">
        <v>559458</v>
      </c>
      <c r="X123" s="6">
        <v>502661</v>
      </c>
      <c r="Y123" s="6">
        <v>-131041</v>
      </c>
      <c r="Z123" s="8">
        <v>19514</v>
      </c>
      <c r="AA123" s="8">
        <v>19171</v>
      </c>
      <c r="AB123" s="8">
        <v>20347</v>
      </c>
      <c r="AC123" s="8">
        <v>20112</v>
      </c>
      <c r="AD123" s="8">
        <v>20345</v>
      </c>
      <c r="AE123" s="9" t="s">
        <v>1669</v>
      </c>
      <c r="AF123" s="9" t="s">
        <v>1669</v>
      </c>
      <c r="AG123" s="9" t="s">
        <v>1669</v>
      </c>
      <c r="AH123" s="9" t="s">
        <v>1669</v>
      </c>
      <c r="AI123" s="9" t="s">
        <v>1669</v>
      </c>
      <c r="AJ123" s="3">
        <v>25.68</v>
      </c>
      <c r="AK123" s="3">
        <v>21.62</v>
      </c>
      <c r="AL123" s="3">
        <v>23.62</v>
      </c>
      <c r="AM123" s="3">
        <v>23.54</v>
      </c>
      <c r="AN123" s="3">
        <v>26.13</v>
      </c>
      <c r="AO123" s="7" t="s">
        <v>1975</v>
      </c>
      <c r="AP123" s="7" t="s">
        <v>1975</v>
      </c>
      <c r="AQ123" s="7" t="s">
        <v>1975</v>
      </c>
      <c r="AR123" s="7" t="s">
        <v>1975</v>
      </c>
      <c r="AS123" s="7" t="s">
        <v>1975</v>
      </c>
      <c r="AT123" s="10">
        <v>0</v>
      </c>
      <c r="AU123" s="10">
        <v>0</v>
      </c>
      <c r="AV123" s="10">
        <v>0</v>
      </c>
      <c r="AW123" s="10">
        <v>0</v>
      </c>
      <c r="AX123" s="10">
        <v>9.09</v>
      </c>
      <c r="AY123" s="11" t="s">
        <v>1554</v>
      </c>
      <c r="BD123" s="12">
        <v>38.630000000000003</v>
      </c>
      <c r="BE123" s="12">
        <v>28.37</v>
      </c>
      <c r="BF123" s="12">
        <v>27.56</v>
      </c>
      <c r="BG123" s="12">
        <v>22.65</v>
      </c>
      <c r="BH123" s="12">
        <v>21.31</v>
      </c>
    </row>
    <row r="124" spans="1:60" x14ac:dyDescent="0.3">
      <c r="A124" t="s">
        <v>468</v>
      </c>
      <c r="B124" t="s">
        <v>469</v>
      </c>
      <c r="C124" t="s">
        <v>471</v>
      </c>
      <c r="D124" t="s">
        <v>17</v>
      </c>
      <c r="E124" t="s">
        <v>11</v>
      </c>
      <c r="F124" s="1">
        <v>156.15</v>
      </c>
      <c r="G124" s="1">
        <v>141.19999999999999</v>
      </c>
      <c r="H124" s="1">
        <v>144.65</v>
      </c>
      <c r="I124" s="1">
        <v>153.59</v>
      </c>
      <c r="J124" s="1">
        <v>169.98</v>
      </c>
      <c r="K124" s="5">
        <v>7424134</v>
      </c>
      <c r="L124" s="5">
        <v>7617219</v>
      </c>
      <c r="M124" s="5">
        <v>8962043</v>
      </c>
      <c r="N124" s="5">
        <v>9328226</v>
      </c>
      <c r="O124" s="5">
        <v>9125554</v>
      </c>
      <c r="P124" s="2">
        <v>16209048</v>
      </c>
      <c r="Q124" s="2">
        <v>17483251</v>
      </c>
      <c r="R124" s="2">
        <v>19911092</v>
      </c>
      <c r="S124" s="2">
        <v>20164443</v>
      </c>
      <c r="T124" s="2">
        <v>18738941</v>
      </c>
      <c r="U124" s="6">
        <v>590045</v>
      </c>
      <c r="V124" s="6">
        <v>642211</v>
      </c>
      <c r="W124" s="6">
        <v>681468</v>
      </c>
      <c r="X124" s="6">
        <v>551657</v>
      </c>
      <c r="Y124" s="6">
        <v>-241979</v>
      </c>
      <c r="Z124" s="8">
        <v>22780</v>
      </c>
      <c r="AA124" s="8">
        <v>22985</v>
      </c>
      <c r="AB124" s="8">
        <v>23637</v>
      </c>
      <c r="AC124" s="8">
        <v>24464</v>
      </c>
      <c r="AD124" s="8">
        <v>24655</v>
      </c>
      <c r="AE124" s="9" t="s">
        <v>1669</v>
      </c>
      <c r="AF124" s="9" t="s">
        <v>1669</v>
      </c>
      <c r="AG124" s="9" t="s">
        <v>1669</v>
      </c>
      <c r="AH124" s="9" t="s">
        <v>1672</v>
      </c>
      <c r="AI124" s="9" t="s">
        <v>1672</v>
      </c>
      <c r="AJ124" s="3">
        <v>21.3</v>
      </c>
      <c r="AK124" s="3">
        <v>26.33</v>
      </c>
      <c r="AL124" s="3">
        <v>60.17</v>
      </c>
      <c r="AM124" s="3">
        <v>59.45</v>
      </c>
      <c r="AN124" s="3">
        <v>60.43</v>
      </c>
      <c r="AO124" s="7" t="s">
        <v>1975</v>
      </c>
      <c r="AP124" s="7" t="s">
        <v>1975</v>
      </c>
      <c r="AQ124" s="7" t="s">
        <v>1975</v>
      </c>
      <c r="AR124" s="7" t="s">
        <v>1975</v>
      </c>
      <c r="AS124" s="7" t="s">
        <v>1975</v>
      </c>
      <c r="AT124" s="10">
        <v>11.04</v>
      </c>
      <c r="AU124" s="10">
        <v>13.23</v>
      </c>
      <c r="AV124" s="10">
        <v>47.39</v>
      </c>
      <c r="AW124" s="10">
        <v>49.85</v>
      </c>
      <c r="AX124" s="10">
        <v>48.05</v>
      </c>
      <c r="AY124" s="11">
        <v>710217</v>
      </c>
      <c r="AZ124" s="11">
        <v>669152</v>
      </c>
      <c r="BA124" s="11">
        <v>643444</v>
      </c>
      <c r="BB124" s="11">
        <v>619879</v>
      </c>
      <c r="BC124" s="11">
        <v>551059</v>
      </c>
      <c r="BD124" s="12">
        <v>33.96</v>
      </c>
      <c r="BE124" s="12">
        <v>31.93</v>
      </c>
      <c r="BF124" s="12">
        <v>68.930000000000007</v>
      </c>
      <c r="BG124" s="12">
        <v>67.319999999999993</v>
      </c>
      <c r="BH124" s="12">
        <v>61.63</v>
      </c>
    </row>
    <row r="125" spans="1:60" x14ac:dyDescent="0.3">
      <c r="A125" t="s">
        <v>472</v>
      </c>
      <c r="B125" t="s">
        <v>473</v>
      </c>
      <c r="C125" t="s">
        <v>474</v>
      </c>
      <c r="D125" t="s">
        <v>131</v>
      </c>
      <c r="E125" t="s">
        <v>16</v>
      </c>
      <c r="F125" s="1">
        <v>479.36</v>
      </c>
      <c r="G125" s="1">
        <v>409.47</v>
      </c>
      <c r="H125" s="1">
        <v>400.63</v>
      </c>
      <c r="I125" s="1">
        <v>394.99</v>
      </c>
      <c r="J125" s="1">
        <v>421.44</v>
      </c>
      <c r="K125" s="5">
        <v>8611756</v>
      </c>
      <c r="L125" s="5">
        <v>8126295</v>
      </c>
      <c r="M125" s="5">
        <v>8502615</v>
      </c>
      <c r="N125" s="5">
        <v>8214598</v>
      </c>
      <c r="O125" s="5">
        <v>8885205</v>
      </c>
      <c r="P125" s="2">
        <v>12416654</v>
      </c>
      <c r="Q125" s="2">
        <v>12186764</v>
      </c>
      <c r="R125" s="2">
        <v>13010992</v>
      </c>
      <c r="S125" s="2">
        <v>12459700</v>
      </c>
      <c r="T125" s="2">
        <v>13092816</v>
      </c>
      <c r="U125" s="6">
        <v>506152</v>
      </c>
      <c r="V125" s="6">
        <v>547368</v>
      </c>
      <c r="W125" s="6">
        <v>612473</v>
      </c>
      <c r="X125" s="6">
        <v>350345</v>
      </c>
      <c r="Y125" s="6">
        <v>103206</v>
      </c>
      <c r="Z125" s="8">
        <v>4412</v>
      </c>
      <c r="AA125" s="8">
        <v>4475</v>
      </c>
      <c r="AB125" s="8">
        <v>4608</v>
      </c>
      <c r="AC125" s="8" t="s">
        <v>684</v>
      </c>
      <c r="AD125" s="8" t="s">
        <v>684</v>
      </c>
      <c r="AE125" s="9" t="s">
        <v>1669</v>
      </c>
      <c r="AF125" s="9" t="s">
        <v>1669</v>
      </c>
      <c r="AG125" s="9" t="s">
        <v>1669</v>
      </c>
      <c r="AH125" s="9" t="s">
        <v>1669</v>
      </c>
      <c r="AI125" s="9" t="s">
        <v>684</v>
      </c>
      <c r="AJ125" s="3">
        <v>25.37</v>
      </c>
      <c r="AK125" s="3">
        <v>68.41</v>
      </c>
      <c r="AL125" s="3">
        <v>85.38</v>
      </c>
      <c r="AM125" s="3">
        <v>81.06</v>
      </c>
      <c r="AN125" s="3" t="s">
        <v>684</v>
      </c>
      <c r="AO125" s="7" t="s">
        <v>1975</v>
      </c>
      <c r="AP125" s="7" t="s">
        <v>1978</v>
      </c>
      <c r="AQ125" s="7" t="s">
        <v>1978</v>
      </c>
      <c r="AR125" s="7" t="s">
        <v>1978</v>
      </c>
      <c r="AS125" s="7" t="s">
        <v>684</v>
      </c>
      <c r="AT125" s="10">
        <v>20.56</v>
      </c>
      <c r="AU125" s="10">
        <v>71.849999999999994</v>
      </c>
      <c r="AV125" s="10">
        <v>70.489999999999995</v>
      </c>
      <c r="AW125" s="10">
        <v>80.37</v>
      </c>
      <c r="AX125" s="10" t="s">
        <v>684</v>
      </c>
      <c r="AY125" s="11">
        <v>342685.87</v>
      </c>
      <c r="AZ125" s="11">
        <v>328689.25</v>
      </c>
      <c r="BA125" s="11">
        <v>334871.81</v>
      </c>
      <c r="BB125" s="11">
        <v>309452.46999999997</v>
      </c>
      <c r="BC125" s="11" t="s">
        <v>684</v>
      </c>
      <c r="BD125" s="12">
        <v>55.35</v>
      </c>
      <c r="BE125" s="12">
        <v>66.61</v>
      </c>
      <c r="BF125" s="12">
        <v>72.739999999999995</v>
      </c>
      <c r="BG125" s="12">
        <v>68.55</v>
      </c>
      <c r="BH125" s="12" t="s">
        <v>684</v>
      </c>
    </row>
    <row r="126" spans="1:60" x14ac:dyDescent="0.3">
      <c r="A126" t="s">
        <v>475</v>
      </c>
      <c r="B126" t="s">
        <v>476</v>
      </c>
      <c r="C126" t="s">
        <v>478</v>
      </c>
      <c r="D126" t="s">
        <v>479</v>
      </c>
      <c r="E126" t="s">
        <v>16</v>
      </c>
      <c r="F126" s="1">
        <v>125.21</v>
      </c>
      <c r="G126" s="1">
        <v>108.49</v>
      </c>
      <c r="H126" s="1">
        <v>88.05</v>
      </c>
      <c r="I126" s="1">
        <v>144.43</v>
      </c>
      <c r="J126" s="1">
        <v>117.34</v>
      </c>
      <c r="K126" s="5">
        <v>1131551</v>
      </c>
      <c r="L126" s="5">
        <v>1097604</v>
      </c>
      <c r="M126" s="5">
        <v>1219460</v>
      </c>
      <c r="N126" s="5">
        <v>1258081</v>
      </c>
      <c r="O126" s="5">
        <v>1569295</v>
      </c>
      <c r="P126" s="2">
        <v>3001755</v>
      </c>
      <c r="Q126" s="2">
        <v>3335813</v>
      </c>
      <c r="R126" s="2">
        <v>4006295</v>
      </c>
      <c r="S126" s="2">
        <v>3325533</v>
      </c>
      <c r="T126" s="2">
        <v>4602116</v>
      </c>
      <c r="U126" s="6">
        <v>336132</v>
      </c>
      <c r="V126" s="6">
        <v>354465</v>
      </c>
      <c r="W126" s="6">
        <v>172733</v>
      </c>
      <c r="X126" s="6">
        <v>-40618</v>
      </c>
      <c r="Y126" s="6">
        <v>67715</v>
      </c>
      <c r="Z126" s="8">
        <v>16836</v>
      </c>
      <c r="AA126" s="8">
        <v>26039</v>
      </c>
      <c r="AB126" s="8">
        <v>24225</v>
      </c>
      <c r="AC126" s="8">
        <v>21086</v>
      </c>
      <c r="AD126" s="8">
        <v>23726</v>
      </c>
      <c r="AE126" s="9" t="s">
        <v>684</v>
      </c>
      <c r="AF126" s="9" t="s">
        <v>1669</v>
      </c>
      <c r="AG126" s="9" t="s">
        <v>1669</v>
      </c>
      <c r="AH126" s="9" t="s">
        <v>1669</v>
      </c>
      <c r="AI126" s="9" t="s">
        <v>1672</v>
      </c>
      <c r="AJ126" s="3">
        <v>56.56</v>
      </c>
      <c r="AK126" s="3">
        <v>44.91</v>
      </c>
      <c r="AL126" s="3">
        <v>57.49</v>
      </c>
      <c r="AM126" s="3">
        <v>85.08</v>
      </c>
      <c r="AN126" s="3">
        <v>82.41</v>
      </c>
      <c r="AO126" s="7" t="s">
        <v>1978</v>
      </c>
      <c r="AP126" s="7" t="s">
        <v>1978</v>
      </c>
      <c r="AQ126" s="7" t="s">
        <v>1978</v>
      </c>
      <c r="AR126" s="7" t="s">
        <v>1975</v>
      </c>
      <c r="AS126" s="7" t="s">
        <v>1975</v>
      </c>
      <c r="AT126" s="10">
        <v>69.849999999999994</v>
      </c>
      <c r="AU126" s="10">
        <v>64.87</v>
      </c>
      <c r="AV126" s="10">
        <v>56.37</v>
      </c>
      <c r="AW126" s="10">
        <v>69.3</v>
      </c>
      <c r="AX126" s="10">
        <v>51.57</v>
      </c>
      <c r="AY126" s="11" t="s">
        <v>684</v>
      </c>
      <c r="AZ126" s="11" t="s">
        <v>684</v>
      </c>
      <c r="BA126" s="11">
        <v>37522</v>
      </c>
      <c r="BB126" s="11">
        <v>28923</v>
      </c>
      <c r="BC126" s="11" t="s">
        <v>684</v>
      </c>
      <c r="BD126" s="12">
        <v>67.849999999999994</v>
      </c>
      <c r="BE126" s="12">
        <v>78.349999999999994</v>
      </c>
      <c r="BF126" s="12">
        <v>80.7</v>
      </c>
      <c r="BG126" s="12">
        <v>73.44</v>
      </c>
      <c r="BH126" s="12">
        <v>68.37</v>
      </c>
    </row>
    <row r="127" spans="1:60" x14ac:dyDescent="0.3">
      <c r="A127" t="s">
        <v>480</v>
      </c>
      <c r="B127" t="s">
        <v>481</v>
      </c>
      <c r="C127" t="s">
        <v>483</v>
      </c>
      <c r="D127" t="s">
        <v>15</v>
      </c>
      <c r="E127" t="s">
        <v>16</v>
      </c>
      <c r="F127" s="1">
        <v>128.94999999999999</v>
      </c>
      <c r="G127" s="1">
        <v>126.39</v>
      </c>
      <c r="H127" s="1">
        <v>118.29</v>
      </c>
      <c r="I127" s="1">
        <v>100.57</v>
      </c>
      <c r="J127" s="1">
        <v>75.92</v>
      </c>
      <c r="K127" s="5">
        <v>1770782</v>
      </c>
      <c r="L127" s="5">
        <v>1721154</v>
      </c>
      <c r="M127" s="5">
        <v>1673372</v>
      </c>
      <c r="N127" s="5">
        <v>1469499</v>
      </c>
      <c r="O127" s="5">
        <v>1206046</v>
      </c>
      <c r="P127" s="2">
        <v>5113487</v>
      </c>
      <c r="Q127" s="2">
        <v>5059234</v>
      </c>
      <c r="R127" s="2">
        <v>5194725</v>
      </c>
      <c r="S127" s="2">
        <v>5150451</v>
      </c>
      <c r="T127" s="2">
        <v>5092388</v>
      </c>
      <c r="U127" s="6">
        <v>187906</v>
      </c>
      <c r="V127" s="6">
        <v>120071</v>
      </c>
      <c r="W127" s="6">
        <v>162982</v>
      </c>
      <c r="X127" s="6">
        <v>179285</v>
      </c>
      <c r="Y127" s="6">
        <v>178028</v>
      </c>
      <c r="Z127" s="8">
        <v>9000</v>
      </c>
      <c r="AA127" s="8">
        <v>8300</v>
      </c>
      <c r="AB127" s="8">
        <v>8031</v>
      </c>
      <c r="AC127" s="8">
        <v>7637</v>
      </c>
      <c r="AD127" s="8">
        <v>7500</v>
      </c>
      <c r="AE127" s="9" t="s">
        <v>1213</v>
      </c>
      <c r="AJ127" s="3" t="s">
        <v>1213</v>
      </c>
      <c r="AO127" s="7" t="s">
        <v>1213</v>
      </c>
      <c r="AT127" s="10" t="s">
        <v>1213</v>
      </c>
      <c r="AY127" s="11" t="s">
        <v>1213</v>
      </c>
      <c r="BD127" s="12" t="s">
        <v>1213</v>
      </c>
    </row>
    <row r="128" spans="1:60" x14ac:dyDescent="0.3">
      <c r="A128" t="s">
        <v>484</v>
      </c>
      <c r="B128" t="s">
        <v>485</v>
      </c>
      <c r="C128" t="s">
        <v>486</v>
      </c>
      <c r="D128" t="s">
        <v>131</v>
      </c>
      <c r="E128" t="s">
        <v>25</v>
      </c>
      <c r="F128" s="1">
        <v>82.89</v>
      </c>
      <c r="G128" s="1">
        <v>76.25</v>
      </c>
      <c r="H128" s="1">
        <v>89.38</v>
      </c>
      <c r="I128" s="1">
        <v>90.97</v>
      </c>
      <c r="J128" s="1">
        <v>40.24</v>
      </c>
      <c r="K128" s="5">
        <v>802647</v>
      </c>
      <c r="L128" s="5">
        <v>753965</v>
      </c>
      <c r="M128" s="5">
        <v>963539</v>
      </c>
      <c r="N128" s="5">
        <v>1185104</v>
      </c>
      <c r="O128" s="5">
        <v>1805898</v>
      </c>
      <c r="P128" s="2">
        <v>2181226</v>
      </c>
      <c r="Q128" s="2">
        <v>2202553</v>
      </c>
      <c r="R128" s="2">
        <v>2615801</v>
      </c>
      <c r="S128" s="2">
        <v>3222467</v>
      </c>
      <c r="T128" s="2">
        <v>8015422</v>
      </c>
      <c r="U128" s="6">
        <v>89565</v>
      </c>
      <c r="V128" s="6">
        <v>28276</v>
      </c>
      <c r="W128" s="6">
        <v>85137</v>
      </c>
      <c r="X128" s="6">
        <v>379276</v>
      </c>
      <c r="Y128" s="6">
        <v>3971410</v>
      </c>
      <c r="Z128" s="8" t="s">
        <v>1415</v>
      </c>
      <c r="AE128" s="9" t="s">
        <v>1669</v>
      </c>
      <c r="AF128" s="9" t="s">
        <v>1669</v>
      </c>
      <c r="AG128" s="9" t="s">
        <v>1669</v>
      </c>
      <c r="AH128" s="9" t="s">
        <v>1672</v>
      </c>
      <c r="AI128" s="9" t="s">
        <v>1672</v>
      </c>
      <c r="AJ128" s="3">
        <v>19.41</v>
      </c>
      <c r="AK128" s="3">
        <v>17.98</v>
      </c>
      <c r="AL128" s="3">
        <v>19.72</v>
      </c>
      <c r="AM128" s="3">
        <v>48.08</v>
      </c>
      <c r="AN128" s="3">
        <v>61.55</v>
      </c>
      <c r="AO128" s="7" t="s">
        <v>1978</v>
      </c>
      <c r="AP128" s="7" t="s">
        <v>1978</v>
      </c>
      <c r="AQ128" s="7" t="s">
        <v>1978</v>
      </c>
      <c r="AR128" s="7" t="s">
        <v>1978</v>
      </c>
      <c r="AS128" s="7" t="s">
        <v>1978</v>
      </c>
      <c r="AT128" s="10">
        <v>30.42</v>
      </c>
      <c r="AU128" s="10">
        <v>30.24</v>
      </c>
      <c r="AV128" s="10">
        <v>35.840000000000003</v>
      </c>
      <c r="AW128" s="10">
        <v>42.54</v>
      </c>
      <c r="AX128" s="10">
        <v>44.55</v>
      </c>
      <c r="AY128" s="11" t="s">
        <v>684</v>
      </c>
      <c r="AZ128" s="11" t="s">
        <v>684</v>
      </c>
      <c r="BA128" s="11">
        <v>3277246.07</v>
      </c>
      <c r="BB128" s="11">
        <v>3222458.28</v>
      </c>
      <c r="BC128" s="11">
        <v>4936402.07</v>
      </c>
      <c r="BD128" s="12">
        <v>54.65</v>
      </c>
      <c r="BE128" s="12">
        <v>68.55</v>
      </c>
      <c r="BF128" s="12">
        <v>56.77</v>
      </c>
      <c r="BG128" s="12">
        <v>58.71</v>
      </c>
      <c r="BH128" s="12">
        <v>64.010000000000005</v>
      </c>
    </row>
    <row r="129" spans="1:60" x14ac:dyDescent="0.3">
      <c r="A129" t="s">
        <v>487</v>
      </c>
      <c r="B129" t="s">
        <v>488</v>
      </c>
      <c r="C129" t="s">
        <v>490</v>
      </c>
      <c r="D129" t="s">
        <v>491</v>
      </c>
      <c r="E129" t="s">
        <v>25</v>
      </c>
      <c r="F129" s="1">
        <v>146.57</v>
      </c>
      <c r="G129" s="1">
        <v>135.35</v>
      </c>
      <c r="H129" s="1">
        <v>151.01</v>
      </c>
      <c r="I129" s="1">
        <v>170.68</v>
      </c>
      <c r="J129" s="1">
        <v>162.69</v>
      </c>
      <c r="K129" s="5">
        <v>3267263</v>
      </c>
      <c r="L129" s="5">
        <v>3240245</v>
      </c>
      <c r="M129" s="5">
        <v>3519682</v>
      </c>
      <c r="N129" s="5">
        <v>3281000</v>
      </c>
      <c r="O129" s="5">
        <v>3683146</v>
      </c>
      <c r="P129" s="2">
        <v>6692507</v>
      </c>
      <c r="Q129" s="2">
        <v>6607966</v>
      </c>
      <c r="R129" s="2">
        <v>6705150</v>
      </c>
      <c r="S129" s="2">
        <v>6062734</v>
      </c>
      <c r="T129" s="2">
        <v>6889061</v>
      </c>
      <c r="U129" s="6">
        <v>248931</v>
      </c>
      <c r="V129" s="6">
        <v>206900</v>
      </c>
      <c r="W129" s="6">
        <v>268091</v>
      </c>
      <c r="X129" s="6">
        <v>53544</v>
      </c>
      <c r="Y129" s="6">
        <v>333668</v>
      </c>
      <c r="Z129" s="8">
        <v>7500</v>
      </c>
      <c r="AA129" s="8">
        <v>9500</v>
      </c>
      <c r="AB129" s="8">
        <v>9397</v>
      </c>
      <c r="AC129" s="8">
        <v>8665</v>
      </c>
      <c r="AD129" s="8">
        <v>7490</v>
      </c>
      <c r="AE129" s="9" t="s">
        <v>684</v>
      </c>
      <c r="AF129" s="9" t="s">
        <v>1669</v>
      </c>
      <c r="AG129" s="9" t="s">
        <v>1669</v>
      </c>
      <c r="AH129" s="9" t="s">
        <v>1672</v>
      </c>
      <c r="AI129" s="9" t="s">
        <v>1672</v>
      </c>
      <c r="AJ129" s="3" t="s">
        <v>684</v>
      </c>
      <c r="AK129" s="3">
        <v>24.74</v>
      </c>
      <c r="AL129" s="3">
        <v>26.18</v>
      </c>
      <c r="AM129" s="3">
        <v>28.66</v>
      </c>
      <c r="AN129" s="3">
        <v>58.52</v>
      </c>
      <c r="AO129" s="7" t="s">
        <v>684</v>
      </c>
      <c r="AP129" s="7" t="s">
        <v>1978</v>
      </c>
      <c r="AQ129" s="7" t="s">
        <v>1978</v>
      </c>
      <c r="AR129" s="7" t="s">
        <v>1978</v>
      </c>
      <c r="AS129" s="7" t="s">
        <v>1978</v>
      </c>
      <c r="AT129" s="10" t="s">
        <v>684</v>
      </c>
      <c r="AU129" s="10">
        <v>36.71</v>
      </c>
      <c r="AV129" s="10">
        <v>45.72</v>
      </c>
      <c r="AW129" s="10">
        <v>51.42</v>
      </c>
      <c r="AX129" s="10">
        <v>44.58</v>
      </c>
      <c r="AY129" s="11" t="s">
        <v>684</v>
      </c>
      <c r="AZ129" s="11">
        <v>5247321</v>
      </c>
      <c r="BA129" s="11">
        <v>4702005</v>
      </c>
      <c r="BB129" s="11">
        <v>3778748</v>
      </c>
      <c r="BC129" s="11" t="s">
        <v>684</v>
      </c>
      <c r="BD129" s="12" t="s">
        <v>684</v>
      </c>
      <c r="BE129" s="12">
        <v>52.5</v>
      </c>
      <c r="BF129" s="12">
        <v>76.08</v>
      </c>
      <c r="BG129" s="12">
        <v>90.49</v>
      </c>
      <c r="BH129" s="12">
        <v>88.8</v>
      </c>
    </row>
    <row r="130" spans="1:60" x14ac:dyDescent="0.3">
      <c r="A130" t="s">
        <v>492</v>
      </c>
      <c r="B130" t="s">
        <v>493</v>
      </c>
      <c r="C130" t="s">
        <v>495</v>
      </c>
      <c r="D130" t="s">
        <v>132</v>
      </c>
      <c r="E130" t="s">
        <v>16</v>
      </c>
      <c r="F130" s="1">
        <v>30.69</v>
      </c>
      <c r="G130" s="1">
        <v>36.47</v>
      </c>
      <c r="H130" s="1">
        <v>53.16</v>
      </c>
      <c r="I130" s="1">
        <v>66.209999999999994</v>
      </c>
      <c r="J130" s="1">
        <v>66.72</v>
      </c>
      <c r="K130" s="5">
        <v>528271</v>
      </c>
      <c r="L130" s="5">
        <v>640462</v>
      </c>
      <c r="M130" s="5">
        <v>931298</v>
      </c>
      <c r="N130" s="5">
        <v>1351246</v>
      </c>
      <c r="O130" s="5">
        <v>1427572</v>
      </c>
      <c r="P130" s="2">
        <v>2425672</v>
      </c>
      <c r="Q130" s="2">
        <v>2576278</v>
      </c>
      <c r="R130" s="2">
        <v>2954909</v>
      </c>
      <c r="S130" s="2">
        <v>3669746</v>
      </c>
      <c r="T130" s="2">
        <v>3972367</v>
      </c>
      <c r="U130" s="6">
        <v>64362</v>
      </c>
      <c r="V130" s="6">
        <v>72979</v>
      </c>
      <c r="W130" s="6">
        <v>92053</v>
      </c>
      <c r="X130" s="6">
        <v>99421</v>
      </c>
      <c r="Y130" s="6">
        <v>217385</v>
      </c>
      <c r="Z130" s="8">
        <v>6119</v>
      </c>
      <c r="AA130" s="8">
        <v>6000</v>
      </c>
      <c r="AB130" s="8">
        <v>6500</v>
      </c>
      <c r="AC130" s="8" t="s">
        <v>684</v>
      </c>
      <c r="AD130" s="8" t="s">
        <v>684</v>
      </c>
      <c r="AE130" s="9" t="s">
        <v>1669</v>
      </c>
      <c r="AF130" s="9" t="s">
        <v>1669</v>
      </c>
      <c r="AG130" s="9" t="s">
        <v>1669</v>
      </c>
      <c r="AH130" s="9" t="s">
        <v>1672</v>
      </c>
      <c r="AI130" s="9" t="s">
        <v>1672</v>
      </c>
      <c r="AJ130" s="3">
        <v>35.479999999999997</v>
      </c>
      <c r="AK130" s="3">
        <v>33.340000000000003</v>
      </c>
      <c r="AL130" s="3">
        <v>37.22</v>
      </c>
      <c r="AM130" s="3">
        <v>32.06</v>
      </c>
      <c r="AN130" s="3">
        <v>59.67</v>
      </c>
      <c r="AO130" s="7" t="s">
        <v>1978</v>
      </c>
      <c r="AP130" s="7" t="s">
        <v>1978</v>
      </c>
      <c r="AQ130" s="7" t="s">
        <v>1978</v>
      </c>
      <c r="AR130" s="7" t="s">
        <v>1978</v>
      </c>
      <c r="AS130" s="7" t="s">
        <v>1978</v>
      </c>
      <c r="AT130" s="10">
        <v>9.98</v>
      </c>
      <c r="AU130" s="10">
        <v>5.97</v>
      </c>
      <c r="AV130" s="10">
        <v>22.88</v>
      </c>
      <c r="AW130" s="10">
        <v>19.510000000000002</v>
      </c>
      <c r="AX130" s="10">
        <v>35.049999999999997</v>
      </c>
      <c r="AY130" s="11">
        <v>240099</v>
      </c>
      <c r="AZ130" s="11">
        <v>316676</v>
      </c>
      <c r="BA130" s="11">
        <v>327729</v>
      </c>
      <c r="BB130" s="11">
        <v>331605</v>
      </c>
      <c r="BC130" s="11">
        <v>330330</v>
      </c>
      <c r="BD130" s="12">
        <v>53.15</v>
      </c>
      <c r="BE130" s="12">
        <v>77.12</v>
      </c>
      <c r="BF130" s="12">
        <v>66.98</v>
      </c>
      <c r="BG130" s="12">
        <v>68.2</v>
      </c>
      <c r="BH130" s="12">
        <v>81.52</v>
      </c>
    </row>
    <row r="131" spans="1:60" x14ac:dyDescent="0.3">
      <c r="A131" t="s">
        <v>496</v>
      </c>
      <c r="B131" t="s">
        <v>497</v>
      </c>
      <c r="C131" t="s">
        <v>499</v>
      </c>
      <c r="D131" t="s">
        <v>80</v>
      </c>
      <c r="E131" t="s">
        <v>11</v>
      </c>
      <c r="F131" s="1">
        <v>54.64</v>
      </c>
      <c r="G131" s="1">
        <v>57.03</v>
      </c>
      <c r="H131" s="1">
        <v>68.88</v>
      </c>
      <c r="I131" s="1">
        <v>69.540000000000006</v>
      </c>
      <c r="J131" s="1">
        <v>85.77</v>
      </c>
      <c r="K131" s="5">
        <v>366162</v>
      </c>
      <c r="L131" s="5">
        <v>341927</v>
      </c>
      <c r="M131" s="5">
        <v>429795</v>
      </c>
      <c r="N131" s="5">
        <v>402320</v>
      </c>
      <c r="O131" s="5">
        <v>522687</v>
      </c>
      <c r="P131" s="2">
        <v>1182829</v>
      </c>
      <c r="Q131" s="2">
        <v>1092614</v>
      </c>
      <c r="R131" s="2">
        <v>1195557</v>
      </c>
      <c r="S131" s="2">
        <v>1114300</v>
      </c>
      <c r="T131" s="2">
        <v>1324930</v>
      </c>
      <c r="U131" s="6">
        <v>63805</v>
      </c>
      <c r="V131" s="6">
        <v>66622</v>
      </c>
      <c r="W131" s="6">
        <v>61933</v>
      </c>
      <c r="X131" s="6">
        <v>58806</v>
      </c>
      <c r="Y131" s="6">
        <v>73310</v>
      </c>
      <c r="Z131" s="8">
        <v>3535</v>
      </c>
      <c r="AA131" s="8">
        <v>6435</v>
      </c>
      <c r="AB131" s="8">
        <v>6124</v>
      </c>
      <c r="AC131" s="8">
        <v>5638</v>
      </c>
      <c r="AD131" s="8">
        <v>7202</v>
      </c>
      <c r="AE131" s="9" t="s">
        <v>1669</v>
      </c>
      <c r="AF131" s="9" t="s">
        <v>1669</v>
      </c>
      <c r="AG131" s="9" t="s">
        <v>1669</v>
      </c>
      <c r="AH131" s="9" t="s">
        <v>1669</v>
      </c>
      <c r="AI131" s="9" t="s">
        <v>1669</v>
      </c>
      <c r="AJ131" s="3">
        <v>56.5</v>
      </c>
      <c r="AK131" s="3">
        <v>56.12</v>
      </c>
      <c r="AL131" s="3">
        <v>52.64</v>
      </c>
      <c r="AM131" s="3">
        <v>52.67</v>
      </c>
      <c r="AN131" s="3">
        <v>54.36</v>
      </c>
      <c r="AO131" s="7" t="s">
        <v>1975</v>
      </c>
      <c r="AP131" s="7" t="s">
        <v>1975</v>
      </c>
      <c r="AQ131" s="7" t="s">
        <v>1975</v>
      </c>
      <c r="AR131" s="7" t="s">
        <v>1975</v>
      </c>
      <c r="AS131" s="7" t="s">
        <v>1975</v>
      </c>
      <c r="AT131" s="10">
        <v>6.31</v>
      </c>
      <c r="AU131" s="10">
        <v>7.97</v>
      </c>
      <c r="AV131" s="10">
        <v>6.26</v>
      </c>
      <c r="AW131" s="10">
        <v>4.7300000000000004</v>
      </c>
      <c r="AX131" s="10">
        <v>17.93</v>
      </c>
      <c r="AY131" s="11" t="s">
        <v>684</v>
      </c>
      <c r="AZ131" s="11">
        <v>324000</v>
      </c>
      <c r="BA131" s="11">
        <v>312000</v>
      </c>
      <c r="BB131" s="11">
        <v>267165</v>
      </c>
      <c r="BC131" s="11">
        <v>336802</v>
      </c>
      <c r="BD131" s="12">
        <v>81</v>
      </c>
      <c r="BE131" s="12">
        <v>78.38</v>
      </c>
      <c r="BF131" s="12">
        <v>77.510000000000005</v>
      </c>
      <c r="BG131" s="12">
        <v>73.87</v>
      </c>
      <c r="BH131" s="12">
        <v>83.98</v>
      </c>
    </row>
    <row r="132" spans="1:60" x14ac:dyDescent="0.3">
      <c r="A132" t="s">
        <v>500</v>
      </c>
      <c r="B132" t="s">
        <v>501</v>
      </c>
      <c r="C132" t="s">
        <v>503</v>
      </c>
      <c r="D132" t="s">
        <v>80</v>
      </c>
      <c r="E132" t="s">
        <v>11</v>
      </c>
      <c r="F132" s="1">
        <v>106.55</v>
      </c>
      <c r="G132" s="1">
        <v>101.26</v>
      </c>
      <c r="H132" s="1">
        <v>146.80000000000001</v>
      </c>
      <c r="I132" s="1">
        <v>68.63</v>
      </c>
      <c r="J132" s="1">
        <v>91.76</v>
      </c>
      <c r="K132" s="5">
        <v>1021407</v>
      </c>
      <c r="L132" s="5">
        <v>1065972</v>
      </c>
      <c r="M132" s="5">
        <v>1517655</v>
      </c>
      <c r="N132" s="5">
        <v>1019777</v>
      </c>
      <c r="O132" s="5">
        <v>1784119</v>
      </c>
      <c r="P132" s="2">
        <v>2521692</v>
      </c>
      <c r="Q132" s="2">
        <v>2699417</v>
      </c>
      <c r="R132" s="2">
        <v>3121230</v>
      </c>
      <c r="S132" s="2">
        <v>3185974</v>
      </c>
      <c r="T132" s="2">
        <v>5012163</v>
      </c>
      <c r="U132" s="6">
        <v>172098</v>
      </c>
      <c r="V132" s="6">
        <v>282895</v>
      </c>
      <c r="W132" s="6">
        <v>313840</v>
      </c>
      <c r="X132" s="6">
        <v>303611</v>
      </c>
      <c r="Y132" s="6">
        <v>572951</v>
      </c>
      <c r="Z132" s="8">
        <v>17044</v>
      </c>
      <c r="AA132" s="8">
        <v>17127</v>
      </c>
      <c r="AB132" s="8">
        <v>17150</v>
      </c>
      <c r="AC132" s="8">
        <v>16753</v>
      </c>
      <c r="AD132" s="8">
        <v>29539</v>
      </c>
      <c r="AE132" s="9" t="s">
        <v>1669</v>
      </c>
      <c r="AF132" s="9" t="s">
        <v>1669</v>
      </c>
      <c r="AG132" s="9" t="s">
        <v>1669</v>
      </c>
      <c r="AH132" s="9" t="s">
        <v>1669</v>
      </c>
      <c r="AI132" s="9" t="s">
        <v>684</v>
      </c>
      <c r="AJ132" s="3">
        <v>19.8</v>
      </c>
      <c r="AK132" s="3">
        <v>19.34</v>
      </c>
      <c r="AL132" s="3">
        <v>17.46</v>
      </c>
      <c r="AM132" s="3">
        <v>16.66</v>
      </c>
      <c r="AN132" s="3" t="s">
        <v>684</v>
      </c>
      <c r="AO132" s="7" t="s">
        <v>1975</v>
      </c>
      <c r="AP132" s="7" t="s">
        <v>1975</v>
      </c>
      <c r="AQ132" s="7" t="s">
        <v>1975</v>
      </c>
      <c r="AR132" s="7" t="s">
        <v>1975</v>
      </c>
      <c r="AS132" s="7" t="s">
        <v>684</v>
      </c>
      <c r="AT132" s="10">
        <v>8.68</v>
      </c>
      <c r="AU132" s="10">
        <v>12.24</v>
      </c>
      <c r="AV132" s="10">
        <v>12.68</v>
      </c>
      <c r="AW132" s="10">
        <v>12.24</v>
      </c>
      <c r="AX132" s="10" t="s">
        <v>684</v>
      </c>
      <c r="AY132" s="11" t="s">
        <v>1554</v>
      </c>
      <c r="BD132" s="12">
        <v>68.42</v>
      </c>
      <c r="BE132" s="12">
        <v>57.74</v>
      </c>
      <c r="BF132" s="12">
        <v>63.89</v>
      </c>
      <c r="BG132" s="12">
        <v>62.09</v>
      </c>
      <c r="BH132" s="12" t="s">
        <v>684</v>
      </c>
    </row>
    <row r="133" spans="1:60" x14ac:dyDescent="0.3">
      <c r="A133" t="s">
        <v>504</v>
      </c>
      <c r="B133" t="s">
        <v>505</v>
      </c>
      <c r="C133" t="s">
        <v>506</v>
      </c>
      <c r="D133" t="s">
        <v>132</v>
      </c>
      <c r="E133" t="s">
        <v>16</v>
      </c>
      <c r="F133" s="1">
        <v>305.85000000000002</v>
      </c>
      <c r="G133" s="1">
        <v>275.35000000000002</v>
      </c>
      <c r="H133" s="1">
        <v>210.94</v>
      </c>
      <c r="I133" s="1">
        <v>269.62</v>
      </c>
      <c r="J133" s="1">
        <v>173.63</v>
      </c>
      <c r="K133" s="5">
        <v>9056825</v>
      </c>
      <c r="L133" s="5">
        <v>9829441</v>
      </c>
      <c r="M133" s="5">
        <v>11493248</v>
      </c>
      <c r="N133" s="5">
        <v>13093681</v>
      </c>
      <c r="O133" s="5">
        <v>11438909</v>
      </c>
      <c r="P133" s="2">
        <v>14665627</v>
      </c>
      <c r="Q133" s="2">
        <v>16220652</v>
      </c>
      <c r="R133" s="2">
        <v>21690659</v>
      </c>
      <c r="S133" s="2">
        <v>21865152</v>
      </c>
      <c r="T133" s="2">
        <v>22175139</v>
      </c>
      <c r="U133" s="6">
        <v>594873</v>
      </c>
      <c r="V133" s="6">
        <v>637844</v>
      </c>
      <c r="W133" s="6">
        <v>638583</v>
      </c>
      <c r="X133" s="6">
        <v>408908</v>
      </c>
      <c r="Y133" s="6">
        <v>353886</v>
      </c>
      <c r="Z133" s="8" t="s">
        <v>1415</v>
      </c>
      <c r="AE133" s="9" t="s">
        <v>1669</v>
      </c>
      <c r="AF133" s="9" t="s">
        <v>1669</v>
      </c>
      <c r="AG133" s="9" t="s">
        <v>1669</v>
      </c>
      <c r="AH133" s="9" t="s">
        <v>1672</v>
      </c>
      <c r="AI133" s="9" t="s">
        <v>1672</v>
      </c>
      <c r="AJ133" s="3">
        <v>51.03</v>
      </c>
      <c r="AK133" s="3">
        <v>50.41</v>
      </c>
      <c r="AL133" s="3">
        <v>46.25</v>
      </c>
      <c r="AM133" s="3">
        <v>63.4</v>
      </c>
      <c r="AN133" s="3">
        <v>70.349999999999994</v>
      </c>
      <c r="AO133" s="7" t="s">
        <v>1978</v>
      </c>
      <c r="AP133" s="7" t="s">
        <v>1978</v>
      </c>
      <c r="AQ133" s="7" t="s">
        <v>1978</v>
      </c>
      <c r="AR133" s="7" t="s">
        <v>1978</v>
      </c>
      <c r="AS133" s="7" t="s">
        <v>1975</v>
      </c>
      <c r="AT133" s="10">
        <v>69.819999999999993</v>
      </c>
      <c r="AU133" s="10">
        <v>58.59</v>
      </c>
      <c r="AV133" s="10">
        <v>66.12</v>
      </c>
      <c r="AW133" s="10">
        <v>88.09</v>
      </c>
      <c r="AX133" s="10">
        <v>89.05</v>
      </c>
      <c r="AY133" s="11">
        <v>123274</v>
      </c>
      <c r="AZ133" s="11">
        <v>124037</v>
      </c>
      <c r="BA133" s="11">
        <v>125281</v>
      </c>
      <c r="BB133" s="11">
        <v>140708</v>
      </c>
      <c r="BC133" s="11">
        <v>202684</v>
      </c>
      <c r="BD133" s="12">
        <v>81.53</v>
      </c>
      <c r="BE133" s="12">
        <v>82.14</v>
      </c>
      <c r="BF133" s="12">
        <v>87.9</v>
      </c>
      <c r="BG133" s="12">
        <v>90.71</v>
      </c>
      <c r="BH133" s="12">
        <v>87.61</v>
      </c>
    </row>
    <row r="134" spans="1:60" x14ac:dyDescent="0.3">
      <c r="A134" t="s">
        <v>507</v>
      </c>
      <c r="B134" t="s">
        <v>508</v>
      </c>
      <c r="C134" t="s">
        <v>510</v>
      </c>
      <c r="D134" t="s">
        <v>80</v>
      </c>
      <c r="E134" t="s">
        <v>16</v>
      </c>
      <c r="F134" s="1">
        <v>0</v>
      </c>
      <c r="G134" s="1">
        <v>0</v>
      </c>
      <c r="H134" s="1">
        <v>40.65</v>
      </c>
      <c r="I134" s="1">
        <v>38.619999999999997</v>
      </c>
      <c r="J134" s="1">
        <v>35.93</v>
      </c>
      <c r="K134" s="5">
        <v>0</v>
      </c>
      <c r="L134" s="5">
        <v>0</v>
      </c>
      <c r="M134" s="5">
        <v>198137</v>
      </c>
      <c r="N134" s="5">
        <v>186484</v>
      </c>
      <c r="O134" s="5">
        <v>196293</v>
      </c>
      <c r="P134" s="2">
        <v>580718</v>
      </c>
      <c r="Q134" s="2">
        <v>562656</v>
      </c>
      <c r="R134" s="2">
        <v>828960</v>
      </c>
      <c r="S134" s="2">
        <v>816001</v>
      </c>
      <c r="T134" s="2">
        <v>898488</v>
      </c>
      <c r="U134" s="6">
        <v>101803</v>
      </c>
      <c r="V134" s="6">
        <v>118275</v>
      </c>
      <c r="W134" s="6">
        <v>138479</v>
      </c>
      <c r="X134" s="6">
        <v>120112</v>
      </c>
      <c r="Y134" s="6">
        <v>109005</v>
      </c>
      <c r="Z134" s="8">
        <v>460</v>
      </c>
      <c r="AA134" s="8">
        <v>503</v>
      </c>
      <c r="AB134" s="8">
        <v>464</v>
      </c>
      <c r="AC134" s="8">
        <v>465</v>
      </c>
      <c r="AD134" s="8">
        <v>397</v>
      </c>
      <c r="AE134" s="9" t="s">
        <v>1669</v>
      </c>
      <c r="AF134" s="9" t="s">
        <v>1669</v>
      </c>
      <c r="AG134" s="9" t="s">
        <v>1669</v>
      </c>
      <c r="AH134" s="9" t="s">
        <v>1669</v>
      </c>
      <c r="AI134" s="9" t="s">
        <v>1669</v>
      </c>
      <c r="AJ134" s="3">
        <v>6.31</v>
      </c>
      <c r="AK134" s="3">
        <v>4.25</v>
      </c>
      <c r="AL134" s="3">
        <v>5.81</v>
      </c>
      <c r="AM134" s="3">
        <v>4.3899999999999997</v>
      </c>
      <c r="AN134" s="3">
        <v>11.5</v>
      </c>
      <c r="AO134" s="7" t="s">
        <v>1975</v>
      </c>
      <c r="AP134" s="7" t="s">
        <v>1975</v>
      </c>
      <c r="AQ134" s="7" t="s">
        <v>1975</v>
      </c>
      <c r="AR134" s="7" t="s">
        <v>1975</v>
      </c>
      <c r="AS134" s="7" t="s">
        <v>1975</v>
      </c>
      <c r="AT134" s="10">
        <v>19.57</v>
      </c>
      <c r="AU134" s="10">
        <v>13.68</v>
      </c>
      <c r="AV134" s="10">
        <v>9.64</v>
      </c>
      <c r="AW134" s="10">
        <v>15.7</v>
      </c>
      <c r="AX134" s="10">
        <v>21.2</v>
      </c>
      <c r="AY134" s="11" t="s">
        <v>1554</v>
      </c>
      <c r="BD134" s="12">
        <v>12.31</v>
      </c>
      <c r="BE134" s="12">
        <v>12.52</v>
      </c>
      <c r="BF134" s="12">
        <v>16.87</v>
      </c>
      <c r="BG134" s="12">
        <v>17.97</v>
      </c>
      <c r="BH134" s="12">
        <v>21.68</v>
      </c>
    </row>
    <row r="135" spans="1:60" x14ac:dyDescent="0.3">
      <c r="A135" t="s">
        <v>512</v>
      </c>
      <c r="B135" t="s">
        <v>513</v>
      </c>
      <c r="C135" t="s">
        <v>514</v>
      </c>
      <c r="D135" t="s">
        <v>511</v>
      </c>
      <c r="E135" t="s">
        <v>11</v>
      </c>
      <c r="F135" s="1">
        <v>317.45</v>
      </c>
      <c r="G135" s="1">
        <v>300</v>
      </c>
      <c r="H135" s="1">
        <v>347.73</v>
      </c>
      <c r="I135" s="1">
        <v>421.3</v>
      </c>
      <c r="J135" s="1">
        <v>344.51</v>
      </c>
      <c r="K135" s="5">
        <v>462744</v>
      </c>
      <c r="L135" s="5">
        <v>419288</v>
      </c>
      <c r="M135" s="5">
        <v>472759</v>
      </c>
      <c r="N135" s="5">
        <v>570622</v>
      </c>
      <c r="O135" s="5">
        <v>622586</v>
      </c>
      <c r="P135" s="2">
        <v>784849</v>
      </c>
      <c r="Q135" s="2">
        <v>735213</v>
      </c>
      <c r="R135" s="2">
        <v>829759</v>
      </c>
      <c r="S135" s="2">
        <v>912170</v>
      </c>
      <c r="T135" s="2">
        <v>1061941</v>
      </c>
      <c r="U135" s="6">
        <v>52111</v>
      </c>
      <c r="V135" s="6">
        <v>51584</v>
      </c>
      <c r="W135" s="6">
        <v>55168</v>
      </c>
      <c r="X135" s="6">
        <v>66347</v>
      </c>
      <c r="Y135" s="6">
        <v>75105</v>
      </c>
      <c r="Z135" s="8">
        <v>12495</v>
      </c>
      <c r="AA135" s="8">
        <v>11047</v>
      </c>
      <c r="AB135" s="8">
        <v>10547</v>
      </c>
      <c r="AC135" s="8">
        <v>10526</v>
      </c>
      <c r="AD135" s="8">
        <v>10711</v>
      </c>
      <c r="AE135" s="9" t="s">
        <v>684</v>
      </c>
      <c r="AF135" s="9" t="s">
        <v>1669</v>
      </c>
      <c r="AG135" s="9" t="s">
        <v>1669</v>
      </c>
      <c r="AH135" s="9" t="s">
        <v>1669</v>
      </c>
      <c r="AI135" s="9" t="s">
        <v>1669</v>
      </c>
      <c r="AJ135" s="3">
        <v>54.89</v>
      </c>
      <c r="AK135" s="3">
        <v>47.09</v>
      </c>
      <c r="AL135" s="3">
        <v>42.9</v>
      </c>
      <c r="AM135" s="3">
        <v>41.42</v>
      </c>
      <c r="AN135" s="3">
        <v>41.9</v>
      </c>
      <c r="AO135" s="7" t="s">
        <v>1978</v>
      </c>
      <c r="AP135" s="7" t="s">
        <v>1978</v>
      </c>
      <c r="AQ135" s="7" t="s">
        <v>1978</v>
      </c>
      <c r="AR135" s="7" t="s">
        <v>1978</v>
      </c>
      <c r="AS135" s="7" t="s">
        <v>1978</v>
      </c>
      <c r="AT135" s="10">
        <v>50.83</v>
      </c>
      <c r="AU135" s="10">
        <v>52.6</v>
      </c>
      <c r="AV135" s="10">
        <v>51.61</v>
      </c>
      <c r="AW135" s="10">
        <v>66.83</v>
      </c>
      <c r="AX135" s="10">
        <v>71.06</v>
      </c>
      <c r="AY135" s="11">
        <v>208030</v>
      </c>
      <c r="AZ135" s="11">
        <v>181660</v>
      </c>
      <c r="BA135" s="11">
        <v>122550</v>
      </c>
      <c r="BB135" s="11">
        <v>112100</v>
      </c>
      <c r="BC135" s="11">
        <v>104340</v>
      </c>
      <c r="BD135" s="12">
        <v>85.74</v>
      </c>
      <c r="BE135" s="12">
        <v>80.400000000000006</v>
      </c>
      <c r="BF135" s="12">
        <v>86.68</v>
      </c>
      <c r="BG135" s="12">
        <v>75.62</v>
      </c>
      <c r="BH135" s="12">
        <v>93.41</v>
      </c>
    </row>
    <row r="136" spans="1:60" x14ac:dyDescent="0.3">
      <c r="A136" t="s">
        <v>515</v>
      </c>
      <c r="B136" t="s">
        <v>516</v>
      </c>
      <c r="C136" t="s">
        <v>518</v>
      </c>
      <c r="D136" t="s">
        <v>53</v>
      </c>
      <c r="E136" t="s">
        <v>11</v>
      </c>
      <c r="F136" s="1">
        <v>87.14</v>
      </c>
      <c r="G136" s="1">
        <v>114.2</v>
      </c>
      <c r="H136" s="1">
        <v>106.08</v>
      </c>
      <c r="I136" s="1">
        <v>346.93</v>
      </c>
      <c r="J136" s="1">
        <v>324.13</v>
      </c>
      <c r="K136" s="5">
        <v>2020763</v>
      </c>
      <c r="L136" s="5">
        <v>1940559</v>
      </c>
      <c r="M136" s="5">
        <v>1914326</v>
      </c>
      <c r="N136" s="5">
        <v>4667186</v>
      </c>
      <c r="O136" s="5">
        <v>4466515</v>
      </c>
      <c r="P136" s="2">
        <v>6500452</v>
      </c>
      <c r="Q136" s="2">
        <v>6077228</v>
      </c>
      <c r="R136" s="2">
        <v>6858603</v>
      </c>
      <c r="S136" s="2">
        <v>9240854</v>
      </c>
      <c r="T136" s="2">
        <v>9660057</v>
      </c>
      <c r="U136" s="6">
        <v>347100</v>
      </c>
      <c r="V136" s="6">
        <v>244650</v>
      </c>
      <c r="W136" s="6">
        <v>206524</v>
      </c>
      <c r="X136" s="6">
        <v>244301</v>
      </c>
      <c r="Y136" s="6">
        <v>89489</v>
      </c>
      <c r="Z136" s="8">
        <v>100891</v>
      </c>
      <c r="AA136" s="8">
        <v>100046</v>
      </c>
      <c r="AB136" s="8">
        <v>102061</v>
      </c>
      <c r="AC136" s="8">
        <v>35136</v>
      </c>
      <c r="AD136" s="8">
        <v>34482</v>
      </c>
      <c r="AE136" s="9" t="s">
        <v>1669</v>
      </c>
      <c r="AF136" s="9" t="s">
        <v>1669</v>
      </c>
      <c r="AG136" s="9" t="s">
        <v>1669</v>
      </c>
      <c r="AH136" s="9" t="s">
        <v>1672</v>
      </c>
      <c r="AI136" s="9" t="s">
        <v>1672</v>
      </c>
      <c r="AJ136" s="3">
        <v>65.58</v>
      </c>
      <c r="AK136" s="3">
        <v>72.75</v>
      </c>
      <c r="AL136" s="3">
        <v>71.67</v>
      </c>
      <c r="AM136" s="3">
        <v>70.03</v>
      </c>
      <c r="AN136" s="3">
        <v>58.75</v>
      </c>
      <c r="AO136" s="7" t="s">
        <v>1978</v>
      </c>
      <c r="AP136" s="7" t="s">
        <v>1978</v>
      </c>
      <c r="AQ136" s="7" t="s">
        <v>1978</v>
      </c>
      <c r="AR136" s="7" t="s">
        <v>1978</v>
      </c>
      <c r="AS136" s="7" t="s">
        <v>1978</v>
      </c>
      <c r="AT136" s="10">
        <v>52.44</v>
      </c>
      <c r="AU136" s="10">
        <v>62.53</v>
      </c>
      <c r="AV136" s="10">
        <v>74.069999999999993</v>
      </c>
      <c r="AW136" s="10">
        <v>74.290000000000006</v>
      </c>
      <c r="AX136" s="10">
        <v>81</v>
      </c>
      <c r="AY136" s="11">
        <v>2707350</v>
      </c>
      <c r="AZ136" s="11">
        <v>2708340</v>
      </c>
      <c r="BA136" s="11">
        <v>2610692</v>
      </c>
      <c r="BB136" s="11">
        <v>2373269</v>
      </c>
      <c r="BC136" s="11">
        <v>1489866</v>
      </c>
      <c r="BD136" s="12">
        <v>41.04</v>
      </c>
      <c r="BE136" s="12">
        <v>48.5</v>
      </c>
      <c r="BF136" s="12">
        <v>45.18</v>
      </c>
      <c r="BG136" s="12">
        <v>66.59</v>
      </c>
      <c r="BH136" s="12">
        <v>59.48</v>
      </c>
    </row>
    <row r="137" spans="1:60" x14ac:dyDescent="0.3">
      <c r="A137" t="s">
        <v>519</v>
      </c>
      <c r="B137" t="s">
        <v>520</v>
      </c>
      <c r="C137" t="s">
        <v>522</v>
      </c>
      <c r="D137" t="s">
        <v>115</v>
      </c>
      <c r="E137" t="s">
        <v>25</v>
      </c>
      <c r="F137" s="1">
        <v>104.79</v>
      </c>
      <c r="G137" s="1">
        <v>96.31</v>
      </c>
      <c r="H137" s="1">
        <v>96.83</v>
      </c>
      <c r="I137" s="1">
        <v>76.58</v>
      </c>
      <c r="J137" s="1">
        <v>34.04</v>
      </c>
      <c r="K137" s="5">
        <v>6335500</v>
      </c>
      <c r="L137" s="5">
        <v>6017900</v>
      </c>
      <c r="M137" s="5">
        <v>6397100</v>
      </c>
      <c r="N137" s="5">
        <v>5136100</v>
      </c>
      <c r="O137" s="5">
        <v>5497200</v>
      </c>
      <c r="P137" s="2">
        <v>14803100</v>
      </c>
      <c r="Q137" s="2">
        <v>15265300</v>
      </c>
      <c r="R137" s="2">
        <v>16160700</v>
      </c>
      <c r="S137" s="2">
        <v>15155600</v>
      </c>
      <c r="T137" s="2">
        <v>26688500</v>
      </c>
      <c r="U137" s="6">
        <v>237800</v>
      </c>
      <c r="V137" s="6">
        <v>320400</v>
      </c>
      <c r="W137" s="6">
        <v>719300</v>
      </c>
      <c r="X137" s="6">
        <v>1345100</v>
      </c>
      <c r="Y137" s="6">
        <v>9296700</v>
      </c>
      <c r="Z137" s="8">
        <v>12567</v>
      </c>
      <c r="AA137" s="8">
        <v>12765</v>
      </c>
      <c r="AB137" s="8">
        <v>12996</v>
      </c>
      <c r="AC137" s="8">
        <v>13117</v>
      </c>
      <c r="AD137" s="8">
        <v>13634</v>
      </c>
      <c r="AE137" s="9" t="s">
        <v>1669</v>
      </c>
      <c r="AF137" s="9" t="s">
        <v>1669</v>
      </c>
      <c r="AG137" s="9" t="s">
        <v>1669</v>
      </c>
      <c r="AH137" s="9" t="s">
        <v>1669</v>
      </c>
      <c r="AI137" s="9" t="s">
        <v>1669</v>
      </c>
      <c r="AJ137" s="3">
        <v>93.56</v>
      </c>
      <c r="AK137" s="3">
        <v>90.13</v>
      </c>
      <c r="AL137" s="3">
        <v>90.38</v>
      </c>
      <c r="AM137" s="3">
        <v>90.55</v>
      </c>
      <c r="AN137" s="3">
        <v>85.3</v>
      </c>
      <c r="AO137" s="7" t="s">
        <v>1978</v>
      </c>
      <c r="AP137" s="7" t="s">
        <v>1978</v>
      </c>
      <c r="AQ137" s="7" t="s">
        <v>1978</v>
      </c>
      <c r="AR137" s="7" t="s">
        <v>1978</v>
      </c>
      <c r="AS137" s="7" t="s">
        <v>1978</v>
      </c>
      <c r="AT137" s="10">
        <v>44.25</v>
      </c>
      <c r="AU137" s="10">
        <v>42.16</v>
      </c>
      <c r="AV137" s="10">
        <v>41.75</v>
      </c>
      <c r="AW137" s="10">
        <v>42.17</v>
      </c>
      <c r="AX137" s="10">
        <v>34.9</v>
      </c>
      <c r="AY137" s="11">
        <v>12248466</v>
      </c>
      <c r="AZ137" s="11">
        <v>13741356</v>
      </c>
      <c r="BA137" s="11">
        <v>13694652</v>
      </c>
      <c r="BB137" s="11">
        <v>12800000</v>
      </c>
      <c r="BC137" s="11">
        <v>13405000</v>
      </c>
      <c r="BD137" s="12">
        <v>46.48</v>
      </c>
      <c r="BE137" s="12">
        <v>67.64</v>
      </c>
      <c r="BF137" s="12">
        <v>62.44</v>
      </c>
      <c r="BG137" s="12">
        <v>73.16</v>
      </c>
      <c r="BH137" s="12">
        <v>62.98</v>
      </c>
    </row>
    <row r="138" spans="1:60" x14ac:dyDescent="0.3">
      <c r="A138" t="s">
        <v>523</v>
      </c>
      <c r="B138" t="s">
        <v>524</v>
      </c>
      <c r="C138" t="s">
        <v>525</v>
      </c>
      <c r="D138" t="s">
        <v>283</v>
      </c>
      <c r="E138" t="s">
        <v>11</v>
      </c>
      <c r="F138" s="1">
        <v>424.07</v>
      </c>
      <c r="G138" s="1">
        <v>424.76</v>
      </c>
      <c r="H138" s="1">
        <v>634.34</v>
      </c>
      <c r="I138" s="1">
        <v>2379.86</v>
      </c>
      <c r="J138" s="1">
        <v>258.08</v>
      </c>
      <c r="K138" s="5">
        <v>3550411</v>
      </c>
      <c r="L138" s="5">
        <v>3777026</v>
      </c>
      <c r="M138" s="5">
        <v>5310560</v>
      </c>
      <c r="N138" s="5">
        <v>4515663</v>
      </c>
      <c r="O138" s="5">
        <v>4157427</v>
      </c>
      <c r="P138" s="2">
        <v>6109227</v>
      </c>
      <c r="Q138" s="2">
        <v>6473392</v>
      </c>
      <c r="R138" s="2">
        <v>8193700</v>
      </c>
      <c r="S138" s="2">
        <v>6141532</v>
      </c>
      <c r="T138" s="2">
        <v>6974182</v>
      </c>
      <c r="U138" s="6">
        <v>280134</v>
      </c>
      <c r="V138" s="6">
        <v>338260</v>
      </c>
      <c r="W138" s="6">
        <v>296738</v>
      </c>
      <c r="X138" s="6">
        <v>-252557</v>
      </c>
      <c r="Y138" s="6">
        <v>209049</v>
      </c>
      <c r="Z138" s="8">
        <v>7441</v>
      </c>
      <c r="AA138" s="8">
        <v>8999</v>
      </c>
      <c r="AB138" s="8">
        <v>9601</v>
      </c>
      <c r="AC138" s="8">
        <v>8482</v>
      </c>
      <c r="AD138" s="8">
        <v>7876</v>
      </c>
      <c r="AE138" s="9" t="s">
        <v>1669</v>
      </c>
      <c r="AF138" s="9" t="s">
        <v>1669</v>
      </c>
      <c r="AG138" s="9" t="s">
        <v>1669</v>
      </c>
      <c r="AH138" s="9" t="s">
        <v>1669</v>
      </c>
      <c r="AI138" s="9" t="s">
        <v>684</v>
      </c>
      <c r="AJ138" s="3">
        <v>66.150000000000006</v>
      </c>
      <c r="AK138" s="3">
        <v>62.63</v>
      </c>
      <c r="AL138" s="3">
        <v>64.41</v>
      </c>
      <c r="AM138" s="3">
        <v>65.819999999999993</v>
      </c>
      <c r="AN138" s="3" t="s">
        <v>684</v>
      </c>
      <c r="AO138" s="7" t="s">
        <v>1978</v>
      </c>
      <c r="AP138" s="7" t="s">
        <v>1978</v>
      </c>
      <c r="AQ138" s="7" t="s">
        <v>1978</v>
      </c>
      <c r="AR138" s="7" t="s">
        <v>1978</v>
      </c>
      <c r="AS138" s="7" t="s">
        <v>684</v>
      </c>
      <c r="AT138" s="10">
        <v>49.55</v>
      </c>
      <c r="AU138" s="10">
        <v>44.2</v>
      </c>
      <c r="AV138" s="10">
        <v>33.090000000000003</v>
      </c>
      <c r="AW138" s="10">
        <v>44.87</v>
      </c>
      <c r="AX138" s="10" t="s">
        <v>684</v>
      </c>
      <c r="AY138" s="11">
        <v>32683</v>
      </c>
      <c r="AZ138" s="11">
        <v>34759</v>
      </c>
      <c r="BA138" s="11">
        <v>29954</v>
      </c>
      <c r="BB138" s="11">
        <v>21520</v>
      </c>
      <c r="BC138" s="11" t="s">
        <v>684</v>
      </c>
      <c r="BD138" s="12">
        <v>64.97</v>
      </c>
      <c r="BE138" s="12">
        <v>70.59</v>
      </c>
      <c r="BF138" s="12">
        <v>66.430000000000007</v>
      </c>
      <c r="BG138" s="12">
        <v>56.17</v>
      </c>
      <c r="BH138" s="12" t="s">
        <v>684</v>
      </c>
    </row>
    <row r="139" spans="1:60" x14ac:dyDescent="0.3">
      <c r="A139" t="s">
        <v>526</v>
      </c>
      <c r="B139" t="s">
        <v>527</v>
      </c>
      <c r="C139" t="s">
        <v>528</v>
      </c>
      <c r="D139" t="s">
        <v>151</v>
      </c>
      <c r="E139" t="s">
        <v>16</v>
      </c>
      <c r="F139" s="1">
        <v>0</v>
      </c>
      <c r="G139" s="1">
        <v>0</v>
      </c>
      <c r="H139" s="1">
        <v>0</v>
      </c>
      <c r="I139" s="1">
        <v>2.56</v>
      </c>
      <c r="J139" s="1">
        <v>2.08</v>
      </c>
      <c r="K139" s="5">
        <v>0</v>
      </c>
      <c r="L139" s="5">
        <v>0</v>
      </c>
      <c r="M139" s="5">
        <v>0</v>
      </c>
      <c r="N139" s="5">
        <v>6670</v>
      </c>
      <c r="O139" s="5">
        <v>5425</v>
      </c>
      <c r="P139" s="2">
        <v>321994</v>
      </c>
      <c r="Q139" s="2">
        <v>298423</v>
      </c>
      <c r="R139" s="2">
        <v>324117</v>
      </c>
      <c r="S139" s="2">
        <v>299853</v>
      </c>
      <c r="T139" s="2">
        <v>308869</v>
      </c>
      <c r="U139" s="6">
        <v>42353</v>
      </c>
      <c r="V139" s="6">
        <v>33220</v>
      </c>
      <c r="W139" s="6">
        <v>35454</v>
      </c>
      <c r="X139" s="6">
        <v>36275</v>
      </c>
      <c r="Y139" s="6">
        <v>34276</v>
      </c>
      <c r="Z139" s="8" t="s">
        <v>684</v>
      </c>
      <c r="AA139" s="8">
        <v>492</v>
      </c>
      <c r="AB139" s="8">
        <v>491</v>
      </c>
      <c r="AC139" s="8">
        <v>494</v>
      </c>
      <c r="AD139" s="8">
        <v>476</v>
      </c>
      <c r="AE139" s="9" t="s">
        <v>1567</v>
      </c>
      <c r="AJ139" s="3" t="s">
        <v>1567</v>
      </c>
      <c r="AO139" s="7" t="s">
        <v>1567</v>
      </c>
      <c r="AT139" s="10" t="s">
        <v>1567</v>
      </c>
      <c r="AY139" s="11" t="s">
        <v>1567</v>
      </c>
      <c r="BD139" s="12" t="s">
        <v>1567</v>
      </c>
    </row>
    <row r="140" spans="1:60" x14ac:dyDescent="0.3">
      <c r="A140" t="s">
        <v>529</v>
      </c>
      <c r="B140" t="s">
        <v>530</v>
      </c>
      <c r="C140" t="s">
        <v>532</v>
      </c>
      <c r="D140" t="s">
        <v>225</v>
      </c>
      <c r="E140" t="s">
        <v>16</v>
      </c>
      <c r="F140" s="1">
        <v>40.81</v>
      </c>
      <c r="G140" s="1">
        <v>36.130000000000003</v>
      </c>
      <c r="H140" s="1">
        <v>38.270000000000003</v>
      </c>
      <c r="I140" s="1">
        <v>44.16</v>
      </c>
      <c r="J140" s="1">
        <v>37.72</v>
      </c>
      <c r="K140" s="5">
        <v>227118</v>
      </c>
      <c r="L140" s="5">
        <v>241211</v>
      </c>
      <c r="M140" s="5">
        <v>256535</v>
      </c>
      <c r="N140" s="5">
        <v>296300</v>
      </c>
      <c r="O140" s="5">
        <v>324031</v>
      </c>
      <c r="P140" s="2">
        <v>849445</v>
      </c>
      <c r="Q140" s="2">
        <v>986033</v>
      </c>
      <c r="R140" s="2">
        <v>1005450</v>
      </c>
      <c r="S140" s="2">
        <v>1047820</v>
      </c>
      <c r="T140" s="2">
        <v>1279986</v>
      </c>
      <c r="U140" s="6">
        <v>68028</v>
      </c>
      <c r="V140" s="6">
        <v>76659</v>
      </c>
      <c r="W140" s="6">
        <v>83699</v>
      </c>
      <c r="X140" s="6">
        <v>76391</v>
      </c>
      <c r="Y140" s="6">
        <v>88029</v>
      </c>
      <c r="Z140" s="8">
        <v>206</v>
      </c>
      <c r="AA140" s="8">
        <v>208</v>
      </c>
      <c r="AB140" s="8">
        <v>230</v>
      </c>
      <c r="AC140" s="8">
        <v>238</v>
      </c>
      <c r="AD140" s="8">
        <v>243</v>
      </c>
      <c r="AE140" s="9" t="s">
        <v>1669</v>
      </c>
      <c r="AF140" s="9" t="s">
        <v>1669</v>
      </c>
      <c r="AG140" s="9" t="s">
        <v>1669</v>
      </c>
      <c r="AH140" s="9" t="s">
        <v>1672</v>
      </c>
      <c r="AI140" s="9" t="s">
        <v>1672</v>
      </c>
      <c r="AJ140" s="3">
        <v>31.21</v>
      </c>
      <c r="AK140" s="3">
        <v>24.34</v>
      </c>
      <c r="AL140" s="3">
        <v>37.31</v>
      </c>
      <c r="AM140" s="3">
        <v>31.23</v>
      </c>
      <c r="AN140" s="3">
        <v>56.13</v>
      </c>
      <c r="AO140" s="7" t="s">
        <v>1975</v>
      </c>
      <c r="AP140" s="7" t="s">
        <v>1975</v>
      </c>
      <c r="AQ140" s="7" t="s">
        <v>1975</v>
      </c>
      <c r="AR140" s="7" t="s">
        <v>1975</v>
      </c>
      <c r="AS140" s="7" t="s">
        <v>1975</v>
      </c>
      <c r="AT140" s="10">
        <v>9.9</v>
      </c>
      <c r="AU140" s="10">
        <v>9.98</v>
      </c>
      <c r="AV140" s="10">
        <v>12.11</v>
      </c>
      <c r="AW140" s="10">
        <v>10.6</v>
      </c>
      <c r="AX140" s="10">
        <v>30.33</v>
      </c>
      <c r="AY140" s="11" t="s">
        <v>1554</v>
      </c>
      <c r="BD140" s="12">
        <v>61.2</v>
      </c>
      <c r="BE140" s="12">
        <v>43.19</v>
      </c>
      <c r="BF140" s="12">
        <v>40.369999999999997</v>
      </c>
      <c r="BG140" s="12">
        <v>30.72</v>
      </c>
      <c r="BH140" s="12">
        <v>42.15</v>
      </c>
    </row>
    <row r="141" spans="1:60" x14ac:dyDescent="0.3">
      <c r="A141" t="s">
        <v>533</v>
      </c>
      <c r="B141" t="s">
        <v>534</v>
      </c>
      <c r="C141" t="s">
        <v>536</v>
      </c>
      <c r="D141" t="s">
        <v>10</v>
      </c>
      <c r="E141" t="s">
        <v>11</v>
      </c>
      <c r="F141" s="1">
        <v>23.26</v>
      </c>
      <c r="G141" s="1">
        <v>19.29</v>
      </c>
      <c r="H141" s="1">
        <v>16.16</v>
      </c>
      <c r="I141" s="1">
        <v>14.93</v>
      </c>
      <c r="J141" s="1">
        <v>11.15</v>
      </c>
      <c r="K141" s="5">
        <v>378231</v>
      </c>
      <c r="L141" s="5">
        <v>362247</v>
      </c>
      <c r="M141" s="5">
        <v>327836</v>
      </c>
      <c r="N141" s="5">
        <v>259472</v>
      </c>
      <c r="O141" s="5">
        <v>233329</v>
      </c>
      <c r="P141" s="2">
        <v>2864906</v>
      </c>
      <c r="Q141" s="2">
        <v>3192234</v>
      </c>
      <c r="R141" s="2">
        <v>3321099</v>
      </c>
      <c r="S141" s="2">
        <v>2973783</v>
      </c>
      <c r="T141" s="2">
        <v>3398766</v>
      </c>
      <c r="U141" s="6">
        <v>241115</v>
      </c>
      <c r="V141" s="6">
        <v>332743</v>
      </c>
      <c r="W141" s="6">
        <v>277749</v>
      </c>
      <c r="X141" s="6">
        <v>254144</v>
      </c>
      <c r="Y141" s="6">
        <v>459839</v>
      </c>
      <c r="Z141" s="8">
        <v>19600</v>
      </c>
      <c r="AA141" s="8">
        <v>19400</v>
      </c>
      <c r="AB141" s="8">
        <v>15650</v>
      </c>
      <c r="AC141" s="8">
        <v>15225</v>
      </c>
      <c r="AD141" s="8">
        <v>16050</v>
      </c>
      <c r="AE141" s="9" t="s">
        <v>1669</v>
      </c>
      <c r="AF141" s="9" t="s">
        <v>1669</v>
      </c>
      <c r="AG141" s="9" t="s">
        <v>1669</v>
      </c>
      <c r="AH141" s="9" t="s">
        <v>1669</v>
      </c>
      <c r="AI141" s="9" t="s">
        <v>1669</v>
      </c>
      <c r="AJ141" s="3">
        <v>19.71</v>
      </c>
      <c r="AK141" s="3">
        <v>20.93</v>
      </c>
      <c r="AL141" s="3">
        <v>42.12</v>
      </c>
      <c r="AM141" s="3">
        <v>55.56</v>
      </c>
      <c r="AN141" s="3">
        <v>66.14</v>
      </c>
      <c r="AO141" s="7" t="s">
        <v>1975</v>
      </c>
      <c r="AP141" s="7" t="s">
        <v>1975</v>
      </c>
      <c r="AQ141" s="7" t="s">
        <v>1975</v>
      </c>
      <c r="AR141" s="7" t="s">
        <v>1975</v>
      </c>
      <c r="AS141" s="7" t="s">
        <v>1975</v>
      </c>
      <c r="AT141" s="10">
        <v>0</v>
      </c>
      <c r="AU141" s="10">
        <v>0</v>
      </c>
      <c r="AV141" s="10">
        <v>0</v>
      </c>
      <c r="AW141" s="10">
        <v>6.66</v>
      </c>
      <c r="AX141" s="10">
        <v>30.63</v>
      </c>
      <c r="AY141" s="11" t="s">
        <v>684</v>
      </c>
      <c r="AZ141" s="11" t="s">
        <v>684</v>
      </c>
      <c r="BA141" s="11" t="s">
        <v>684</v>
      </c>
      <c r="BB141" s="11" t="s">
        <v>684</v>
      </c>
      <c r="BC141" s="11">
        <v>955913</v>
      </c>
      <c r="BD141" s="12">
        <v>34.57</v>
      </c>
      <c r="BE141" s="12">
        <v>22.94</v>
      </c>
      <c r="BF141" s="12">
        <v>42.99</v>
      </c>
      <c r="BG141" s="12">
        <v>22.98</v>
      </c>
      <c r="BH141" s="12">
        <v>41.37</v>
      </c>
    </row>
    <row r="142" spans="1:60" x14ac:dyDescent="0.3">
      <c r="A142" t="s">
        <v>537</v>
      </c>
      <c r="B142" t="s">
        <v>538</v>
      </c>
      <c r="C142" t="s">
        <v>539</v>
      </c>
      <c r="D142" t="s">
        <v>17</v>
      </c>
      <c r="E142" t="s">
        <v>11</v>
      </c>
      <c r="F142" s="1">
        <v>255.82</v>
      </c>
      <c r="G142" s="1">
        <v>232.28</v>
      </c>
      <c r="H142" s="1">
        <v>217.04</v>
      </c>
      <c r="I142" s="1">
        <v>254.32</v>
      </c>
      <c r="J142" s="1">
        <v>312.44</v>
      </c>
      <c r="K142" s="5">
        <v>6885840</v>
      </c>
      <c r="L142" s="5">
        <v>7016196</v>
      </c>
      <c r="M142" s="5">
        <v>7530080</v>
      </c>
      <c r="N142" s="5">
        <v>7503450</v>
      </c>
      <c r="O142" s="5">
        <v>7167969</v>
      </c>
      <c r="P142" s="2">
        <v>12259904</v>
      </c>
      <c r="Q142" s="2">
        <v>12868742</v>
      </c>
      <c r="R142" s="2">
        <v>14266810</v>
      </c>
      <c r="S142" s="2">
        <v>13545193</v>
      </c>
      <c r="T142" s="2">
        <v>12877146</v>
      </c>
      <c r="U142" s="6">
        <v>472617</v>
      </c>
      <c r="V142" s="6">
        <v>497694</v>
      </c>
      <c r="W142" s="6">
        <v>609647</v>
      </c>
      <c r="X142" s="6">
        <v>455887</v>
      </c>
      <c r="Y142" s="6">
        <v>-394307</v>
      </c>
      <c r="Z142" s="8">
        <v>22834</v>
      </c>
      <c r="AA142" s="8">
        <v>23564</v>
      </c>
      <c r="AB142" s="8">
        <v>23677</v>
      </c>
      <c r="AC142" s="8">
        <v>23504</v>
      </c>
      <c r="AD142" s="8">
        <v>22844</v>
      </c>
      <c r="AE142" s="9" t="s">
        <v>1669</v>
      </c>
      <c r="AF142" s="9" t="s">
        <v>1669</v>
      </c>
      <c r="AG142" s="9" t="s">
        <v>1669</v>
      </c>
      <c r="AH142" s="9" t="s">
        <v>1672</v>
      </c>
      <c r="AI142" s="9" t="s">
        <v>1672</v>
      </c>
      <c r="AJ142" s="3">
        <v>28.01</v>
      </c>
      <c r="AK142" s="3">
        <v>28.06</v>
      </c>
      <c r="AL142" s="3">
        <v>36.619999999999997</v>
      </c>
      <c r="AM142" s="3">
        <v>34.159999999999997</v>
      </c>
      <c r="AN142" s="3">
        <v>43.55</v>
      </c>
      <c r="AO142" s="7" t="s">
        <v>1975</v>
      </c>
      <c r="AP142" s="7" t="s">
        <v>1975</v>
      </c>
      <c r="AQ142" s="7" t="s">
        <v>1975</v>
      </c>
      <c r="AR142" s="7" t="s">
        <v>1975</v>
      </c>
      <c r="AS142" s="7" t="s">
        <v>1975</v>
      </c>
      <c r="AT142" s="10">
        <v>2.5299999999999998</v>
      </c>
      <c r="AU142" s="10">
        <v>3.39</v>
      </c>
      <c r="AV142" s="10">
        <v>28.32</v>
      </c>
      <c r="AW142" s="10">
        <v>33.72</v>
      </c>
      <c r="AX142" s="10">
        <v>37.22</v>
      </c>
      <c r="AY142" s="11" t="s">
        <v>684</v>
      </c>
      <c r="AZ142" s="11" t="s">
        <v>684</v>
      </c>
      <c r="BA142" s="11">
        <v>707867</v>
      </c>
      <c r="BB142" s="11">
        <v>679606</v>
      </c>
      <c r="BC142" s="11">
        <v>550889</v>
      </c>
      <c r="BD142" s="12">
        <v>55.99</v>
      </c>
      <c r="BE142" s="12">
        <v>46.92</v>
      </c>
      <c r="BF142" s="12">
        <v>45.96</v>
      </c>
      <c r="BG142" s="12">
        <v>65.760000000000005</v>
      </c>
      <c r="BH142" s="12">
        <v>51.52</v>
      </c>
    </row>
    <row r="143" spans="1:60" x14ac:dyDescent="0.3">
      <c r="A143" t="s">
        <v>540</v>
      </c>
      <c r="B143" t="s">
        <v>541</v>
      </c>
      <c r="C143" t="s">
        <v>542</v>
      </c>
      <c r="D143" t="s">
        <v>36</v>
      </c>
      <c r="E143" t="s">
        <v>16</v>
      </c>
      <c r="F143" s="1">
        <v>910.78</v>
      </c>
      <c r="G143" s="1">
        <v>1172.6199999999999</v>
      </c>
      <c r="H143" s="1">
        <v>1906.03</v>
      </c>
      <c r="I143" s="1">
        <v>15127.03</v>
      </c>
      <c r="J143" s="1">
        <v>470.94</v>
      </c>
      <c r="K143" s="5">
        <v>1584318</v>
      </c>
      <c r="L143" s="5">
        <v>1760150</v>
      </c>
      <c r="M143" s="5">
        <v>1903748</v>
      </c>
      <c r="N143" s="5">
        <v>1345217</v>
      </c>
      <c r="O143" s="5">
        <v>1570259</v>
      </c>
      <c r="P143" s="2">
        <v>1970096</v>
      </c>
      <c r="Q143" s="2">
        <v>2262993</v>
      </c>
      <c r="R143" s="2">
        <v>2439379</v>
      </c>
      <c r="S143" s="2">
        <v>1715995</v>
      </c>
      <c r="T143" s="2">
        <v>2537224</v>
      </c>
      <c r="U143" s="6">
        <v>318622</v>
      </c>
      <c r="V143" s="6">
        <v>274667</v>
      </c>
      <c r="W143" s="6">
        <v>162233</v>
      </c>
      <c r="X143" s="6">
        <v>198713</v>
      </c>
      <c r="Y143" s="6">
        <v>247315</v>
      </c>
      <c r="Z143" s="8">
        <v>4201</v>
      </c>
      <c r="AA143" s="8">
        <v>3742</v>
      </c>
      <c r="AB143" s="8">
        <v>4309</v>
      </c>
      <c r="AC143" s="8">
        <v>4847</v>
      </c>
      <c r="AD143" s="8">
        <v>4692</v>
      </c>
      <c r="AE143" s="9" t="s">
        <v>1669</v>
      </c>
      <c r="AF143" s="9" t="s">
        <v>1669</v>
      </c>
      <c r="AG143" s="9" t="s">
        <v>1672</v>
      </c>
      <c r="AH143" s="9" t="s">
        <v>1672</v>
      </c>
      <c r="AI143" s="9" t="s">
        <v>684</v>
      </c>
      <c r="AJ143" s="3">
        <v>69.959999999999994</v>
      </c>
      <c r="AK143" s="3">
        <v>63.52</v>
      </c>
      <c r="AL143" s="3">
        <v>71.39</v>
      </c>
      <c r="AM143" s="3">
        <v>53.57</v>
      </c>
      <c r="AN143" s="3" t="s">
        <v>684</v>
      </c>
      <c r="AO143" s="7" t="s">
        <v>1978</v>
      </c>
      <c r="AP143" s="7" t="s">
        <v>1978</v>
      </c>
      <c r="AQ143" s="7" t="s">
        <v>1978</v>
      </c>
      <c r="AR143" s="7" t="s">
        <v>1978</v>
      </c>
      <c r="AS143" s="7" t="s">
        <v>684</v>
      </c>
      <c r="AT143" s="10">
        <v>72.37</v>
      </c>
      <c r="AU143" s="10">
        <v>78.06</v>
      </c>
      <c r="AV143" s="10">
        <v>76.180000000000007</v>
      </c>
      <c r="AW143" s="10">
        <v>57.34</v>
      </c>
      <c r="AX143" s="10" t="s">
        <v>684</v>
      </c>
      <c r="AY143" s="11">
        <v>9534.36</v>
      </c>
      <c r="AZ143" s="11">
        <v>13911.09</v>
      </c>
      <c r="BA143" s="11">
        <v>32309.95</v>
      </c>
      <c r="BB143" s="11">
        <v>30514.76</v>
      </c>
      <c r="BC143" s="11" t="s">
        <v>684</v>
      </c>
      <c r="BD143" s="12">
        <v>64.17</v>
      </c>
      <c r="BE143" s="12">
        <v>64.62</v>
      </c>
      <c r="BF143" s="12">
        <v>68.489999999999995</v>
      </c>
      <c r="BG143" s="12">
        <v>64.3</v>
      </c>
      <c r="BH143" s="12" t="s">
        <v>684</v>
      </c>
    </row>
    <row r="144" spans="1:60" x14ac:dyDescent="0.3">
      <c r="A144" t="s">
        <v>543</v>
      </c>
      <c r="B144" t="s">
        <v>544</v>
      </c>
      <c r="C144" t="s">
        <v>545</v>
      </c>
      <c r="D144" t="s">
        <v>132</v>
      </c>
      <c r="E144" t="s">
        <v>16</v>
      </c>
      <c r="F144" s="1">
        <v>80.150000000000006</v>
      </c>
      <c r="G144" s="1">
        <v>93.59</v>
      </c>
      <c r="H144" s="1">
        <v>64.510000000000005</v>
      </c>
      <c r="I144" s="1">
        <v>43.11</v>
      </c>
      <c r="J144" s="1">
        <v>47.15</v>
      </c>
      <c r="K144" s="5">
        <v>1141614</v>
      </c>
      <c r="L144" s="5">
        <v>1391415</v>
      </c>
      <c r="M144" s="5">
        <v>1366266</v>
      </c>
      <c r="N144" s="5">
        <v>953099</v>
      </c>
      <c r="O144" s="5">
        <v>1049751</v>
      </c>
      <c r="P144" s="2">
        <v>2641768</v>
      </c>
      <c r="Q144" s="2">
        <v>2955237</v>
      </c>
      <c r="R144" s="2">
        <v>3569423</v>
      </c>
      <c r="S144" s="2">
        <v>3218860</v>
      </c>
      <c r="T144" s="2">
        <v>3306952</v>
      </c>
      <c r="U144" s="6">
        <v>-13884</v>
      </c>
      <c r="V144" s="6">
        <v>-55202</v>
      </c>
      <c r="W144" s="6">
        <v>3009</v>
      </c>
      <c r="X144" s="6">
        <v>-17639</v>
      </c>
      <c r="Y144" s="6">
        <v>-15769</v>
      </c>
      <c r="Z144" s="8" t="s">
        <v>1415</v>
      </c>
      <c r="AE144" s="9" t="s">
        <v>1669</v>
      </c>
      <c r="AF144" s="9" t="s">
        <v>1669</v>
      </c>
      <c r="AG144" s="9" t="s">
        <v>1669</v>
      </c>
      <c r="AH144" s="9" t="s">
        <v>1669</v>
      </c>
      <c r="AI144" s="9" t="s">
        <v>1669</v>
      </c>
      <c r="AJ144" s="3">
        <v>47.4</v>
      </c>
      <c r="AK144" s="3">
        <v>32.81</v>
      </c>
      <c r="AL144" s="3">
        <v>41.75</v>
      </c>
      <c r="AM144" s="3">
        <v>38.35</v>
      </c>
      <c r="AN144" s="3">
        <v>37.130000000000003</v>
      </c>
      <c r="AO144" s="7" t="s">
        <v>1978</v>
      </c>
      <c r="AP144" s="7" t="s">
        <v>1978</v>
      </c>
      <c r="AQ144" s="7" t="s">
        <v>1978</v>
      </c>
      <c r="AR144" s="7" t="s">
        <v>1978</v>
      </c>
      <c r="AS144" s="7" t="s">
        <v>1978</v>
      </c>
      <c r="AT144" s="10">
        <v>49.87</v>
      </c>
      <c r="AU144" s="10">
        <v>45.53</v>
      </c>
      <c r="AV144" s="10">
        <v>56.71</v>
      </c>
      <c r="AW144" s="10">
        <v>43.93</v>
      </c>
      <c r="AX144" s="10">
        <v>47.43</v>
      </c>
      <c r="AY144" s="11">
        <v>7785</v>
      </c>
      <c r="AZ144" s="11">
        <v>6899</v>
      </c>
      <c r="BA144" s="11">
        <v>8169</v>
      </c>
      <c r="BB144" s="11">
        <v>7440</v>
      </c>
      <c r="BC144" s="11">
        <v>8437</v>
      </c>
      <c r="BD144" s="12">
        <v>45.62</v>
      </c>
      <c r="BE144" s="12">
        <v>44.95</v>
      </c>
      <c r="BF144" s="12">
        <v>53.77</v>
      </c>
      <c r="BG144" s="12">
        <v>62.21</v>
      </c>
      <c r="BH144" s="12">
        <v>55.6</v>
      </c>
    </row>
    <row r="145" spans="1:60" x14ac:dyDescent="0.3">
      <c r="A145" t="s">
        <v>546</v>
      </c>
      <c r="B145" t="s">
        <v>547</v>
      </c>
      <c r="C145" t="s">
        <v>549</v>
      </c>
      <c r="D145" t="s">
        <v>17</v>
      </c>
      <c r="E145" t="s">
        <v>11</v>
      </c>
      <c r="F145" s="1">
        <v>23.53</v>
      </c>
      <c r="G145" s="1">
        <v>26.28</v>
      </c>
      <c r="H145" s="1">
        <v>28.54</v>
      </c>
      <c r="I145" s="1">
        <v>38.130000000000003</v>
      </c>
      <c r="J145" s="1">
        <v>68.8</v>
      </c>
      <c r="K145" s="5">
        <v>610810</v>
      </c>
      <c r="L145" s="5">
        <v>767651</v>
      </c>
      <c r="M145" s="5">
        <v>984171</v>
      </c>
      <c r="N145" s="5">
        <v>1264423</v>
      </c>
      <c r="O145" s="5">
        <v>2051838</v>
      </c>
      <c r="P145" s="2">
        <v>4680824</v>
      </c>
      <c r="Q145" s="2">
        <v>5379325</v>
      </c>
      <c r="R145" s="2">
        <v>6205188</v>
      </c>
      <c r="S145" s="2">
        <v>6232392</v>
      </c>
      <c r="T145" s="2">
        <v>6390965</v>
      </c>
      <c r="U145" s="6">
        <v>444520</v>
      </c>
      <c r="V145" s="6">
        <v>495402</v>
      </c>
      <c r="W145" s="6">
        <v>531109</v>
      </c>
      <c r="X145" s="6">
        <v>396381</v>
      </c>
      <c r="Y145" s="6">
        <v>-174831</v>
      </c>
      <c r="Z145" s="8">
        <v>16922</v>
      </c>
      <c r="AA145" s="8">
        <v>17297</v>
      </c>
      <c r="AB145" s="8">
        <v>17765</v>
      </c>
      <c r="AC145" s="8">
        <v>17450</v>
      </c>
      <c r="AD145" s="8">
        <v>15661</v>
      </c>
      <c r="AE145" s="9" t="s">
        <v>1669</v>
      </c>
      <c r="AF145" s="9" t="s">
        <v>1669</v>
      </c>
      <c r="AG145" s="9" t="s">
        <v>1669</v>
      </c>
      <c r="AH145" s="9" t="s">
        <v>1669</v>
      </c>
      <c r="AI145" s="9" t="s">
        <v>1669</v>
      </c>
      <c r="AJ145" s="3">
        <v>25.66</v>
      </c>
      <c r="AK145" s="3">
        <v>27.04</v>
      </c>
      <c r="AL145" s="3">
        <v>20.3</v>
      </c>
      <c r="AM145" s="3">
        <v>30.85</v>
      </c>
      <c r="AN145" s="3">
        <v>53.41</v>
      </c>
      <c r="AO145" s="7" t="s">
        <v>2040</v>
      </c>
      <c r="AP145" s="7" t="s">
        <v>2040</v>
      </c>
      <c r="AQ145" s="7" t="s">
        <v>2040</v>
      </c>
      <c r="AR145" s="7" t="s">
        <v>2023</v>
      </c>
      <c r="AS145" s="7" t="s">
        <v>2023</v>
      </c>
      <c r="AT145" s="10">
        <v>51.24</v>
      </c>
      <c r="AU145" s="10">
        <v>59.42</v>
      </c>
      <c r="AV145" s="10">
        <v>67.47</v>
      </c>
      <c r="AW145" s="10">
        <v>72.36</v>
      </c>
      <c r="AX145" s="10">
        <v>67.22</v>
      </c>
      <c r="AY145" s="11">
        <v>398000</v>
      </c>
      <c r="AZ145" s="11">
        <v>364000</v>
      </c>
      <c r="BA145" s="11">
        <v>339000</v>
      </c>
      <c r="BB145" s="11">
        <v>326000</v>
      </c>
      <c r="BC145" s="11">
        <v>299000</v>
      </c>
      <c r="BD145" s="12">
        <v>46.51</v>
      </c>
      <c r="BE145" s="12">
        <v>38.29</v>
      </c>
      <c r="BF145" s="12">
        <v>47.34</v>
      </c>
      <c r="BG145" s="12">
        <v>52</v>
      </c>
      <c r="BH145" s="12">
        <v>56.45</v>
      </c>
    </row>
    <row r="146" spans="1:60" x14ac:dyDescent="0.3">
      <c r="A146" t="s">
        <v>550</v>
      </c>
      <c r="B146" t="s">
        <v>551</v>
      </c>
      <c r="C146" t="s">
        <v>553</v>
      </c>
      <c r="D146" t="s">
        <v>132</v>
      </c>
      <c r="E146" t="s">
        <v>11</v>
      </c>
      <c r="F146" s="1">
        <v>71.680000000000007</v>
      </c>
      <c r="G146" s="1">
        <v>74.03</v>
      </c>
      <c r="H146" s="1">
        <v>72.040000000000006</v>
      </c>
      <c r="I146" s="1">
        <v>86.05</v>
      </c>
      <c r="J146" s="1">
        <v>90.67</v>
      </c>
      <c r="K146" s="5">
        <v>2371521</v>
      </c>
      <c r="L146" s="5">
        <v>2235902</v>
      </c>
      <c r="M146" s="5">
        <v>2097365</v>
      </c>
      <c r="N146" s="5">
        <v>2312826</v>
      </c>
      <c r="O146" s="5">
        <v>2466825</v>
      </c>
      <c r="P146" s="2">
        <v>6486223</v>
      </c>
      <c r="Q146" s="2">
        <v>6240146</v>
      </c>
      <c r="R146" s="2">
        <v>6037970</v>
      </c>
      <c r="S146" s="2">
        <v>6026917</v>
      </c>
      <c r="T146" s="2">
        <v>6215022</v>
      </c>
      <c r="U146" s="6">
        <v>493817</v>
      </c>
      <c r="V146" s="6">
        <v>618817</v>
      </c>
      <c r="W146" s="6">
        <v>529850</v>
      </c>
      <c r="X146" s="6">
        <v>562356</v>
      </c>
      <c r="Y146" s="6">
        <v>568063</v>
      </c>
      <c r="Z146" s="8">
        <v>5024</v>
      </c>
      <c r="AA146" s="8">
        <v>4835</v>
      </c>
      <c r="AB146" s="8">
        <v>4728</v>
      </c>
      <c r="AC146" s="8">
        <v>4883</v>
      </c>
      <c r="AD146" s="8">
        <v>4825</v>
      </c>
      <c r="AE146" s="9" t="s">
        <v>1669</v>
      </c>
      <c r="AF146" s="9" t="s">
        <v>1669</v>
      </c>
      <c r="AG146" s="9" t="s">
        <v>1669</v>
      </c>
      <c r="AH146" s="9" t="s">
        <v>1672</v>
      </c>
      <c r="AI146" s="9" t="s">
        <v>1672</v>
      </c>
      <c r="AJ146" s="3">
        <v>39.090000000000003</v>
      </c>
      <c r="AK146" s="3">
        <v>44.33</v>
      </c>
      <c r="AL146" s="3">
        <v>41.01</v>
      </c>
      <c r="AM146" s="3">
        <v>45.2</v>
      </c>
      <c r="AN146" s="3">
        <v>49.99</v>
      </c>
      <c r="AO146" s="7" t="s">
        <v>1975</v>
      </c>
      <c r="AP146" s="7" t="s">
        <v>1975</v>
      </c>
      <c r="AQ146" s="7" t="s">
        <v>1975</v>
      </c>
      <c r="AR146" s="7" t="s">
        <v>1975</v>
      </c>
      <c r="AS146" s="7" t="s">
        <v>1975</v>
      </c>
      <c r="AT146" s="10">
        <v>41.12</v>
      </c>
      <c r="AU146" s="10">
        <v>41.25</v>
      </c>
      <c r="AV146" s="10">
        <v>36.4</v>
      </c>
      <c r="AW146" s="10">
        <v>40.39</v>
      </c>
      <c r="AX146" s="10">
        <v>39.06</v>
      </c>
      <c r="AY146" s="11">
        <v>1054200</v>
      </c>
      <c r="AZ146" s="11">
        <v>945988</v>
      </c>
      <c r="BA146" s="11">
        <v>847603</v>
      </c>
      <c r="BB146" s="11">
        <v>867863</v>
      </c>
      <c r="BC146" s="11">
        <v>847312</v>
      </c>
      <c r="BD146" s="12">
        <v>88.63</v>
      </c>
      <c r="BE146" s="12">
        <v>89.74</v>
      </c>
      <c r="BF146" s="12">
        <v>88.91</v>
      </c>
      <c r="BG146" s="12">
        <v>91.36</v>
      </c>
      <c r="BH146" s="12">
        <v>90.11</v>
      </c>
    </row>
    <row r="147" spans="1:60" x14ac:dyDescent="0.3">
      <c r="A147" t="s">
        <v>554</v>
      </c>
      <c r="B147" t="s">
        <v>555</v>
      </c>
      <c r="C147" t="s">
        <v>557</v>
      </c>
      <c r="D147" t="s">
        <v>15</v>
      </c>
      <c r="E147" t="s">
        <v>25</v>
      </c>
      <c r="F147" s="1">
        <v>43.12</v>
      </c>
      <c r="G147" s="1">
        <v>30.25</v>
      </c>
      <c r="H147" s="1">
        <v>42.09</v>
      </c>
      <c r="I147" s="1">
        <v>48.87</v>
      </c>
      <c r="J147" s="1">
        <v>36.22</v>
      </c>
      <c r="K147" s="5">
        <v>350270</v>
      </c>
      <c r="L147" s="5">
        <v>273660</v>
      </c>
      <c r="M147" s="5">
        <v>384399</v>
      </c>
      <c r="N147" s="5">
        <v>486322</v>
      </c>
      <c r="O147" s="5">
        <v>466592</v>
      </c>
      <c r="P147" s="2">
        <v>1356116</v>
      </c>
      <c r="Q147" s="2">
        <v>1353960</v>
      </c>
      <c r="R147" s="2">
        <v>1581788</v>
      </c>
      <c r="S147" s="2">
        <v>1714564</v>
      </c>
      <c r="T147" s="2">
        <v>2330464</v>
      </c>
      <c r="U147" s="6">
        <v>154456</v>
      </c>
      <c r="V147" s="6">
        <v>153267</v>
      </c>
      <c r="W147" s="6">
        <v>195137</v>
      </c>
      <c r="X147" s="6">
        <v>308144</v>
      </c>
      <c r="Y147" s="6">
        <v>1010779</v>
      </c>
      <c r="Z147" s="8">
        <v>1399</v>
      </c>
      <c r="AA147" s="8">
        <v>1468</v>
      </c>
      <c r="AB147" s="8">
        <v>1491</v>
      </c>
      <c r="AC147" s="8">
        <v>1652</v>
      </c>
      <c r="AD147" s="8">
        <v>1920</v>
      </c>
      <c r="AE147" s="9" t="s">
        <v>684</v>
      </c>
      <c r="AF147" s="9" t="s">
        <v>684</v>
      </c>
      <c r="AG147" s="9" t="s">
        <v>1669</v>
      </c>
      <c r="AH147" s="9" t="s">
        <v>1669</v>
      </c>
      <c r="AI147" s="9" t="s">
        <v>1669</v>
      </c>
      <c r="AJ147" s="3" t="s">
        <v>684</v>
      </c>
      <c r="AK147" s="3" t="s">
        <v>684</v>
      </c>
      <c r="AL147" s="3">
        <v>39.700000000000003</v>
      </c>
      <c r="AM147" s="3">
        <v>40.96</v>
      </c>
      <c r="AN147" s="3">
        <v>38.17</v>
      </c>
      <c r="AO147" s="7" t="s">
        <v>684</v>
      </c>
      <c r="AP147" s="7" t="s">
        <v>684</v>
      </c>
      <c r="AQ147" s="7" t="s">
        <v>1978</v>
      </c>
      <c r="AR147" s="7" t="s">
        <v>1978</v>
      </c>
      <c r="AS147" s="7" t="s">
        <v>1978</v>
      </c>
      <c r="AT147" s="10" t="s">
        <v>684</v>
      </c>
      <c r="AU147" s="10" t="s">
        <v>684</v>
      </c>
      <c r="AV147" s="10">
        <v>37.42</v>
      </c>
      <c r="AW147" s="10">
        <v>36.479999999999997</v>
      </c>
      <c r="AX147" s="10">
        <v>39.42</v>
      </c>
      <c r="AY147" s="11" t="s">
        <v>684</v>
      </c>
      <c r="AZ147" s="11" t="s">
        <v>684</v>
      </c>
      <c r="BA147" s="11">
        <v>1522440</v>
      </c>
      <c r="BB147" s="11">
        <v>1508140</v>
      </c>
      <c r="BC147" s="11">
        <v>1711746</v>
      </c>
      <c r="BD147" s="12" t="s">
        <v>684</v>
      </c>
      <c r="BE147" s="12" t="s">
        <v>684</v>
      </c>
      <c r="BF147" s="12">
        <v>47.76</v>
      </c>
      <c r="BG147" s="12">
        <v>37.369999999999997</v>
      </c>
      <c r="BH147" s="12">
        <v>49.16</v>
      </c>
    </row>
    <row r="148" spans="1:60" x14ac:dyDescent="0.3">
      <c r="A148" t="s">
        <v>558</v>
      </c>
      <c r="B148" t="s">
        <v>559</v>
      </c>
      <c r="C148" t="s">
        <v>561</v>
      </c>
      <c r="D148" t="s">
        <v>10</v>
      </c>
      <c r="E148" t="s">
        <v>11</v>
      </c>
      <c r="F148" s="1">
        <v>18.54</v>
      </c>
      <c r="G148" s="1">
        <v>17.010000000000002</v>
      </c>
      <c r="H148" s="1">
        <v>16.22</v>
      </c>
      <c r="I148" s="1">
        <v>11.92</v>
      </c>
      <c r="J148" s="1">
        <v>32.06</v>
      </c>
      <c r="K148" s="5">
        <v>835175</v>
      </c>
      <c r="L148" s="5">
        <v>818308</v>
      </c>
      <c r="M148" s="5">
        <v>833696</v>
      </c>
      <c r="N148" s="5">
        <v>591791</v>
      </c>
      <c r="O148" s="5">
        <v>1808126</v>
      </c>
      <c r="P148" s="2">
        <v>6609320</v>
      </c>
      <c r="Q148" s="2">
        <v>6968297</v>
      </c>
      <c r="R148" s="2">
        <v>7514672</v>
      </c>
      <c r="S148" s="2">
        <v>7161708</v>
      </c>
      <c r="T148" s="2">
        <v>9198067</v>
      </c>
      <c r="U148" s="6">
        <v>201279</v>
      </c>
      <c r="V148" s="6">
        <v>503642</v>
      </c>
      <c r="W148" s="6">
        <v>420864</v>
      </c>
      <c r="X148" s="6">
        <v>490082</v>
      </c>
      <c r="Y148" s="6">
        <v>876942</v>
      </c>
      <c r="Z148" s="8">
        <v>25400</v>
      </c>
      <c r="AA148" s="8">
        <v>22800</v>
      </c>
      <c r="AB148" s="8">
        <v>23800</v>
      </c>
      <c r="AC148" s="8">
        <v>22700</v>
      </c>
      <c r="AD148" s="8">
        <v>27400</v>
      </c>
      <c r="AE148" s="9" t="s">
        <v>1669</v>
      </c>
      <c r="AF148" s="9" t="s">
        <v>1669</v>
      </c>
      <c r="AG148" s="9" t="s">
        <v>1669</v>
      </c>
      <c r="AH148" s="9" t="s">
        <v>1669</v>
      </c>
      <c r="AI148" s="9" t="s">
        <v>1669</v>
      </c>
      <c r="AJ148" s="3">
        <v>32.200000000000003</v>
      </c>
      <c r="AK148" s="3">
        <v>27.24</v>
      </c>
      <c r="AL148" s="3">
        <v>27.8</v>
      </c>
      <c r="AM148" s="3">
        <v>43.81</v>
      </c>
      <c r="AN148" s="3">
        <v>45.55</v>
      </c>
      <c r="AO148" s="7" t="s">
        <v>1975</v>
      </c>
      <c r="AP148" s="7" t="s">
        <v>1975</v>
      </c>
      <c r="AQ148" s="7" t="s">
        <v>1975</v>
      </c>
      <c r="AR148" s="7" t="s">
        <v>1975</v>
      </c>
      <c r="AS148" s="7" t="s">
        <v>1975</v>
      </c>
      <c r="AT148" s="10">
        <v>5.54</v>
      </c>
      <c r="AU148" s="10">
        <v>10.09</v>
      </c>
      <c r="AV148" s="10">
        <v>8.59</v>
      </c>
      <c r="AW148" s="10">
        <v>25.13</v>
      </c>
      <c r="AX148" s="10">
        <v>25.65</v>
      </c>
      <c r="AY148" s="11" t="s">
        <v>684</v>
      </c>
      <c r="AZ148" s="11" t="s">
        <v>684</v>
      </c>
      <c r="BA148" s="11" t="s">
        <v>684</v>
      </c>
      <c r="BB148" s="11">
        <v>2232194</v>
      </c>
      <c r="BC148" s="11">
        <v>2386548</v>
      </c>
      <c r="BD148" s="12">
        <v>28.41</v>
      </c>
      <c r="BE148" s="12">
        <v>37.520000000000003</v>
      </c>
      <c r="BF148" s="12">
        <v>51.31</v>
      </c>
      <c r="BG148" s="12">
        <v>45.1</v>
      </c>
      <c r="BH148" s="12">
        <v>59.52</v>
      </c>
    </row>
    <row r="149" spans="1:60" x14ac:dyDescent="0.3">
      <c r="A149" t="s">
        <v>562</v>
      </c>
      <c r="B149" t="s">
        <v>563</v>
      </c>
      <c r="C149" t="s">
        <v>565</v>
      </c>
      <c r="D149" t="s">
        <v>566</v>
      </c>
      <c r="E149" t="s">
        <v>16</v>
      </c>
      <c r="F149" s="1">
        <v>290.86</v>
      </c>
      <c r="G149" s="1">
        <v>366.98</v>
      </c>
      <c r="H149" s="1">
        <v>225.11</v>
      </c>
      <c r="I149" s="1">
        <v>232.11</v>
      </c>
      <c r="J149" s="1">
        <v>161.54</v>
      </c>
      <c r="K149" s="5">
        <v>875949</v>
      </c>
      <c r="L149" s="5">
        <v>741871</v>
      </c>
      <c r="M149" s="5">
        <v>760963</v>
      </c>
      <c r="N149" s="5">
        <v>656782</v>
      </c>
      <c r="O149" s="5">
        <v>682495</v>
      </c>
      <c r="P149" s="2">
        <v>1342765</v>
      </c>
      <c r="Q149" s="2">
        <v>1070676</v>
      </c>
      <c r="R149" s="2">
        <v>1242569</v>
      </c>
      <c r="S149" s="2">
        <v>1045356</v>
      </c>
      <c r="T149" s="2">
        <v>1219045</v>
      </c>
      <c r="U149" s="6">
        <v>131746</v>
      </c>
      <c r="V149" s="6">
        <v>142048</v>
      </c>
      <c r="W149" s="6">
        <v>154432</v>
      </c>
      <c r="X149" s="6">
        <v>139245</v>
      </c>
      <c r="Y149" s="6">
        <v>164633</v>
      </c>
      <c r="Z149" s="8">
        <v>2726</v>
      </c>
      <c r="AA149" s="8">
        <v>2464</v>
      </c>
      <c r="AB149" s="8">
        <v>2669</v>
      </c>
      <c r="AC149" s="8">
        <v>2556</v>
      </c>
      <c r="AD149" s="8">
        <v>2786</v>
      </c>
      <c r="AE149" s="9" t="s">
        <v>684</v>
      </c>
      <c r="AF149" s="9" t="s">
        <v>684</v>
      </c>
      <c r="AG149" s="9" t="s">
        <v>1669</v>
      </c>
      <c r="AH149" s="9" t="s">
        <v>1669</v>
      </c>
      <c r="AI149" s="9" t="s">
        <v>1669</v>
      </c>
      <c r="AJ149" s="3" t="s">
        <v>684</v>
      </c>
      <c r="AK149" s="3" t="s">
        <v>684</v>
      </c>
      <c r="AL149" s="3">
        <v>34.450000000000003</v>
      </c>
      <c r="AM149" s="3">
        <v>33.75</v>
      </c>
      <c r="AN149" s="3">
        <v>38.49</v>
      </c>
      <c r="AO149" s="7" t="s">
        <v>684</v>
      </c>
      <c r="AP149" s="7" t="s">
        <v>684</v>
      </c>
      <c r="AQ149" s="7" t="s">
        <v>1975</v>
      </c>
      <c r="AR149" s="7" t="s">
        <v>1975</v>
      </c>
      <c r="AS149" s="7" t="s">
        <v>1975</v>
      </c>
      <c r="AT149" s="10" t="s">
        <v>684</v>
      </c>
      <c r="AU149" s="10" t="s">
        <v>684</v>
      </c>
      <c r="AV149" s="10">
        <v>11.75</v>
      </c>
      <c r="AW149" s="10">
        <v>11.29</v>
      </c>
      <c r="AX149" s="10">
        <v>18.899999999999999</v>
      </c>
      <c r="AY149" s="11" t="s">
        <v>1554</v>
      </c>
      <c r="BD149" s="12" t="s">
        <v>684</v>
      </c>
      <c r="BE149" s="12" t="s">
        <v>684</v>
      </c>
      <c r="BF149" s="12">
        <v>49.66</v>
      </c>
      <c r="BG149" s="12">
        <v>51.67</v>
      </c>
      <c r="BH149" s="12">
        <v>54</v>
      </c>
    </row>
    <row r="150" spans="1:60" x14ac:dyDescent="0.3">
      <c r="A150" t="s">
        <v>567</v>
      </c>
      <c r="B150" t="s">
        <v>568</v>
      </c>
      <c r="C150" t="s">
        <v>570</v>
      </c>
      <c r="D150" t="s">
        <v>10</v>
      </c>
      <c r="E150" t="s">
        <v>25</v>
      </c>
      <c r="F150" s="1">
        <v>126.38</v>
      </c>
      <c r="G150" s="1">
        <v>113.39</v>
      </c>
      <c r="H150" s="1">
        <v>118.95</v>
      </c>
      <c r="I150" s="1">
        <v>77.489999999999995</v>
      </c>
      <c r="J150" s="1">
        <v>36.869999999999997</v>
      </c>
      <c r="K150" s="5">
        <v>737280</v>
      </c>
      <c r="L150" s="5">
        <v>754264</v>
      </c>
      <c r="M150" s="5">
        <v>869632</v>
      </c>
      <c r="N150" s="5">
        <v>629905</v>
      </c>
      <c r="O150" s="5">
        <v>530623</v>
      </c>
      <c r="P150" s="2">
        <v>1933306</v>
      </c>
      <c r="Q150" s="2">
        <v>2140545</v>
      </c>
      <c r="R150" s="2">
        <v>2581857</v>
      </c>
      <c r="S150" s="2">
        <v>2453146</v>
      </c>
      <c r="T150" s="2">
        <v>3187967</v>
      </c>
      <c r="U150" s="6">
        <v>104257</v>
      </c>
      <c r="V150" s="6">
        <v>111854</v>
      </c>
      <c r="W150" s="6">
        <v>98269</v>
      </c>
      <c r="X150" s="6">
        <v>214817</v>
      </c>
      <c r="Y150" s="6">
        <v>976477</v>
      </c>
      <c r="Z150" s="8">
        <v>1947</v>
      </c>
      <c r="AA150" s="8">
        <v>2007</v>
      </c>
      <c r="AB150" s="8">
        <v>1988</v>
      </c>
      <c r="AC150" s="8">
        <v>4149</v>
      </c>
      <c r="AD150" s="8">
        <v>4259</v>
      </c>
      <c r="AE150" s="9" t="s">
        <v>1669</v>
      </c>
      <c r="AF150" s="9" t="s">
        <v>1669</v>
      </c>
      <c r="AG150" s="9" t="s">
        <v>1669</v>
      </c>
      <c r="AH150" s="9" t="s">
        <v>1669</v>
      </c>
      <c r="AI150" s="9" t="s">
        <v>1672</v>
      </c>
      <c r="AJ150" s="3">
        <v>46.75</v>
      </c>
      <c r="AK150" s="3">
        <v>46.3</v>
      </c>
      <c r="AL150" s="3">
        <v>56.15</v>
      </c>
      <c r="AM150" s="3">
        <v>48.66</v>
      </c>
      <c r="AN150" s="3">
        <v>58.23</v>
      </c>
      <c r="AO150" s="7" t="s">
        <v>1978</v>
      </c>
      <c r="AP150" s="7" t="s">
        <v>1978</v>
      </c>
      <c r="AQ150" s="7" t="s">
        <v>1978</v>
      </c>
      <c r="AR150" s="7" t="s">
        <v>1978</v>
      </c>
      <c r="AS150" s="7" t="s">
        <v>1978</v>
      </c>
      <c r="AT150" s="10">
        <v>28.56</v>
      </c>
      <c r="AU150" s="10">
        <v>38.869999999999997</v>
      </c>
      <c r="AV150" s="10">
        <v>50.07</v>
      </c>
      <c r="AW150" s="10">
        <v>47.65</v>
      </c>
      <c r="AX150" s="10">
        <v>51.35</v>
      </c>
      <c r="AY150" s="11">
        <v>1288082</v>
      </c>
      <c r="AZ150" s="11">
        <v>1174898</v>
      </c>
      <c r="BA150" s="11">
        <v>1166400</v>
      </c>
      <c r="BB150" s="11">
        <v>1030400</v>
      </c>
      <c r="BC150" s="11">
        <v>1216100</v>
      </c>
      <c r="BD150" s="12">
        <v>38.07</v>
      </c>
      <c r="BE150" s="12">
        <v>33.96</v>
      </c>
      <c r="BF150" s="12">
        <v>45.45</v>
      </c>
      <c r="BG150" s="12">
        <v>61.51</v>
      </c>
      <c r="BH150" s="12">
        <v>72.97</v>
      </c>
    </row>
    <row r="151" spans="1:60" x14ac:dyDescent="0.3">
      <c r="A151" t="s">
        <v>571</v>
      </c>
      <c r="B151" t="s">
        <v>572</v>
      </c>
      <c r="C151" t="s">
        <v>573</v>
      </c>
      <c r="D151" t="s">
        <v>115</v>
      </c>
      <c r="E151" t="s">
        <v>11</v>
      </c>
      <c r="F151" s="1">
        <v>215.02</v>
      </c>
      <c r="G151" s="1">
        <v>206.93</v>
      </c>
      <c r="H151" s="1">
        <v>234.47</v>
      </c>
      <c r="I151" s="1">
        <v>169.99</v>
      </c>
      <c r="J151" s="1">
        <v>114.26</v>
      </c>
      <c r="K151" s="5">
        <v>2276703</v>
      </c>
      <c r="L151" s="5">
        <v>2724586</v>
      </c>
      <c r="M151" s="5">
        <v>3422024</v>
      </c>
      <c r="N151" s="5">
        <v>2370851</v>
      </c>
      <c r="O151" s="5">
        <v>1995142</v>
      </c>
      <c r="P151" s="2">
        <v>4472718</v>
      </c>
      <c r="Q151" s="2">
        <v>5163654</v>
      </c>
      <c r="R151" s="2">
        <v>6201925</v>
      </c>
      <c r="S151" s="2">
        <v>4384874</v>
      </c>
      <c r="T151" s="2">
        <v>4489473</v>
      </c>
      <c r="U151" s="6">
        <v>287785</v>
      </c>
      <c r="V151" s="6">
        <v>319919</v>
      </c>
      <c r="W151" s="6">
        <v>300496</v>
      </c>
      <c r="X151" s="6">
        <v>-120750</v>
      </c>
      <c r="Y151" s="6">
        <v>379307</v>
      </c>
      <c r="Z151" s="8">
        <v>6685</v>
      </c>
      <c r="AA151" s="8">
        <v>7540</v>
      </c>
      <c r="AB151" s="8">
        <v>8748</v>
      </c>
      <c r="AC151" s="8">
        <v>6921</v>
      </c>
      <c r="AD151" s="8">
        <v>6399</v>
      </c>
      <c r="AE151" s="9" t="s">
        <v>1669</v>
      </c>
      <c r="AF151" s="9" t="s">
        <v>1669</v>
      </c>
      <c r="AG151" s="9" t="s">
        <v>1669</v>
      </c>
      <c r="AH151" s="9" t="s">
        <v>1669</v>
      </c>
      <c r="AI151" s="9" t="s">
        <v>1669</v>
      </c>
      <c r="AJ151" s="3">
        <v>17.96</v>
      </c>
      <c r="AK151" s="3">
        <v>39.53</v>
      </c>
      <c r="AL151" s="3">
        <v>38</v>
      </c>
      <c r="AM151" s="3">
        <v>37.07</v>
      </c>
      <c r="AN151" s="3">
        <v>45.6</v>
      </c>
      <c r="AO151" s="7" t="s">
        <v>1978</v>
      </c>
      <c r="AP151" s="7" t="s">
        <v>1978</v>
      </c>
      <c r="AQ151" s="7" t="s">
        <v>1978</v>
      </c>
      <c r="AR151" s="7" t="s">
        <v>1978</v>
      </c>
      <c r="AS151" s="7" t="s">
        <v>1978</v>
      </c>
      <c r="AT151" s="10">
        <v>13.26</v>
      </c>
      <c r="AU151" s="10">
        <v>30.86</v>
      </c>
      <c r="AV151" s="10">
        <v>28.33</v>
      </c>
      <c r="AW151" s="10">
        <v>32.54</v>
      </c>
      <c r="AX151" s="10">
        <v>30.05</v>
      </c>
      <c r="AY151" s="11" t="s">
        <v>1554</v>
      </c>
      <c r="BD151" s="12">
        <v>1.55</v>
      </c>
      <c r="BE151" s="12">
        <v>10.94</v>
      </c>
      <c r="BF151" s="12">
        <v>25.44</v>
      </c>
      <c r="BG151" s="12">
        <v>35.21</v>
      </c>
      <c r="BH151" s="12">
        <v>50.07</v>
      </c>
    </row>
    <row r="152" spans="1:60" x14ac:dyDescent="0.3">
      <c r="A152" t="s">
        <v>574</v>
      </c>
      <c r="B152" t="s">
        <v>575</v>
      </c>
      <c r="C152" t="s">
        <v>576</v>
      </c>
      <c r="D152" t="s">
        <v>269</v>
      </c>
      <c r="E152" t="s">
        <v>16</v>
      </c>
      <c r="F152" s="1">
        <v>65.94</v>
      </c>
      <c r="G152" s="1">
        <v>62.11</v>
      </c>
      <c r="H152" s="1">
        <v>57.07</v>
      </c>
      <c r="I152" s="1">
        <v>48.28</v>
      </c>
      <c r="J152" s="1">
        <v>39.03</v>
      </c>
      <c r="K152" s="5">
        <v>306740</v>
      </c>
      <c r="L152" s="5">
        <v>316241</v>
      </c>
      <c r="M152" s="5">
        <v>320775</v>
      </c>
      <c r="N152" s="5">
        <v>281013</v>
      </c>
      <c r="O152" s="5">
        <v>253874</v>
      </c>
      <c r="P152" s="2">
        <v>1039639</v>
      </c>
      <c r="Q152" s="2">
        <v>1072568</v>
      </c>
      <c r="R152" s="2">
        <v>1126614</v>
      </c>
      <c r="S152" s="2">
        <v>1082584</v>
      </c>
      <c r="T152" s="2">
        <v>1126556</v>
      </c>
      <c r="U152" s="6">
        <v>146821</v>
      </c>
      <c r="V152" s="6">
        <v>162933</v>
      </c>
      <c r="W152" s="6">
        <v>183497</v>
      </c>
      <c r="X152" s="6">
        <v>186086</v>
      </c>
      <c r="Y152" s="6">
        <v>211275</v>
      </c>
      <c r="Z152" s="8">
        <v>4456</v>
      </c>
      <c r="AA152" s="8">
        <v>4603</v>
      </c>
      <c r="AB152" s="8">
        <v>5042</v>
      </c>
      <c r="AC152" s="8">
        <v>5455</v>
      </c>
      <c r="AD152" s="8">
        <v>5797</v>
      </c>
      <c r="AE152" s="9" t="s">
        <v>1669</v>
      </c>
      <c r="AF152" s="9" t="s">
        <v>1669</v>
      </c>
      <c r="AG152" s="9" t="s">
        <v>1672</v>
      </c>
      <c r="AH152" s="9" t="s">
        <v>1672</v>
      </c>
      <c r="AI152" s="9" t="s">
        <v>1672</v>
      </c>
      <c r="AJ152" s="3">
        <v>48.18</v>
      </c>
      <c r="AK152" s="3">
        <v>53.69</v>
      </c>
      <c r="AL152" s="3">
        <v>66.790000000000006</v>
      </c>
      <c r="AM152" s="3">
        <v>67.73</v>
      </c>
      <c r="AN152" s="3">
        <v>81.73</v>
      </c>
      <c r="AO152" s="7" t="s">
        <v>1978</v>
      </c>
      <c r="AP152" s="7" t="s">
        <v>1978</v>
      </c>
      <c r="AQ152" s="7" t="s">
        <v>1978</v>
      </c>
      <c r="AR152" s="7" t="s">
        <v>1978</v>
      </c>
      <c r="AS152" s="7" t="s">
        <v>1978</v>
      </c>
      <c r="AT152" s="10">
        <v>56.65</v>
      </c>
      <c r="AU152" s="10">
        <v>47.69</v>
      </c>
      <c r="AV152" s="10">
        <v>48.72</v>
      </c>
      <c r="AW152" s="10">
        <v>57.96</v>
      </c>
      <c r="AX152" s="10">
        <v>64.599999999999994</v>
      </c>
      <c r="AY152" s="11">
        <v>169487</v>
      </c>
      <c r="AZ152" s="11">
        <v>179966</v>
      </c>
      <c r="BA152" s="11">
        <v>192370</v>
      </c>
      <c r="BB152" s="11">
        <v>202506</v>
      </c>
      <c r="BC152" s="11">
        <v>213724</v>
      </c>
      <c r="BD152" s="12">
        <v>62.61</v>
      </c>
      <c r="BE152" s="12">
        <v>73.83</v>
      </c>
      <c r="BF152" s="12">
        <v>55.67</v>
      </c>
      <c r="BG152" s="12">
        <v>63.62</v>
      </c>
      <c r="BH152" s="12">
        <v>76.260000000000005</v>
      </c>
    </row>
    <row r="153" spans="1:60" x14ac:dyDescent="0.3">
      <c r="A153" t="s">
        <v>577</v>
      </c>
      <c r="B153" t="s">
        <v>578</v>
      </c>
      <c r="C153" t="s">
        <v>580</v>
      </c>
      <c r="D153" t="s">
        <v>75</v>
      </c>
      <c r="E153" t="s">
        <v>11</v>
      </c>
      <c r="F153" s="1">
        <v>141.25</v>
      </c>
      <c r="G153" s="1">
        <v>158.68</v>
      </c>
      <c r="H153" s="1">
        <v>183.86</v>
      </c>
      <c r="I153" s="1">
        <v>166.26</v>
      </c>
      <c r="J153" s="1" t="s">
        <v>684</v>
      </c>
      <c r="K153" s="5">
        <v>1472828</v>
      </c>
      <c r="L153" s="5">
        <v>1619998</v>
      </c>
      <c r="M153" s="5">
        <v>1930215</v>
      </c>
      <c r="N153" s="5">
        <v>863031</v>
      </c>
      <c r="O153" s="5" t="s">
        <v>684</v>
      </c>
      <c r="P153" s="2">
        <v>2709020</v>
      </c>
      <c r="Q153" s="2">
        <v>2813482</v>
      </c>
      <c r="R153" s="2">
        <v>3164252</v>
      </c>
      <c r="S153" s="2">
        <v>1547697</v>
      </c>
      <c r="T153" s="2" t="s">
        <v>684</v>
      </c>
      <c r="U153" s="6">
        <v>184337</v>
      </c>
      <c r="V153" s="6">
        <v>204651</v>
      </c>
      <c r="W153" s="6">
        <v>158193</v>
      </c>
      <c r="X153" s="6">
        <v>-47591</v>
      </c>
      <c r="Y153" s="6" t="s">
        <v>684</v>
      </c>
      <c r="Z153" s="8">
        <v>6303</v>
      </c>
      <c r="AA153" s="8">
        <v>6910</v>
      </c>
      <c r="AB153" s="8">
        <v>5914</v>
      </c>
      <c r="AC153" s="8">
        <v>5132</v>
      </c>
      <c r="AD153" s="8" t="s">
        <v>684</v>
      </c>
      <c r="AE153" s="9" t="s">
        <v>1669</v>
      </c>
      <c r="AF153" s="9" t="s">
        <v>1669</v>
      </c>
      <c r="AG153" s="9" t="s">
        <v>1669</v>
      </c>
      <c r="AH153" s="9" t="s">
        <v>1669</v>
      </c>
      <c r="AI153" s="9" t="s">
        <v>684</v>
      </c>
      <c r="AJ153" s="3">
        <v>36.270000000000003</v>
      </c>
      <c r="AK153" s="3">
        <v>36.479999999999997</v>
      </c>
      <c r="AL153" s="3">
        <v>43.84</v>
      </c>
      <c r="AM153" s="3">
        <v>44.13</v>
      </c>
      <c r="AN153" s="3" t="s">
        <v>684</v>
      </c>
      <c r="AO153" s="7" t="s">
        <v>1975</v>
      </c>
      <c r="AP153" s="7" t="s">
        <v>1975</v>
      </c>
      <c r="AQ153" s="7" t="s">
        <v>1975</v>
      </c>
      <c r="AR153" s="7" t="s">
        <v>1975</v>
      </c>
      <c r="AS153" s="7" t="s">
        <v>684</v>
      </c>
      <c r="AT153" s="10">
        <v>51.8</v>
      </c>
      <c r="AU153" s="10">
        <v>52.81</v>
      </c>
      <c r="AV153" s="10">
        <v>50.88</v>
      </c>
      <c r="AW153" s="10">
        <v>50.99</v>
      </c>
      <c r="AX153" s="10" t="s">
        <v>684</v>
      </c>
      <c r="AY153" s="11">
        <v>26941</v>
      </c>
      <c r="AZ153" s="11">
        <v>29583</v>
      </c>
      <c r="BA153" s="11">
        <v>37149</v>
      </c>
      <c r="BB153" s="11">
        <v>23287</v>
      </c>
      <c r="BC153" s="11" t="s">
        <v>684</v>
      </c>
      <c r="BD153" s="12">
        <v>55.19</v>
      </c>
      <c r="BE153" s="12">
        <v>70.03</v>
      </c>
      <c r="BF153" s="12">
        <v>76.42</v>
      </c>
      <c r="BG153" s="12">
        <v>46.43</v>
      </c>
      <c r="BH153" s="12" t="s">
        <v>684</v>
      </c>
    </row>
    <row r="154" spans="1:60" x14ac:dyDescent="0.3">
      <c r="A154" t="s">
        <v>581</v>
      </c>
      <c r="B154" t="s">
        <v>582</v>
      </c>
      <c r="C154" t="s">
        <v>583</v>
      </c>
      <c r="D154" t="s">
        <v>36</v>
      </c>
      <c r="E154" t="s">
        <v>11</v>
      </c>
      <c r="F154" s="1">
        <v>480.1</v>
      </c>
      <c r="G154" s="1">
        <v>486.41</v>
      </c>
      <c r="H154" s="1">
        <v>683.66</v>
      </c>
      <c r="I154" s="1" t="s">
        <v>684</v>
      </c>
      <c r="J154" s="1" t="s">
        <v>684</v>
      </c>
      <c r="K154" s="5">
        <v>2803592</v>
      </c>
      <c r="L154" s="5">
        <v>2613259</v>
      </c>
      <c r="M154" s="5">
        <v>3564326</v>
      </c>
      <c r="N154" s="5" t="s">
        <v>684</v>
      </c>
      <c r="O154" s="5" t="s">
        <v>684</v>
      </c>
      <c r="P154" s="2">
        <v>6624187</v>
      </c>
      <c r="Q154" s="2">
        <v>6117440</v>
      </c>
      <c r="R154" s="2">
        <v>6945348</v>
      </c>
      <c r="S154" s="2" t="s">
        <v>684</v>
      </c>
      <c r="T154" s="2" t="s">
        <v>684</v>
      </c>
      <c r="U154" s="6">
        <v>372693</v>
      </c>
      <c r="V154" s="6">
        <v>419297</v>
      </c>
      <c r="W154" s="6">
        <v>459910</v>
      </c>
      <c r="X154" s="6" t="s">
        <v>684</v>
      </c>
      <c r="Y154" s="6" t="s">
        <v>684</v>
      </c>
      <c r="Z154" s="8">
        <v>9291</v>
      </c>
      <c r="AA154" s="8">
        <v>9102</v>
      </c>
      <c r="AB154" s="8">
        <v>9102</v>
      </c>
      <c r="AC154" s="8" t="s">
        <v>684</v>
      </c>
      <c r="AD154" s="8" t="s">
        <v>684</v>
      </c>
      <c r="AE154" s="9" t="s">
        <v>1669</v>
      </c>
      <c r="AF154" s="9" t="s">
        <v>1669</v>
      </c>
      <c r="AG154" s="9" t="s">
        <v>1669</v>
      </c>
      <c r="AH154" s="9" t="s">
        <v>684</v>
      </c>
      <c r="AI154" s="9" t="s">
        <v>684</v>
      </c>
      <c r="AJ154" s="3">
        <v>28.49</v>
      </c>
      <c r="AK154" s="3">
        <v>26.74</v>
      </c>
      <c r="AL154" s="3">
        <v>25.45</v>
      </c>
      <c r="AM154" s="3" t="s">
        <v>684</v>
      </c>
      <c r="AN154" s="3" t="s">
        <v>684</v>
      </c>
      <c r="AO154" s="7" t="s">
        <v>1975</v>
      </c>
      <c r="AP154" s="7" t="s">
        <v>1975</v>
      </c>
      <c r="AQ154" s="7" t="s">
        <v>1975</v>
      </c>
      <c r="AR154" s="7" t="s">
        <v>684</v>
      </c>
      <c r="AS154" s="7" t="s">
        <v>684</v>
      </c>
      <c r="AT154" s="10">
        <v>18.98</v>
      </c>
      <c r="AU154" s="10">
        <v>27.07</v>
      </c>
      <c r="AV154" s="10">
        <v>28.71</v>
      </c>
      <c r="AW154" s="10" t="s">
        <v>684</v>
      </c>
      <c r="AX154" s="10" t="s">
        <v>684</v>
      </c>
      <c r="AY154" s="11" t="s">
        <v>684</v>
      </c>
      <c r="AZ154" s="11">
        <v>214</v>
      </c>
      <c r="BA154" s="11">
        <v>267</v>
      </c>
      <c r="BB154" s="11" t="s">
        <v>684</v>
      </c>
      <c r="BC154" s="11" t="s">
        <v>684</v>
      </c>
      <c r="BD154" s="12">
        <v>2.76</v>
      </c>
      <c r="BE154" s="12">
        <v>13.83</v>
      </c>
      <c r="BF154" s="12">
        <v>17.489999999999998</v>
      </c>
      <c r="BG154" s="12" t="s">
        <v>684</v>
      </c>
      <c r="BH154" s="12" t="s">
        <v>684</v>
      </c>
    </row>
    <row r="155" spans="1:60" x14ac:dyDescent="0.3">
      <c r="A155" t="s">
        <v>584</v>
      </c>
      <c r="B155" t="s">
        <v>585</v>
      </c>
      <c r="C155" t="s">
        <v>586</v>
      </c>
      <c r="D155" t="s">
        <v>252</v>
      </c>
      <c r="E155" t="s">
        <v>16</v>
      </c>
      <c r="F155" s="1">
        <v>0</v>
      </c>
      <c r="G155" s="1">
        <v>0</v>
      </c>
      <c r="H155" s="1">
        <v>5.94</v>
      </c>
      <c r="I155" s="1">
        <v>24.67</v>
      </c>
      <c r="J155" s="1">
        <v>57.34</v>
      </c>
      <c r="K155" s="5">
        <v>0</v>
      </c>
      <c r="L155" s="5">
        <v>0</v>
      </c>
      <c r="M155" s="5">
        <v>42309</v>
      </c>
      <c r="N155" s="5">
        <v>139006</v>
      </c>
      <c r="O155" s="5">
        <v>298900</v>
      </c>
      <c r="P155" s="2">
        <v>865595</v>
      </c>
      <c r="Q155" s="2">
        <v>924569</v>
      </c>
      <c r="R155" s="2">
        <v>1045919</v>
      </c>
      <c r="S155" s="2">
        <v>996024</v>
      </c>
      <c r="T155" s="2">
        <v>1115553</v>
      </c>
      <c r="U155" s="6">
        <v>112353</v>
      </c>
      <c r="V155" s="6">
        <v>87127</v>
      </c>
      <c r="W155" s="6">
        <v>104013</v>
      </c>
      <c r="X155" s="6">
        <v>-91329</v>
      </c>
      <c r="Y155" s="6">
        <v>-41467</v>
      </c>
      <c r="Z155" s="8" t="s">
        <v>1415</v>
      </c>
      <c r="AE155" s="9" t="s">
        <v>1213</v>
      </c>
      <c r="AJ155" s="3" t="s">
        <v>1213</v>
      </c>
      <c r="AO155" s="7" t="s">
        <v>1213</v>
      </c>
      <c r="AT155" s="10" t="s">
        <v>1213</v>
      </c>
      <c r="AY155" s="11" t="s">
        <v>1213</v>
      </c>
      <c r="BD155" s="12" t="s">
        <v>1213</v>
      </c>
    </row>
    <row r="156" spans="1:60" x14ac:dyDescent="0.3">
      <c r="A156" t="s">
        <v>587</v>
      </c>
      <c r="B156" t="s">
        <v>588</v>
      </c>
      <c r="C156" t="s">
        <v>590</v>
      </c>
      <c r="D156" t="s">
        <v>278</v>
      </c>
      <c r="E156" t="s">
        <v>16</v>
      </c>
      <c r="F156" s="1">
        <v>138.65</v>
      </c>
      <c r="G156" s="1">
        <v>117.71</v>
      </c>
      <c r="H156" s="1">
        <v>104.46</v>
      </c>
      <c r="I156" s="1">
        <v>131.41</v>
      </c>
      <c r="J156" s="1">
        <v>142.69999999999999</v>
      </c>
      <c r="K156" s="5">
        <v>7878562</v>
      </c>
      <c r="L156" s="5">
        <v>7103684</v>
      </c>
      <c r="M156" s="5">
        <v>6691660</v>
      </c>
      <c r="N156" s="5">
        <v>8041020</v>
      </c>
      <c r="O156" s="5">
        <v>8704897</v>
      </c>
      <c r="P156" s="2">
        <v>15185063</v>
      </c>
      <c r="Q156" s="2">
        <v>14774126</v>
      </c>
      <c r="R156" s="2">
        <v>14783614</v>
      </c>
      <c r="S156" s="2">
        <v>15506524</v>
      </c>
      <c r="T156" s="2">
        <v>16106589</v>
      </c>
      <c r="U156" s="6">
        <v>1676271</v>
      </c>
      <c r="V156" s="6">
        <v>1804546</v>
      </c>
      <c r="W156" s="6">
        <v>1936953</v>
      </c>
      <c r="X156" s="6">
        <v>-19689</v>
      </c>
      <c r="Y156" s="6">
        <v>-90398</v>
      </c>
      <c r="Z156" s="8">
        <v>8174</v>
      </c>
      <c r="AA156" s="8">
        <v>8366</v>
      </c>
      <c r="AB156" s="8">
        <v>8695</v>
      </c>
      <c r="AC156" s="8">
        <v>8961</v>
      </c>
      <c r="AD156" s="8">
        <v>8750</v>
      </c>
      <c r="AE156" s="9" t="s">
        <v>1669</v>
      </c>
      <c r="AF156" s="9" t="s">
        <v>1669</v>
      </c>
      <c r="AG156" s="9" t="s">
        <v>1672</v>
      </c>
      <c r="AH156" s="9" t="s">
        <v>1672</v>
      </c>
      <c r="AI156" s="9" t="s">
        <v>684</v>
      </c>
      <c r="AJ156" s="3">
        <v>52.74</v>
      </c>
      <c r="AK156" s="3">
        <v>80.37</v>
      </c>
      <c r="AL156" s="3">
        <v>85.83</v>
      </c>
      <c r="AM156" s="3">
        <v>90.4</v>
      </c>
      <c r="AN156" s="3" t="s">
        <v>684</v>
      </c>
      <c r="AO156" s="7" t="s">
        <v>1978</v>
      </c>
      <c r="AP156" s="7" t="s">
        <v>1978</v>
      </c>
      <c r="AQ156" s="7" t="s">
        <v>1978</v>
      </c>
      <c r="AR156" s="7" t="s">
        <v>1978</v>
      </c>
      <c r="AS156" s="7" t="s">
        <v>684</v>
      </c>
      <c r="AT156" s="10">
        <v>50.77</v>
      </c>
      <c r="AU156" s="10">
        <v>70.14</v>
      </c>
      <c r="AV156" s="10">
        <v>74.95</v>
      </c>
      <c r="AW156" s="10">
        <v>70.83</v>
      </c>
      <c r="AX156" s="10" t="s">
        <v>684</v>
      </c>
      <c r="AY156" s="11">
        <v>259135.9</v>
      </c>
      <c r="AZ156" s="11">
        <v>245988.48000000001</v>
      </c>
      <c r="BA156" s="11">
        <v>144687.5</v>
      </c>
      <c r="BB156" s="11">
        <v>48061.5</v>
      </c>
      <c r="BC156" s="11" t="s">
        <v>684</v>
      </c>
      <c r="BD156" s="12">
        <v>16.059999999999999</v>
      </c>
      <c r="BE156" s="12">
        <v>26.46</v>
      </c>
      <c r="BF156" s="12">
        <v>52.01</v>
      </c>
      <c r="BG156" s="12">
        <v>65.39</v>
      </c>
      <c r="BH156" s="12" t="s">
        <v>684</v>
      </c>
    </row>
    <row r="157" spans="1:60" x14ac:dyDescent="0.3">
      <c r="A157" t="s">
        <v>591</v>
      </c>
      <c r="B157" t="s">
        <v>592</v>
      </c>
      <c r="C157" t="s">
        <v>594</v>
      </c>
      <c r="D157" t="s">
        <v>10</v>
      </c>
      <c r="E157" t="s">
        <v>11</v>
      </c>
      <c r="F157" s="1">
        <v>0</v>
      </c>
      <c r="G157" s="1">
        <v>0</v>
      </c>
      <c r="H157" s="1">
        <v>0</v>
      </c>
      <c r="I157" s="1">
        <v>42.2</v>
      </c>
      <c r="J157" s="1">
        <v>53.03</v>
      </c>
      <c r="K157" s="5">
        <v>0</v>
      </c>
      <c r="L157" s="5">
        <v>0</v>
      </c>
      <c r="M157" s="5">
        <v>0</v>
      </c>
      <c r="N157" s="5">
        <v>598261</v>
      </c>
      <c r="O157" s="5">
        <v>638124</v>
      </c>
      <c r="P157" s="2">
        <v>2594998</v>
      </c>
      <c r="Q157" s="2">
        <v>3311612</v>
      </c>
      <c r="R157" s="2">
        <v>5164243</v>
      </c>
      <c r="S157" s="2">
        <v>3957176</v>
      </c>
      <c r="T157" s="2">
        <v>4120924</v>
      </c>
      <c r="U157" s="6">
        <v>-609258</v>
      </c>
      <c r="V157" s="6">
        <v>-858817</v>
      </c>
      <c r="W157" s="6">
        <v>-2452174</v>
      </c>
      <c r="X157" s="6">
        <v>-1442679</v>
      </c>
      <c r="Y157" s="6">
        <v>-699410</v>
      </c>
      <c r="Z157" s="8" t="s">
        <v>684</v>
      </c>
      <c r="AA157" s="8">
        <v>4791</v>
      </c>
      <c r="AB157" s="8">
        <v>5683</v>
      </c>
      <c r="AC157" s="8">
        <v>4675</v>
      </c>
      <c r="AD157" s="8">
        <v>4453</v>
      </c>
      <c r="AE157" s="9" t="s">
        <v>684</v>
      </c>
      <c r="AF157" s="9" t="s">
        <v>684</v>
      </c>
      <c r="AG157" s="9" t="s">
        <v>1669</v>
      </c>
      <c r="AH157" s="9" t="s">
        <v>1669</v>
      </c>
      <c r="AI157" s="9" t="s">
        <v>684</v>
      </c>
      <c r="AJ157" s="3" t="s">
        <v>684</v>
      </c>
      <c r="AK157" s="3" t="s">
        <v>684</v>
      </c>
      <c r="AL157" s="3">
        <v>40.520000000000003</v>
      </c>
      <c r="AM157" s="3">
        <v>52.09</v>
      </c>
      <c r="AN157" s="3" t="s">
        <v>684</v>
      </c>
      <c r="AO157" s="7" t="s">
        <v>684</v>
      </c>
      <c r="AP157" s="7" t="s">
        <v>684</v>
      </c>
      <c r="AQ157" s="7" t="s">
        <v>1975</v>
      </c>
      <c r="AR157" s="7" t="s">
        <v>1975</v>
      </c>
      <c r="AS157" s="7" t="s">
        <v>684</v>
      </c>
      <c r="AT157" s="10" t="s">
        <v>684</v>
      </c>
      <c r="AU157" s="10" t="s">
        <v>684</v>
      </c>
      <c r="AV157" s="10">
        <v>0</v>
      </c>
      <c r="AW157" s="10">
        <v>6.72</v>
      </c>
      <c r="AX157" s="10" t="s">
        <v>684</v>
      </c>
      <c r="AY157" s="11" t="s">
        <v>1554</v>
      </c>
      <c r="BD157" s="12" t="s">
        <v>684</v>
      </c>
      <c r="BE157" s="12" t="s">
        <v>684</v>
      </c>
      <c r="BF157" s="12">
        <v>29.63</v>
      </c>
      <c r="BG157" s="12">
        <v>39.06</v>
      </c>
      <c r="BH157" s="12" t="s">
        <v>684</v>
      </c>
    </row>
    <row r="158" spans="1:60" x14ac:dyDescent="0.3">
      <c r="A158" t="s">
        <v>595</v>
      </c>
      <c r="B158" t="s">
        <v>596</v>
      </c>
      <c r="C158" t="s">
        <v>598</v>
      </c>
      <c r="D158" t="s">
        <v>94</v>
      </c>
      <c r="E158" t="s">
        <v>16</v>
      </c>
      <c r="F158" s="1">
        <v>31.44</v>
      </c>
      <c r="G158" s="1">
        <v>29.77</v>
      </c>
      <c r="H158" s="1">
        <v>30.16</v>
      </c>
      <c r="I158" s="1">
        <v>51.01</v>
      </c>
      <c r="J158" s="1">
        <v>57.48</v>
      </c>
      <c r="K158" s="5">
        <v>352088</v>
      </c>
      <c r="L158" s="5">
        <v>338671</v>
      </c>
      <c r="M158" s="5">
        <v>347954</v>
      </c>
      <c r="N158" s="5">
        <v>552608</v>
      </c>
      <c r="O158" s="5">
        <v>667431</v>
      </c>
      <c r="P158" s="2">
        <v>1978669</v>
      </c>
      <c r="Q158" s="2">
        <v>2029889</v>
      </c>
      <c r="R158" s="2">
        <v>2094446</v>
      </c>
      <c r="S158" s="2">
        <v>2164264</v>
      </c>
      <c r="T158" s="2">
        <v>2322869</v>
      </c>
      <c r="U158" s="6">
        <v>101064</v>
      </c>
      <c r="V158" s="6">
        <v>110271</v>
      </c>
      <c r="W158" s="6">
        <v>123583</v>
      </c>
      <c r="X158" s="6">
        <v>30032</v>
      </c>
      <c r="Y158" s="6">
        <v>51879</v>
      </c>
      <c r="Z158" s="8">
        <v>4181</v>
      </c>
      <c r="AA158" s="8">
        <v>4114</v>
      </c>
      <c r="AB158" s="8">
        <v>4195</v>
      </c>
      <c r="AC158" s="8">
        <v>4147</v>
      </c>
      <c r="AD158" s="8">
        <v>4106</v>
      </c>
      <c r="AE158" s="9" t="s">
        <v>1669</v>
      </c>
      <c r="AF158" s="9" t="s">
        <v>1669</v>
      </c>
      <c r="AG158" s="9" t="s">
        <v>1672</v>
      </c>
      <c r="AH158" s="9" t="s">
        <v>1672</v>
      </c>
      <c r="AI158" s="9" t="s">
        <v>684</v>
      </c>
      <c r="AJ158" s="3">
        <v>52.61</v>
      </c>
      <c r="AK158" s="3">
        <v>59.92</v>
      </c>
      <c r="AL158" s="3">
        <v>74.22</v>
      </c>
      <c r="AM158" s="3">
        <v>80.239999999999995</v>
      </c>
      <c r="AN158" s="3" t="s">
        <v>684</v>
      </c>
      <c r="AO158" s="7" t="s">
        <v>1975</v>
      </c>
      <c r="AP158" s="7" t="s">
        <v>1975</v>
      </c>
      <c r="AQ158" s="7" t="s">
        <v>1978</v>
      </c>
      <c r="AR158" s="7" t="s">
        <v>1978</v>
      </c>
      <c r="AS158" s="7" t="s">
        <v>684</v>
      </c>
      <c r="AT158" s="10">
        <v>77.3</v>
      </c>
      <c r="AU158" s="10">
        <v>74.400000000000006</v>
      </c>
      <c r="AV158" s="10">
        <v>76.260000000000005</v>
      </c>
      <c r="AW158" s="10">
        <v>81.09</v>
      </c>
      <c r="AX158" s="10" t="s">
        <v>684</v>
      </c>
      <c r="AY158" s="11">
        <v>27850.06</v>
      </c>
      <c r="AZ158" s="11">
        <v>26736.9</v>
      </c>
      <c r="BA158" s="11">
        <v>27191.55</v>
      </c>
      <c r="BB158" s="11">
        <v>19731.52</v>
      </c>
      <c r="BC158" s="11" t="s">
        <v>684</v>
      </c>
      <c r="BD158" s="12">
        <v>34.75</v>
      </c>
      <c r="BE158" s="12">
        <v>59.95</v>
      </c>
      <c r="BF158" s="12">
        <v>78.260000000000005</v>
      </c>
      <c r="BG158" s="12">
        <v>65.989999999999995</v>
      </c>
      <c r="BH158" s="12" t="s">
        <v>684</v>
      </c>
    </row>
    <row r="159" spans="1:60" x14ac:dyDescent="0.3">
      <c r="A159" t="s">
        <v>599</v>
      </c>
      <c r="B159" t="s">
        <v>600</v>
      </c>
      <c r="C159" t="s">
        <v>602</v>
      </c>
      <c r="D159" t="s">
        <v>10</v>
      </c>
      <c r="E159" t="s">
        <v>11</v>
      </c>
      <c r="F159" s="1">
        <v>-40.619999999999997</v>
      </c>
      <c r="G159" s="1">
        <v>-99.16</v>
      </c>
      <c r="H159" s="1">
        <v>43.13</v>
      </c>
      <c r="I159" s="1">
        <v>67.11</v>
      </c>
      <c r="J159" s="1">
        <v>65.959999999999994</v>
      </c>
      <c r="K159" s="5">
        <v>2990066</v>
      </c>
      <c r="L159" s="5">
        <v>6554451</v>
      </c>
      <c r="M159" s="5">
        <v>5553161</v>
      </c>
      <c r="N159" s="5">
        <v>6962112</v>
      </c>
      <c r="O159" s="5">
        <v>8232552</v>
      </c>
      <c r="P159" s="2">
        <v>13269492</v>
      </c>
      <c r="Q159" s="2">
        <v>21127141</v>
      </c>
      <c r="R159" s="2">
        <v>28819273</v>
      </c>
      <c r="S159" s="2">
        <v>28122466</v>
      </c>
      <c r="T159" s="2">
        <v>33470586</v>
      </c>
      <c r="U159" s="6">
        <v>-2415450</v>
      </c>
      <c r="V159" s="6">
        <v>-2041550</v>
      </c>
      <c r="W159" s="6">
        <v>-7071207</v>
      </c>
      <c r="X159" s="6">
        <v>-3410014</v>
      </c>
      <c r="Y159" s="6">
        <v>-2585351</v>
      </c>
      <c r="Z159" s="8" t="s">
        <v>684</v>
      </c>
      <c r="AA159" s="8">
        <v>22263</v>
      </c>
      <c r="AB159" s="8">
        <v>26900</v>
      </c>
      <c r="AC159" s="8">
        <v>22800</v>
      </c>
      <c r="AD159" s="8">
        <v>29300</v>
      </c>
      <c r="AE159" s="9" t="s">
        <v>684</v>
      </c>
      <c r="AF159" s="9" t="s">
        <v>1669</v>
      </c>
      <c r="AG159" s="9" t="s">
        <v>1669</v>
      </c>
      <c r="AH159" s="9" t="s">
        <v>1672</v>
      </c>
      <c r="AI159" s="9" t="s">
        <v>684</v>
      </c>
      <c r="AJ159" s="3" t="s">
        <v>684</v>
      </c>
      <c r="AK159" s="3">
        <v>46.22</v>
      </c>
      <c r="AL159" s="3">
        <v>46.99</v>
      </c>
      <c r="AM159" s="3">
        <v>51.55</v>
      </c>
      <c r="AN159" s="3" t="s">
        <v>684</v>
      </c>
      <c r="AO159" s="7" t="s">
        <v>684</v>
      </c>
      <c r="AP159" s="7" t="s">
        <v>1975</v>
      </c>
      <c r="AQ159" s="7" t="s">
        <v>1975</v>
      </c>
      <c r="AR159" s="7" t="s">
        <v>1975</v>
      </c>
      <c r="AS159" s="7" t="s">
        <v>684</v>
      </c>
      <c r="AT159" s="10" t="s">
        <v>684</v>
      </c>
      <c r="AU159" s="10">
        <v>11.29</v>
      </c>
      <c r="AV159" s="10">
        <v>39.35</v>
      </c>
      <c r="AW159" s="10">
        <v>66.709999999999994</v>
      </c>
      <c r="AX159" s="10" t="s">
        <v>684</v>
      </c>
      <c r="AY159" s="11" t="s">
        <v>684</v>
      </c>
      <c r="AZ159" s="11" t="s">
        <v>684</v>
      </c>
      <c r="BA159" s="11">
        <v>122220</v>
      </c>
      <c r="BB159" s="11">
        <v>132822</v>
      </c>
      <c r="BC159" s="11" t="s">
        <v>684</v>
      </c>
      <c r="BD159" s="12" t="s">
        <v>684</v>
      </c>
      <c r="BE159" s="12">
        <v>21.17</v>
      </c>
      <c r="BF159" s="12">
        <v>37.25</v>
      </c>
      <c r="BG159" s="12">
        <v>93.08</v>
      </c>
      <c r="BH159" s="12" t="s">
        <v>684</v>
      </c>
    </row>
    <row r="160" spans="1:60" x14ac:dyDescent="0.3">
      <c r="A160" t="s">
        <v>603</v>
      </c>
      <c r="B160" t="s">
        <v>604</v>
      </c>
      <c r="C160" t="s">
        <v>605</v>
      </c>
      <c r="D160" t="s">
        <v>36</v>
      </c>
      <c r="E160" t="s">
        <v>11</v>
      </c>
      <c r="F160" s="1">
        <v>1204.01</v>
      </c>
      <c r="G160" s="1">
        <v>1593.5</v>
      </c>
      <c r="H160" s="1">
        <v>1077.4000000000001</v>
      </c>
      <c r="I160" s="1">
        <v>935.12</v>
      </c>
      <c r="J160" s="1">
        <v>977.72</v>
      </c>
      <c r="K160" s="5">
        <v>2183952</v>
      </c>
      <c r="L160" s="5">
        <v>2813367</v>
      </c>
      <c r="M160" s="5">
        <v>3183426</v>
      </c>
      <c r="N160" s="5">
        <v>2801410</v>
      </c>
      <c r="O160" s="5">
        <v>5406033</v>
      </c>
      <c r="P160" s="2">
        <v>3021542</v>
      </c>
      <c r="Q160" s="2">
        <v>3701582</v>
      </c>
      <c r="R160" s="2">
        <v>4415439</v>
      </c>
      <c r="S160" s="2">
        <v>4020689</v>
      </c>
      <c r="T160" s="2">
        <v>7479214</v>
      </c>
      <c r="U160" s="6">
        <v>186060</v>
      </c>
      <c r="V160" s="6">
        <v>225437</v>
      </c>
      <c r="W160" s="6">
        <v>255026</v>
      </c>
      <c r="X160" s="6">
        <v>163116</v>
      </c>
      <c r="Y160" s="6">
        <v>469105</v>
      </c>
      <c r="Z160" s="8">
        <v>23100</v>
      </c>
      <c r="AA160" s="8">
        <v>24100</v>
      </c>
      <c r="AB160" s="8">
        <v>21758</v>
      </c>
      <c r="AC160" s="8">
        <v>21709</v>
      </c>
      <c r="AD160" s="8">
        <v>36000</v>
      </c>
      <c r="AE160" s="9" t="s">
        <v>684</v>
      </c>
      <c r="AF160" s="9" t="s">
        <v>684</v>
      </c>
      <c r="AG160" s="9" t="s">
        <v>1672</v>
      </c>
      <c r="AH160" s="9" t="s">
        <v>1672</v>
      </c>
      <c r="AI160" s="9" t="s">
        <v>684</v>
      </c>
      <c r="AJ160" s="3" t="s">
        <v>684</v>
      </c>
      <c r="AK160" s="3" t="s">
        <v>684</v>
      </c>
      <c r="AL160" s="3">
        <v>35.49</v>
      </c>
      <c r="AM160" s="3">
        <v>73.069999999999993</v>
      </c>
      <c r="AN160" s="3" t="s">
        <v>684</v>
      </c>
      <c r="AO160" s="7" t="s">
        <v>684</v>
      </c>
      <c r="AP160" s="7" t="s">
        <v>684</v>
      </c>
      <c r="AQ160" s="7" t="s">
        <v>1978</v>
      </c>
      <c r="AR160" s="7" t="s">
        <v>1978</v>
      </c>
      <c r="AS160" s="7" t="s">
        <v>684</v>
      </c>
      <c r="AT160" s="10" t="s">
        <v>684</v>
      </c>
      <c r="AU160" s="10" t="s">
        <v>684</v>
      </c>
      <c r="AV160" s="10">
        <v>34.54</v>
      </c>
      <c r="AW160" s="10">
        <v>54.88</v>
      </c>
      <c r="AX160" s="10" t="s">
        <v>684</v>
      </c>
      <c r="AY160" s="11" t="s">
        <v>684</v>
      </c>
      <c r="AZ160" s="11" t="s">
        <v>684</v>
      </c>
      <c r="BA160" s="11">
        <v>332114.73</v>
      </c>
      <c r="BB160" s="11">
        <v>257102.64</v>
      </c>
      <c r="BC160" s="11" t="s">
        <v>684</v>
      </c>
      <c r="BD160" s="12" t="s">
        <v>684</v>
      </c>
      <c r="BE160" s="12" t="s">
        <v>684</v>
      </c>
      <c r="BF160" s="12">
        <v>10.61</v>
      </c>
      <c r="BG160" s="12">
        <v>23.2</v>
      </c>
      <c r="BH160" s="12" t="s">
        <v>684</v>
      </c>
    </row>
    <row r="161" spans="1:60" x14ac:dyDescent="0.3">
      <c r="A161" t="s">
        <v>606</v>
      </c>
      <c r="B161" t="s">
        <v>607</v>
      </c>
      <c r="C161" t="s">
        <v>609</v>
      </c>
      <c r="D161" t="s">
        <v>36</v>
      </c>
      <c r="E161" t="s">
        <v>11</v>
      </c>
      <c r="F161" s="1">
        <v>144.85</v>
      </c>
      <c r="G161" s="1">
        <v>136.6</v>
      </c>
      <c r="H161" s="1">
        <v>136.63999999999999</v>
      </c>
      <c r="I161" s="1">
        <v>186.84</v>
      </c>
      <c r="J161" s="1">
        <v>449.56</v>
      </c>
      <c r="K161" s="5">
        <v>491527</v>
      </c>
      <c r="L161" s="5">
        <v>531181</v>
      </c>
      <c r="M161" s="5">
        <v>689672</v>
      </c>
      <c r="N161" s="5">
        <v>697570</v>
      </c>
      <c r="O161" s="5">
        <v>2321974</v>
      </c>
      <c r="P161" s="2">
        <v>1053302</v>
      </c>
      <c r="Q161" s="2">
        <v>1208803</v>
      </c>
      <c r="R161" s="2">
        <v>1569472</v>
      </c>
      <c r="S161" s="2">
        <v>1328534</v>
      </c>
      <c r="T161" s="2">
        <v>3390641</v>
      </c>
      <c r="U161" s="6">
        <v>102433</v>
      </c>
      <c r="V161" s="6">
        <v>116368</v>
      </c>
      <c r="W161" s="6">
        <v>131860</v>
      </c>
      <c r="X161" s="6">
        <v>125233</v>
      </c>
      <c r="Y161" s="6">
        <v>299345</v>
      </c>
      <c r="Z161" s="8">
        <v>2953</v>
      </c>
      <c r="AA161" s="8" t="s">
        <v>684</v>
      </c>
      <c r="AB161" s="8">
        <v>3665</v>
      </c>
      <c r="AC161" s="8">
        <v>3328</v>
      </c>
      <c r="AD161" s="8">
        <v>4553</v>
      </c>
      <c r="AE161" s="9" t="s">
        <v>684</v>
      </c>
      <c r="AF161" s="9" t="s">
        <v>684</v>
      </c>
      <c r="AG161" s="9" t="s">
        <v>1672</v>
      </c>
      <c r="AH161" s="9" t="s">
        <v>1672</v>
      </c>
      <c r="AI161" s="9" t="s">
        <v>684</v>
      </c>
      <c r="AJ161" s="3" t="s">
        <v>684</v>
      </c>
      <c r="AK161" s="3" t="s">
        <v>684</v>
      </c>
      <c r="AL161" s="3">
        <v>58.56</v>
      </c>
      <c r="AM161" s="3">
        <v>64.819999999999993</v>
      </c>
      <c r="AN161" s="3" t="s">
        <v>684</v>
      </c>
      <c r="AO161" s="7" t="s">
        <v>684</v>
      </c>
      <c r="AP161" s="7" t="s">
        <v>684</v>
      </c>
      <c r="AQ161" s="7" t="s">
        <v>1975</v>
      </c>
      <c r="AR161" s="7" t="s">
        <v>1975</v>
      </c>
      <c r="AS161" s="7" t="s">
        <v>684</v>
      </c>
      <c r="AT161" s="10" t="s">
        <v>684</v>
      </c>
      <c r="AU161" s="10" t="s">
        <v>684</v>
      </c>
      <c r="AV161" s="10">
        <v>70.28</v>
      </c>
      <c r="AW161" s="10">
        <v>74.84</v>
      </c>
      <c r="AX161" s="10" t="s">
        <v>684</v>
      </c>
      <c r="AY161" s="11" t="s">
        <v>684</v>
      </c>
      <c r="AZ161" s="11" t="s">
        <v>684</v>
      </c>
      <c r="BA161" s="11">
        <v>2951.86</v>
      </c>
      <c r="BB161" s="11">
        <v>2362.87</v>
      </c>
      <c r="BC161" s="11" t="s">
        <v>684</v>
      </c>
      <c r="BD161" s="12" t="s">
        <v>684</v>
      </c>
      <c r="BE161" s="12" t="s">
        <v>684</v>
      </c>
      <c r="BF161" s="12">
        <v>14.88</v>
      </c>
      <c r="BG161" s="12">
        <v>35.03</v>
      </c>
      <c r="BH161" s="12" t="s">
        <v>684</v>
      </c>
    </row>
    <row r="162" spans="1:60" x14ac:dyDescent="0.3">
      <c r="A162" t="s">
        <v>611</v>
      </c>
      <c r="B162" t="s">
        <v>612</v>
      </c>
      <c r="C162" t="s">
        <v>613</v>
      </c>
      <c r="D162" t="s">
        <v>58</v>
      </c>
      <c r="E162" t="s">
        <v>11</v>
      </c>
      <c r="F162" s="1">
        <v>66.06</v>
      </c>
      <c r="G162" s="1">
        <v>61.36</v>
      </c>
      <c r="H162" s="1">
        <v>68.53</v>
      </c>
      <c r="I162" s="1">
        <v>65.680000000000007</v>
      </c>
      <c r="J162" s="1">
        <v>67.41</v>
      </c>
      <c r="K162" s="5">
        <v>1419012</v>
      </c>
      <c r="L162" s="5">
        <v>1358410</v>
      </c>
      <c r="M162" s="5">
        <v>1642805</v>
      </c>
      <c r="N162" s="5">
        <v>1428401</v>
      </c>
      <c r="O162" s="5">
        <v>1574190</v>
      </c>
      <c r="P162" s="2">
        <v>4603667</v>
      </c>
      <c r="Q162" s="2">
        <v>4651253</v>
      </c>
      <c r="R162" s="2">
        <v>5241535</v>
      </c>
      <c r="S162" s="2">
        <v>4691131</v>
      </c>
      <c r="T162" s="2">
        <v>5066921</v>
      </c>
      <c r="U162" s="6">
        <v>466753</v>
      </c>
      <c r="V162" s="6">
        <v>530280</v>
      </c>
      <c r="W162" s="6">
        <v>632838</v>
      </c>
      <c r="X162" s="6">
        <v>539785</v>
      </c>
      <c r="Y162" s="6">
        <v>667286</v>
      </c>
      <c r="Z162" s="8">
        <v>11305</v>
      </c>
      <c r="AA162" s="8">
        <v>11406</v>
      </c>
      <c r="AB162" s="8">
        <v>11251</v>
      </c>
      <c r="AC162" s="8">
        <v>10683</v>
      </c>
      <c r="AD162" s="8">
        <v>10591</v>
      </c>
      <c r="AE162" s="9" t="s">
        <v>1669</v>
      </c>
      <c r="AF162" s="9" t="s">
        <v>1669</v>
      </c>
      <c r="AG162" s="9" t="s">
        <v>1672</v>
      </c>
      <c r="AH162" s="9" t="s">
        <v>1672</v>
      </c>
      <c r="AI162" s="9" t="s">
        <v>684</v>
      </c>
      <c r="AJ162" s="3">
        <v>66.13</v>
      </c>
      <c r="AK162" s="3">
        <v>65.930000000000007</v>
      </c>
      <c r="AL162" s="3">
        <v>77.27</v>
      </c>
      <c r="AM162" s="3">
        <v>73.75</v>
      </c>
      <c r="AN162" s="3" t="s">
        <v>684</v>
      </c>
      <c r="AO162" s="7" t="s">
        <v>1978</v>
      </c>
      <c r="AP162" s="7" t="s">
        <v>1978</v>
      </c>
      <c r="AQ162" s="7" t="s">
        <v>1978</v>
      </c>
      <c r="AR162" s="7" t="s">
        <v>1978</v>
      </c>
      <c r="AS162" s="7" t="s">
        <v>684</v>
      </c>
      <c r="AT162" s="10">
        <v>54.62</v>
      </c>
      <c r="AU162" s="10">
        <v>63.28</v>
      </c>
      <c r="AV162" s="10">
        <v>59.41</v>
      </c>
      <c r="AW162" s="10">
        <v>66.010000000000005</v>
      </c>
      <c r="AX162" s="10" t="s">
        <v>684</v>
      </c>
      <c r="AY162" s="11">
        <v>1500000</v>
      </c>
      <c r="AZ162" s="11">
        <v>1460000</v>
      </c>
      <c r="BA162" s="11">
        <v>1480000</v>
      </c>
      <c r="BB162" s="11">
        <v>1416000</v>
      </c>
      <c r="BC162" s="11" t="s">
        <v>684</v>
      </c>
      <c r="BD162" s="12">
        <v>14.15</v>
      </c>
      <c r="BE162" s="12">
        <v>13.01</v>
      </c>
      <c r="BF162" s="12">
        <v>18.53</v>
      </c>
      <c r="BG162" s="12">
        <v>13.81</v>
      </c>
      <c r="BH162" s="12" t="s">
        <v>684</v>
      </c>
    </row>
    <row r="163" spans="1:60" x14ac:dyDescent="0.3">
      <c r="A163" t="s">
        <v>614</v>
      </c>
      <c r="B163" t="s">
        <v>615</v>
      </c>
      <c r="C163" t="s">
        <v>616</v>
      </c>
      <c r="D163" t="s">
        <v>36</v>
      </c>
      <c r="E163" t="s">
        <v>16</v>
      </c>
      <c r="F163" s="1">
        <v>161.81</v>
      </c>
      <c r="G163" s="1">
        <v>182.18</v>
      </c>
      <c r="H163" s="1">
        <v>195.86</v>
      </c>
      <c r="I163" s="1">
        <v>259.64</v>
      </c>
      <c r="J163" s="1">
        <v>395.72</v>
      </c>
      <c r="K163" s="5">
        <v>563889</v>
      </c>
      <c r="L163" s="5">
        <v>689466</v>
      </c>
      <c r="M163" s="5">
        <v>663152</v>
      </c>
      <c r="N163" s="5">
        <v>627084</v>
      </c>
      <c r="O163" s="5">
        <v>776408</v>
      </c>
      <c r="P163" s="2">
        <v>973578</v>
      </c>
      <c r="Q163" s="2">
        <v>1109714</v>
      </c>
      <c r="R163" s="2">
        <v>1018945</v>
      </c>
      <c r="S163" s="2">
        <v>875060</v>
      </c>
      <c r="T163" s="2">
        <v>990844</v>
      </c>
      <c r="U163" s="6">
        <v>68811</v>
      </c>
      <c r="V163" s="6">
        <v>127444</v>
      </c>
      <c r="W163" s="6">
        <v>49345</v>
      </c>
      <c r="X163" s="6">
        <v>49583</v>
      </c>
      <c r="Y163" s="6">
        <v>19426</v>
      </c>
      <c r="Z163" s="8" t="s">
        <v>1415</v>
      </c>
      <c r="AE163" s="9" t="s">
        <v>684</v>
      </c>
      <c r="AF163" s="9" t="s">
        <v>684</v>
      </c>
      <c r="AG163" s="9" t="s">
        <v>684</v>
      </c>
      <c r="AH163" s="9" t="s">
        <v>1669</v>
      </c>
      <c r="AI163" s="9" t="s">
        <v>684</v>
      </c>
      <c r="AJ163" s="3" t="s">
        <v>684</v>
      </c>
      <c r="AK163" s="3" t="s">
        <v>684</v>
      </c>
      <c r="AL163" s="3" t="s">
        <v>684</v>
      </c>
      <c r="AM163" s="3">
        <v>7.33</v>
      </c>
      <c r="AN163" s="3" t="s">
        <v>684</v>
      </c>
      <c r="AO163" s="7" t="s">
        <v>684</v>
      </c>
      <c r="AP163" s="7" t="s">
        <v>684</v>
      </c>
      <c r="AQ163" s="7" t="s">
        <v>684</v>
      </c>
      <c r="AR163" s="7" t="s">
        <v>1975</v>
      </c>
      <c r="AS163" s="7" t="s">
        <v>684</v>
      </c>
      <c r="AT163" s="10" t="s">
        <v>684</v>
      </c>
      <c r="AU163" s="10" t="s">
        <v>684</v>
      </c>
      <c r="AV163" s="10" t="s">
        <v>684</v>
      </c>
      <c r="AW163" s="10">
        <v>6.06</v>
      </c>
      <c r="AX163" s="10" t="s">
        <v>684</v>
      </c>
      <c r="AY163" s="11" t="s">
        <v>1554</v>
      </c>
      <c r="BD163" s="12" t="s">
        <v>684</v>
      </c>
      <c r="BE163" s="12" t="s">
        <v>684</v>
      </c>
      <c r="BF163" s="12" t="s">
        <v>684</v>
      </c>
      <c r="BG163" s="12">
        <v>29.24</v>
      </c>
      <c r="BH163" s="12" t="s">
        <v>684</v>
      </c>
    </row>
    <row r="164" spans="1:60" x14ac:dyDescent="0.3">
      <c r="A164" t="s">
        <v>617</v>
      </c>
      <c r="B164" t="s">
        <v>618</v>
      </c>
      <c r="C164" t="s">
        <v>619</v>
      </c>
      <c r="D164" t="s">
        <v>225</v>
      </c>
      <c r="E164" t="s">
        <v>16</v>
      </c>
      <c r="F164" s="1" t="s">
        <v>684</v>
      </c>
      <c r="G164" s="1">
        <v>37.950000000000003</v>
      </c>
      <c r="H164" s="1">
        <v>0.28000000000000003</v>
      </c>
      <c r="I164" s="1">
        <v>0.21</v>
      </c>
      <c r="J164" s="1">
        <v>21.86</v>
      </c>
      <c r="K164" s="5" t="s">
        <v>684</v>
      </c>
      <c r="L164" s="5">
        <v>47962</v>
      </c>
      <c r="M164" s="5">
        <v>537</v>
      </c>
      <c r="N164" s="5">
        <v>423</v>
      </c>
      <c r="O164" s="5">
        <v>47716</v>
      </c>
      <c r="P164" s="2" t="s">
        <v>684</v>
      </c>
      <c r="Q164" s="2">
        <v>197535</v>
      </c>
      <c r="R164" s="2">
        <v>213361</v>
      </c>
      <c r="S164" s="2">
        <v>222216</v>
      </c>
      <c r="T164" s="2">
        <v>295199</v>
      </c>
      <c r="U164" s="6" t="s">
        <v>684</v>
      </c>
      <c r="V164" s="6">
        <v>16699</v>
      </c>
      <c r="W164" s="6">
        <v>17251</v>
      </c>
      <c r="X164" s="6">
        <v>16569</v>
      </c>
      <c r="Y164" s="6">
        <v>18885</v>
      </c>
      <c r="Z164" s="8" t="s">
        <v>684</v>
      </c>
      <c r="AA164" s="8">
        <v>100</v>
      </c>
      <c r="AB164" s="8">
        <v>279</v>
      </c>
      <c r="AC164" s="8">
        <v>284</v>
      </c>
      <c r="AD164" s="8">
        <v>298</v>
      </c>
      <c r="AE164" s="9" t="s">
        <v>684</v>
      </c>
      <c r="AF164" s="9" t="s">
        <v>684</v>
      </c>
      <c r="AG164" s="9" t="s">
        <v>1672</v>
      </c>
      <c r="AH164" s="9" t="s">
        <v>1672</v>
      </c>
      <c r="AI164" s="9" t="s">
        <v>1672</v>
      </c>
      <c r="AJ164" s="3" t="s">
        <v>684</v>
      </c>
      <c r="AK164" s="3" t="s">
        <v>684</v>
      </c>
      <c r="AL164" s="3">
        <v>18.510000000000002</v>
      </c>
      <c r="AM164" s="3">
        <v>24.35</v>
      </c>
      <c r="AN164" s="3">
        <v>35.119999999999997</v>
      </c>
      <c r="AO164" s="7" t="s">
        <v>684</v>
      </c>
      <c r="AP164" s="7" t="s">
        <v>684</v>
      </c>
      <c r="AQ164" s="7" t="s">
        <v>1975</v>
      </c>
      <c r="AR164" s="7" t="s">
        <v>1975</v>
      </c>
      <c r="AS164" s="7" t="s">
        <v>1975</v>
      </c>
      <c r="AT164" s="10" t="s">
        <v>684</v>
      </c>
      <c r="AU164" s="10" t="s">
        <v>684</v>
      </c>
      <c r="AV164" s="10">
        <v>18.91</v>
      </c>
      <c r="AW164" s="10">
        <v>24.18</v>
      </c>
      <c r="AX164" s="10">
        <v>29.6</v>
      </c>
      <c r="AY164" s="11" t="s">
        <v>684</v>
      </c>
      <c r="AZ164" s="11" t="s">
        <v>684</v>
      </c>
      <c r="BA164" s="11">
        <v>8428</v>
      </c>
      <c r="BB164" s="11">
        <v>8341</v>
      </c>
      <c r="BC164" s="11">
        <v>10221</v>
      </c>
      <c r="BD164" s="12" t="s">
        <v>684</v>
      </c>
      <c r="BE164" s="12" t="s">
        <v>684</v>
      </c>
      <c r="BF164" s="12">
        <v>38.130000000000003</v>
      </c>
      <c r="BG164" s="12">
        <v>36.020000000000003</v>
      </c>
      <c r="BH164" s="12">
        <v>56.79</v>
      </c>
    </row>
    <row r="165" spans="1:60" x14ac:dyDescent="0.3">
      <c r="A165" t="s">
        <v>620</v>
      </c>
      <c r="B165" t="s">
        <v>621</v>
      </c>
      <c r="C165" t="s">
        <v>622</v>
      </c>
      <c r="D165" t="s">
        <v>75</v>
      </c>
      <c r="E165" t="s">
        <v>11</v>
      </c>
      <c r="F165" s="1">
        <v>19.98</v>
      </c>
      <c r="G165" s="1">
        <v>16.079999999999998</v>
      </c>
      <c r="H165" s="1">
        <v>13.97</v>
      </c>
      <c r="I165" s="1">
        <v>46.22</v>
      </c>
      <c r="J165" s="1">
        <v>42.36</v>
      </c>
      <c r="K165" s="5">
        <v>3737375</v>
      </c>
      <c r="L165" s="5">
        <v>3021675</v>
      </c>
      <c r="M165" s="5">
        <v>2879804</v>
      </c>
      <c r="N165" s="5">
        <v>10924816</v>
      </c>
      <c r="O165" s="5">
        <v>10684189</v>
      </c>
      <c r="P165" s="2">
        <v>23023878</v>
      </c>
      <c r="Q165" s="2">
        <v>22281841</v>
      </c>
      <c r="R165" s="2">
        <v>24041700</v>
      </c>
      <c r="S165" s="2">
        <v>38725548</v>
      </c>
      <c r="T165" s="2">
        <v>39851902</v>
      </c>
      <c r="U165" s="6">
        <v>1722358</v>
      </c>
      <c r="V165" s="6">
        <v>1881000</v>
      </c>
      <c r="W165" s="6">
        <v>2149707</v>
      </c>
      <c r="X165" s="6">
        <v>897091</v>
      </c>
      <c r="Y165" s="6">
        <v>1289118</v>
      </c>
      <c r="Z165" s="8">
        <v>49</v>
      </c>
      <c r="AA165" s="8">
        <v>44</v>
      </c>
      <c r="AB165" s="8">
        <v>37</v>
      </c>
      <c r="AC165" s="8">
        <v>57</v>
      </c>
      <c r="AD165" s="8">
        <v>69</v>
      </c>
      <c r="AE165" s="9" t="s">
        <v>684</v>
      </c>
      <c r="AF165" s="9" t="s">
        <v>684</v>
      </c>
      <c r="AG165" s="9" t="s">
        <v>1669</v>
      </c>
      <c r="AH165" s="9" t="s">
        <v>1669</v>
      </c>
      <c r="AI165" s="9" t="s">
        <v>1669</v>
      </c>
      <c r="AJ165" s="3" t="s">
        <v>684</v>
      </c>
      <c r="AK165" s="3" t="s">
        <v>684</v>
      </c>
      <c r="AL165" s="3">
        <v>3.23</v>
      </c>
      <c r="AM165" s="3">
        <v>29.35</v>
      </c>
      <c r="AN165" s="3">
        <v>22.64</v>
      </c>
      <c r="AO165" s="7" t="s">
        <v>684</v>
      </c>
      <c r="AP165" s="7" t="s">
        <v>684</v>
      </c>
      <c r="AQ165" s="7" t="s">
        <v>1975</v>
      </c>
      <c r="AR165" s="7" t="s">
        <v>1975</v>
      </c>
      <c r="AS165" s="7" t="s">
        <v>1975</v>
      </c>
      <c r="AT165" s="10" t="s">
        <v>684</v>
      </c>
      <c r="AU165" s="10" t="s">
        <v>684</v>
      </c>
      <c r="AV165" s="10">
        <v>0</v>
      </c>
      <c r="AW165" s="10">
        <v>8.4600000000000009</v>
      </c>
      <c r="AX165" s="10">
        <v>16.670000000000002</v>
      </c>
      <c r="AY165" s="11" t="s">
        <v>1554</v>
      </c>
      <c r="BD165" s="12" t="s">
        <v>684</v>
      </c>
      <c r="BE165" s="12" t="s">
        <v>684</v>
      </c>
      <c r="BF165" s="12">
        <v>19.010000000000002</v>
      </c>
      <c r="BG165" s="12">
        <v>30.95</v>
      </c>
      <c r="BH165" s="12">
        <v>31.71</v>
      </c>
    </row>
    <row r="166" spans="1:60" x14ac:dyDescent="0.3">
      <c r="A166" t="s">
        <v>623</v>
      </c>
      <c r="B166" t="s">
        <v>624</v>
      </c>
      <c r="C166" t="s">
        <v>625</v>
      </c>
      <c r="D166" t="s">
        <v>17</v>
      </c>
      <c r="E166" t="s">
        <v>11</v>
      </c>
      <c r="F166" s="1">
        <v>49.13</v>
      </c>
      <c r="G166" s="1">
        <v>44.93</v>
      </c>
      <c r="H166" s="1">
        <v>41.07</v>
      </c>
      <c r="I166" s="1">
        <v>53.6</v>
      </c>
      <c r="J166" s="1">
        <v>46.18</v>
      </c>
      <c r="K166" s="5">
        <v>227228</v>
      </c>
      <c r="L166" s="5">
        <v>223478</v>
      </c>
      <c r="M166" s="5">
        <v>238016</v>
      </c>
      <c r="N166" s="5">
        <v>306083</v>
      </c>
      <c r="O166" s="5">
        <v>271261</v>
      </c>
      <c r="P166" s="2">
        <v>959287</v>
      </c>
      <c r="Q166" s="2">
        <v>999424</v>
      </c>
      <c r="R166" s="2">
        <v>1130647</v>
      </c>
      <c r="S166" s="2">
        <v>1161448</v>
      </c>
      <c r="T166" s="2">
        <v>1146538</v>
      </c>
      <c r="U166" s="6">
        <v>37443</v>
      </c>
      <c r="V166" s="6">
        <v>43357</v>
      </c>
      <c r="W166" s="6">
        <v>60481</v>
      </c>
      <c r="X166" s="6">
        <v>54588</v>
      </c>
      <c r="Y166" s="6">
        <v>49255</v>
      </c>
      <c r="Z166" s="8">
        <v>6494</v>
      </c>
      <c r="AA166" s="8">
        <v>6440</v>
      </c>
      <c r="AB166" s="8">
        <v>6436</v>
      </c>
      <c r="AC166" s="8">
        <v>6510</v>
      </c>
      <c r="AD166" s="8">
        <v>6707</v>
      </c>
      <c r="AE166" s="9" t="s">
        <v>1213</v>
      </c>
      <c r="AJ166" s="3" t="s">
        <v>1213</v>
      </c>
      <c r="AO166" s="7" t="s">
        <v>1213</v>
      </c>
      <c r="AT166" s="10" t="s">
        <v>1213</v>
      </c>
      <c r="AY166" s="11" t="s">
        <v>1213</v>
      </c>
      <c r="BD166" s="12" t="s">
        <v>1213</v>
      </c>
    </row>
    <row r="167" spans="1:60" x14ac:dyDescent="0.3">
      <c r="A167" t="s">
        <v>626</v>
      </c>
      <c r="B167" t="s">
        <v>627</v>
      </c>
      <c r="C167" t="s">
        <v>628</v>
      </c>
      <c r="D167" t="s">
        <v>17</v>
      </c>
      <c r="E167" t="s">
        <v>25</v>
      </c>
      <c r="F167" s="1">
        <v>160.81</v>
      </c>
      <c r="G167" s="1">
        <v>169.21</v>
      </c>
      <c r="H167" s="1">
        <v>170.85</v>
      </c>
      <c r="I167" s="1">
        <v>181.08</v>
      </c>
      <c r="J167" s="1">
        <v>171.7</v>
      </c>
      <c r="K167" s="5">
        <v>836086</v>
      </c>
      <c r="L167" s="5">
        <v>905894</v>
      </c>
      <c r="M167" s="5">
        <v>1035832</v>
      </c>
      <c r="N167" s="5">
        <v>1064684</v>
      </c>
      <c r="O167" s="5">
        <v>1046362</v>
      </c>
      <c r="P167" s="2">
        <v>1542863</v>
      </c>
      <c r="Q167" s="2">
        <v>1627732</v>
      </c>
      <c r="R167" s="2">
        <v>1848320</v>
      </c>
      <c r="S167" s="2">
        <v>1853194</v>
      </c>
      <c r="T167" s="2">
        <v>1877183</v>
      </c>
      <c r="U167" s="6">
        <v>49875</v>
      </c>
      <c r="V167" s="6">
        <v>43768</v>
      </c>
      <c r="W167" s="6">
        <v>39755</v>
      </c>
      <c r="X167" s="6">
        <v>31899</v>
      </c>
      <c r="Y167" s="6">
        <v>52213</v>
      </c>
      <c r="Z167" s="8">
        <v>626</v>
      </c>
      <c r="AA167" s="8">
        <v>622</v>
      </c>
      <c r="AB167" s="8">
        <v>629</v>
      </c>
      <c r="AC167" s="8">
        <v>646</v>
      </c>
      <c r="AD167" s="8">
        <v>659</v>
      </c>
      <c r="AE167" s="9" t="s">
        <v>1213</v>
      </c>
      <c r="AJ167" s="3" t="s">
        <v>1213</v>
      </c>
      <c r="AO167" s="7" t="s">
        <v>1213</v>
      </c>
      <c r="AT167" s="10" t="s">
        <v>1213</v>
      </c>
      <c r="AY167" s="11" t="s">
        <v>1213</v>
      </c>
      <c r="BD167" s="12" t="s">
        <v>1213</v>
      </c>
    </row>
    <row r="168" spans="1:60" x14ac:dyDescent="0.3">
      <c r="A168" t="s">
        <v>629</v>
      </c>
      <c r="B168" t="s">
        <v>630</v>
      </c>
      <c r="C168" t="s">
        <v>631</v>
      </c>
      <c r="D168" t="s">
        <v>17</v>
      </c>
      <c r="E168" t="s">
        <v>11</v>
      </c>
      <c r="F168" s="1">
        <v>76.42</v>
      </c>
      <c r="G168" s="1">
        <v>60.3</v>
      </c>
      <c r="H168" s="1">
        <v>52.2</v>
      </c>
      <c r="I168" s="1">
        <v>47.53</v>
      </c>
      <c r="J168" s="1">
        <v>44.75</v>
      </c>
      <c r="K168" s="5">
        <v>270565</v>
      </c>
      <c r="L168" s="5">
        <v>241191</v>
      </c>
      <c r="M168" s="5">
        <v>245266</v>
      </c>
      <c r="N168" s="5">
        <v>233820</v>
      </c>
      <c r="O168" s="5">
        <v>225874</v>
      </c>
      <c r="P168" s="2">
        <v>826452</v>
      </c>
      <c r="Q168" s="2">
        <v>868973</v>
      </c>
      <c r="R168" s="2">
        <v>981361</v>
      </c>
      <c r="S168" s="2">
        <v>977426</v>
      </c>
      <c r="T168" s="2">
        <v>979404</v>
      </c>
      <c r="U168" s="6">
        <v>60144</v>
      </c>
      <c r="V168" s="6">
        <v>69931</v>
      </c>
      <c r="W168" s="6">
        <v>80874</v>
      </c>
      <c r="X168" s="6">
        <v>81754</v>
      </c>
      <c r="Y168" s="6">
        <v>79325</v>
      </c>
      <c r="Z168" s="8">
        <v>4241</v>
      </c>
      <c r="AA168" s="8">
        <v>4448</v>
      </c>
      <c r="AB168" s="8">
        <v>4742</v>
      </c>
      <c r="AC168" s="8">
        <v>4908</v>
      </c>
      <c r="AD168" s="8">
        <v>5080</v>
      </c>
      <c r="AE168" s="9" t="s">
        <v>1213</v>
      </c>
      <c r="AJ168" s="3" t="s">
        <v>1213</v>
      </c>
      <c r="AO168" s="7" t="s">
        <v>1213</v>
      </c>
      <c r="AT168" s="10" t="s">
        <v>1213</v>
      </c>
      <c r="AY168" s="11" t="s">
        <v>1213</v>
      </c>
      <c r="BD168" s="12" t="s">
        <v>1213</v>
      </c>
    </row>
    <row r="169" spans="1:60" x14ac:dyDescent="0.3">
      <c r="A169" t="s">
        <v>632</v>
      </c>
      <c r="B169" t="s">
        <v>633</v>
      </c>
      <c r="C169" t="s">
        <v>634</v>
      </c>
      <c r="D169" t="s">
        <v>17</v>
      </c>
      <c r="E169" t="s">
        <v>25</v>
      </c>
      <c r="F169" s="1">
        <v>174.08</v>
      </c>
      <c r="G169" s="1">
        <v>155.84</v>
      </c>
      <c r="H169" s="1">
        <v>127.81</v>
      </c>
      <c r="I169" s="1">
        <v>150.91</v>
      </c>
      <c r="J169" s="1">
        <v>154.78</v>
      </c>
      <c r="K169" s="5">
        <v>1011789</v>
      </c>
      <c r="L169" s="5">
        <v>973780</v>
      </c>
      <c r="M169" s="5">
        <v>946087</v>
      </c>
      <c r="N169" s="5">
        <v>1103105</v>
      </c>
      <c r="O169" s="5">
        <v>1140469</v>
      </c>
      <c r="P169" s="2">
        <v>1751226</v>
      </c>
      <c r="Q169" s="2">
        <v>1748324</v>
      </c>
      <c r="R169" s="2">
        <v>1826580</v>
      </c>
      <c r="S169" s="2">
        <v>1965499</v>
      </c>
      <c r="T169" s="2">
        <v>2047374</v>
      </c>
      <c r="U169" s="6">
        <v>49626</v>
      </c>
      <c r="V169" s="6">
        <v>57012</v>
      </c>
      <c r="W169" s="6">
        <v>74082</v>
      </c>
      <c r="X169" s="6">
        <v>56481</v>
      </c>
      <c r="Y169" s="6">
        <v>51487</v>
      </c>
      <c r="Z169" s="8">
        <v>663</v>
      </c>
      <c r="AA169" s="8">
        <v>670</v>
      </c>
      <c r="AB169" s="8">
        <v>612</v>
      </c>
      <c r="AC169" s="8">
        <v>618</v>
      </c>
      <c r="AD169" s="8">
        <v>636</v>
      </c>
      <c r="AE169" s="9" t="s">
        <v>1213</v>
      </c>
      <c r="AJ169" s="3" t="s">
        <v>1213</v>
      </c>
      <c r="AO169" s="7" t="s">
        <v>1213</v>
      </c>
      <c r="AT169" s="10" t="s">
        <v>1213</v>
      </c>
      <c r="AY169" s="11" t="s">
        <v>1213</v>
      </c>
      <c r="BD169" s="12" t="s">
        <v>1213</v>
      </c>
    </row>
    <row r="170" spans="1:60" x14ac:dyDescent="0.3">
      <c r="A170" t="s">
        <v>635</v>
      </c>
      <c r="B170" t="s">
        <v>636</v>
      </c>
      <c r="C170" t="s">
        <v>637</v>
      </c>
      <c r="D170" t="s">
        <v>17</v>
      </c>
      <c r="E170" t="s">
        <v>11</v>
      </c>
      <c r="F170" s="1">
        <v>5.49</v>
      </c>
      <c r="G170" s="1">
        <v>4.57</v>
      </c>
      <c r="H170" s="1">
        <v>3.66</v>
      </c>
      <c r="I170" s="1">
        <v>4.53</v>
      </c>
      <c r="J170" s="1">
        <v>5.16</v>
      </c>
      <c r="K170" s="5">
        <v>11396</v>
      </c>
      <c r="L170" s="5">
        <v>10727</v>
      </c>
      <c r="M170" s="5">
        <v>10375</v>
      </c>
      <c r="N170" s="5">
        <v>13815</v>
      </c>
      <c r="O170" s="5">
        <v>16953</v>
      </c>
      <c r="P170" s="2">
        <v>334834</v>
      </c>
      <c r="Q170" s="2">
        <v>370039</v>
      </c>
      <c r="R170" s="2">
        <v>434822</v>
      </c>
      <c r="S170" s="2">
        <v>472118</v>
      </c>
      <c r="T170" s="2">
        <v>496891</v>
      </c>
      <c r="U170" s="6">
        <v>42989</v>
      </c>
      <c r="V170" s="6">
        <v>46037</v>
      </c>
      <c r="W170" s="6">
        <v>55975</v>
      </c>
      <c r="X170" s="6">
        <v>60365</v>
      </c>
      <c r="Y170" s="6">
        <v>62967</v>
      </c>
      <c r="Z170" s="8">
        <v>3447</v>
      </c>
      <c r="AA170" s="8">
        <v>3467</v>
      </c>
      <c r="AB170" s="8">
        <v>3584</v>
      </c>
      <c r="AC170" s="8">
        <v>4215</v>
      </c>
      <c r="AD170" s="8">
        <v>4097</v>
      </c>
      <c r="AE170" s="9" t="s">
        <v>1213</v>
      </c>
      <c r="AJ170" s="3" t="s">
        <v>1213</v>
      </c>
      <c r="AO170" s="7" t="s">
        <v>1213</v>
      </c>
      <c r="AT170" s="10" t="s">
        <v>1213</v>
      </c>
      <c r="AY170" s="11" t="s">
        <v>1213</v>
      </c>
      <c r="BD170" s="12" t="s">
        <v>1213</v>
      </c>
    </row>
    <row r="171" spans="1:60" x14ac:dyDescent="0.3">
      <c r="A171" t="s">
        <v>638</v>
      </c>
      <c r="B171" t="s">
        <v>639</v>
      </c>
      <c r="C171" t="s">
        <v>640</v>
      </c>
      <c r="D171" t="s">
        <v>17</v>
      </c>
      <c r="E171" t="s">
        <v>11</v>
      </c>
      <c r="F171" s="1">
        <v>37.08</v>
      </c>
      <c r="G171" s="1">
        <v>28.93</v>
      </c>
      <c r="H171" s="1">
        <v>24.03</v>
      </c>
      <c r="I171" s="1">
        <v>30.04</v>
      </c>
      <c r="J171" s="1">
        <v>29.88</v>
      </c>
      <c r="K171" s="5">
        <v>206554</v>
      </c>
      <c r="L171" s="5">
        <v>181468</v>
      </c>
      <c r="M171" s="5">
        <v>172323</v>
      </c>
      <c r="N171" s="5">
        <v>218737</v>
      </c>
      <c r="O171" s="5">
        <v>226195</v>
      </c>
      <c r="P171" s="2">
        <v>927354</v>
      </c>
      <c r="Q171" s="2">
        <v>991129</v>
      </c>
      <c r="R171" s="2">
        <v>1078962</v>
      </c>
      <c r="S171" s="2">
        <v>1151058</v>
      </c>
      <c r="T171" s="2">
        <v>1201502</v>
      </c>
      <c r="U171" s="6">
        <v>42036</v>
      </c>
      <c r="V171" s="6">
        <v>47176</v>
      </c>
      <c r="W171" s="6">
        <v>62368</v>
      </c>
      <c r="X171" s="6">
        <v>71220</v>
      </c>
      <c r="Y171" s="6">
        <v>75296</v>
      </c>
      <c r="Z171" s="8">
        <v>3544</v>
      </c>
      <c r="AA171" s="8">
        <v>3655</v>
      </c>
      <c r="AB171" s="8">
        <v>3749</v>
      </c>
      <c r="AC171" s="8">
        <v>3842</v>
      </c>
      <c r="AD171" s="8">
        <v>3859</v>
      </c>
      <c r="AE171" s="9" t="s">
        <v>1213</v>
      </c>
      <c r="AJ171" s="3" t="s">
        <v>1213</v>
      </c>
      <c r="AO171" s="7" t="s">
        <v>1213</v>
      </c>
      <c r="AT171" s="10" t="s">
        <v>1213</v>
      </c>
      <c r="AY171" s="11" t="s">
        <v>1213</v>
      </c>
      <c r="BD171" s="12" t="s">
        <v>1213</v>
      </c>
    </row>
    <row r="172" spans="1:60" x14ac:dyDescent="0.3">
      <c r="A172" t="s">
        <v>641</v>
      </c>
      <c r="B172" t="s">
        <v>642</v>
      </c>
      <c r="C172" t="s">
        <v>643</v>
      </c>
      <c r="D172" t="s">
        <v>17</v>
      </c>
      <c r="E172" t="s">
        <v>11</v>
      </c>
      <c r="F172" s="1">
        <v>11.61</v>
      </c>
      <c r="G172" s="1">
        <v>7.17</v>
      </c>
      <c r="H172" s="1">
        <v>5.73</v>
      </c>
      <c r="I172" s="1">
        <v>7.91</v>
      </c>
      <c r="J172" s="1">
        <v>6.4</v>
      </c>
      <c r="K172" s="5">
        <v>41385</v>
      </c>
      <c r="L172" s="5">
        <v>29772</v>
      </c>
      <c r="M172" s="5">
        <v>27485</v>
      </c>
      <c r="N172" s="5">
        <v>41623</v>
      </c>
      <c r="O172" s="5">
        <v>35267</v>
      </c>
      <c r="P172" s="2">
        <v>546413</v>
      </c>
      <c r="Q172" s="2">
        <v>606382</v>
      </c>
      <c r="R172" s="2">
        <v>685225</v>
      </c>
      <c r="S172" s="2">
        <v>731780</v>
      </c>
      <c r="T172" s="2">
        <v>747133</v>
      </c>
      <c r="U172" s="6">
        <v>57148</v>
      </c>
      <c r="V172" s="6">
        <v>80789</v>
      </c>
      <c r="W172" s="6">
        <v>91939</v>
      </c>
      <c r="X172" s="6">
        <v>89729</v>
      </c>
      <c r="Y172" s="6">
        <v>85088</v>
      </c>
      <c r="Z172" s="8">
        <v>5825</v>
      </c>
      <c r="AA172" s="8">
        <v>5999</v>
      </c>
      <c r="AB172" s="8">
        <v>6159</v>
      </c>
      <c r="AC172" s="8">
        <v>6598</v>
      </c>
      <c r="AD172" s="8">
        <v>6799</v>
      </c>
      <c r="AE172" s="9" t="s">
        <v>1213</v>
      </c>
      <c r="AJ172" s="3" t="s">
        <v>1213</v>
      </c>
      <c r="AO172" s="7" t="s">
        <v>1213</v>
      </c>
      <c r="AT172" s="10" t="s">
        <v>1213</v>
      </c>
      <c r="AY172" s="11" t="s">
        <v>1213</v>
      </c>
      <c r="BD172" s="12" t="s">
        <v>1213</v>
      </c>
    </row>
    <row r="173" spans="1:60" x14ac:dyDescent="0.3">
      <c r="A173" t="s">
        <v>644</v>
      </c>
      <c r="B173" t="s">
        <v>645</v>
      </c>
      <c r="C173" t="s">
        <v>646</v>
      </c>
      <c r="D173" t="s">
        <v>252</v>
      </c>
      <c r="E173" t="s">
        <v>16</v>
      </c>
      <c r="F173" s="1">
        <v>92.39</v>
      </c>
      <c r="G173" s="1">
        <v>78.33</v>
      </c>
      <c r="H173" s="1">
        <v>94.23</v>
      </c>
      <c r="I173" s="1">
        <v>70.489999999999995</v>
      </c>
      <c r="J173" s="1">
        <v>55.11</v>
      </c>
      <c r="K173" s="5">
        <v>226183</v>
      </c>
      <c r="L173" s="5">
        <v>200134</v>
      </c>
      <c r="M173" s="5">
        <v>248743</v>
      </c>
      <c r="N173" s="5">
        <v>186706</v>
      </c>
      <c r="O173" s="5">
        <v>188483</v>
      </c>
      <c r="P173" s="2">
        <v>638760</v>
      </c>
      <c r="Q173" s="2">
        <v>628673</v>
      </c>
      <c r="R173" s="2">
        <v>702036</v>
      </c>
      <c r="S173" s="2">
        <v>993273</v>
      </c>
      <c r="T173" s="2">
        <v>1148660</v>
      </c>
      <c r="U173" s="6">
        <v>19030</v>
      </c>
      <c r="V173" s="6">
        <v>23630</v>
      </c>
      <c r="W173" s="6">
        <v>26222</v>
      </c>
      <c r="X173" s="6">
        <v>79402</v>
      </c>
      <c r="Y173" s="6">
        <v>68725</v>
      </c>
      <c r="Z173" s="8" t="s">
        <v>1415</v>
      </c>
      <c r="AE173" s="9" t="s">
        <v>1213</v>
      </c>
      <c r="AJ173" s="3" t="s">
        <v>1213</v>
      </c>
      <c r="AO173" s="7" t="s">
        <v>1213</v>
      </c>
      <c r="AT173" s="10" t="s">
        <v>1213</v>
      </c>
      <c r="AY173" s="11" t="s">
        <v>1213</v>
      </c>
      <c r="BD173" s="12" t="s">
        <v>1213</v>
      </c>
    </row>
    <row r="174" spans="1:60" x14ac:dyDescent="0.3">
      <c r="A174" t="s">
        <v>647</v>
      </c>
      <c r="B174" t="s">
        <v>648</v>
      </c>
      <c r="C174" t="s">
        <v>649</v>
      </c>
      <c r="D174" t="s">
        <v>80</v>
      </c>
      <c r="E174" t="s">
        <v>25</v>
      </c>
      <c r="F174" s="1">
        <v>217.33</v>
      </c>
      <c r="G174" s="1">
        <v>214.4</v>
      </c>
      <c r="H174" s="1">
        <v>148.97</v>
      </c>
      <c r="I174" s="1">
        <v>122.63</v>
      </c>
      <c r="J174" s="1">
        <v>160.5</v>
      </c>
      <c r="K174" s="5">
        <v>2111736</v>
      </c>
      <c r="L174" s="5">
        <v>3071884</v>
      </c>
      <c r="M174" s="5">
        <v>3228516</v>
      </c>
      <c r="N174" s="5">
        <v>3759517</v>
      </c>
      <c r="O174" s="5">
        <v>4877075</v>
      </c>
      <c r="P174" s="2">
        <v>5065257</v>
      </c>
      <c r="Q174" s="2">
        <v>6586744</v>
      </c>
      <c r="R174" s="2">
        <v>7150896</v>
      </c>
      <c r="S174" s="2">
        <v>7839205</v>
      </c>
      <c r="T174" s="2">
        <v>9128653</v>
      </c>
      <c r="U174" s="6">
        <v>249772</v>
      </c>
      <c r="V174" s="6">
        <v>414263</v>
      </c>
      <c r="W174" s="6">
        <v>417831</v>
      </c>
      <c r="X174" s="6">
        <v>487794</v>
      </c>
      <c r="Y174" s="6">
        <v>605867</v>
      </c>
      <c r="Z174" s="8">
        <v>3900</v>
      </c>
      <c r="AA174" s="8">
        <v>4300</v>
      </c>
      <c r="AB174" s="8">
        <v>4400</v>
      </c>
      <c r="AC174" s="8">
        <v>5300</v>
      </c>
      <c r="AD174" s="8">
        <v>6200</v>
      </c>
      <c r="AE174" s="9" t="s">
        <v>684</v>
      </c>
      <c r="AF174" s="9" t="s">
        <v>684</v>
      </c>
      <c r="AG174" s="9" t="s">
        <v>1669</v>
      </c>
      <c r="AH174" s="9" t="s">
        <v>1669</v>
      </c>
      <c r="AI174" s="9" t="s">
        <v>684</v>
      </c>
      <c r="AJ174" s="3" t="s">
        <v>684</v>
      </c>
      <c r="AK174" s="3" t="s">
        <v>684</v>
      </c>
      <c r="AL174" s="3">
        <v>41.96</v>
      </c>
      <c r="AM174" s="3">
        <v>54.26</v>
      </c>
      <c r="AN174" s="3" t="s">
        <v>684</v>
      </c>
      <c r="AO174" s="7" t="s">
        <v>684</v>
      </c>
      <c r="AP174" s="7" t="s">
        <v>684</v>
      </c>
      <c r="AQ174" s="7" t="s">
        <v>1975</v>
      </c>
      <c r="AR174" s="7" t="s">
        <v>1978</v>
      </c>
      <c r="AS174" s="7" t="s">
        <v>684</v>
      </c>
      <c r="AT174" s="10" t="s">
        <v>684</v>
      </c>
      <c r="AU174" s="10" t="s">
        <v>684</v>
      </c>
      <c r="AV174" s="10">
        <v>31.6</v>
      </c>
      <c r="AW174" s="10">
        <v>45.68</v>
      </c>
      <c r="AX174" s="10" t="s">
        <v>684</v>
      </c>
      <c r="AY174" s="11" t="s">
        <v>1554</v>
      </c>
      <c r="BD174" s="12" t="s">
        <v>684</v>
      </c>
      <c r="BE174" s="12" t="s">
        <v>684</v>
      </c>
      <c r="BF174" s="12">
        <v>3.2</v>
      </c>
      <c r="BG174" s="12">
        <v>13.11</v>
      </c>
      <c r="BH174" s="12" t="s">
        <v>684</v>
      </c>
    </row>
    <row r="175" spans="1:60" x14ac:dyDescent="0.3">
      <c r="A175" t="s">
        <v>650</v>
      </c>
      <c r="B175" t="s">
        <v>651</v>
      </c>
      <c r="C175" t="s">
        <v>652</v>
      </c>
      <c r="D175" t="s">
        <v>131</v>
      </c>
      <c r="E175" t="s">
        <v>25</v>
      </c>
      <c r="F175" s="1">
        <v>310.14999999999998</v>
      </c>
      <c r="G175" s="1">
        <v>470.58</v>
      </c>
      <c r="H175" s="1">
        <v>899.31</v>
      </c>
      <c r="I175" s="1">
        <v>365.86</v>
      </c>
      <c r="J175" s="1">
        <v>34.700000000000003</v>
      </c>
      <c r="K175" s="5">
        <v>2301819</v>
      </c>
      <c r="L175" s="5">
        <v>2667717</v>
      </c>
      <c r="M175" s="5">
        <v>4420905</v>
      </c>
      <c r="N175" s="5">
        <v>3873392</v>
      </c>
      <c r="O175" s="5">
        <v>2522227</v>
      </c>
      <c r="P175" s="2">
        <v>3672696</v>
      </c>
      <c r="Q175" s="2">
        <v>3849700</v>
      </c>
      <c r="R175" s="2">
        <v>5536869</v>
      </c>
      <c r="S175" s="2">
        <v>5691782</v>
      </c>
      <c r="T175" s="2">
        <v>11915923</v>
      </c>
      <c r="U175" s="6">
        <v>13570</v>
      </c>
      <c r="V175" s="6">
        <v>-174242</v>
      </c>
      <c r="W175" s="6">
        <v>-42514</v>
      </c>
      <c r="X175" s="6">
        <v>581902</v>
      </c>
      <c r="Y175" s="6">
        <v>6319350</v>
      </c>
      <c r="Z175" s="8" t="s">
        <v>1415</v>
      </c>
      <c r="AE175" s="9" t="s">
        <v>1669</v>
      </c>
      <c r="AF175" s="9" t="s">
        <v>1669</v>
      </c>
      <c r="AG175" s="9" t="s">
        <v>1672</v>
      </c>
      <c r="AH175" s="9" t="s">
        <v>1672</v>
      </c>
      <c r="AI175" s="9" t="s">
        <v>684</v>
      </c>
      <c r="AJ175" s="3">
        <v>56.82</v>
      </c>
      <c r="AK175" s="3">
        <v>67.56</v>
      </c>
      <c r="AL175" s="3">
        <v>66.47</v>
      </c>
      <c r="AM175" s="3">
        <v>71.91</v>
      </c>
      <c r="AN175" s="3" t="s">
        <v>684</v>
      </c>
      <c r="AO175" s="7" t="s">
        <v>1978</v>
      </c>
      <c r="AP175" s="7" t="s">
        <v>1978</v>
      </c>
      <c r="AQ175" s="7" t="s">
        <v>1978</v>
      </c>
      <c r="AR175" s="7" t="s">
        <v>1978</v>
      </c>
      <c r="AS175" s="7" t="s">
        <v>684</v>
      </c>
      <c r="AT175" s="10">
        <v>48.39</v>
      </c>
      <c r="AU175" s="10">
        <v>46.06</v>
      </c>
      <c r="AV175" s="10">
        <v>49.05</v>
      </c>
      <c r="AW175" s="10">
        <v>50.87</v>
      </c>
      <c r="AX175" s="10" t="s">
        <v>684</v>
      </c>
      <c r="AY175" s="11">
        <v>5525283</v>
      </c>
      <c r="AZ175" s="11">
        <v>5479839</v>
      </c>
      <c r="BA175" s="11">
        <v>5477577</v>
      </c>
      <c r="BB175" s="11">
        <v>4316418</v>
      </c>
      <c r="BC175" s="11" t="s">
        <v>684</v>
      </c>
      <c r="BD175" s="12">
        <v>19.22</v>
      </c>
      <c r="BE175" s="12">
        <v>16.89</v>
      </c>
      <c r="BF175" s="12">
        <v>29.81</v>
      </c>
      <c r="BG175" s="12">
        <v>20.99</v>
      </c>
      <c r="BH175" s="12" t="s">
        <v>684</v>
      </c>
    </row>
    <row r="176" spans="1:60" x14ac:dyDescent="0.3">
      <c r="A176" t="s">
        <v>610</v>
      </c>
      <c r="B176" t="s">
        <v>653</v>
      </c>
      <c r="C176" t="s">
        <v>655</v>
      </c>
      <c r="D176" t="s">
        <v>10</v>
      </c>
      <c r="E176" t="s">
        <v>11</v>
      </c>
      <c r="F176" s="1">
        <v>977.96</v>
      </c>
      <c r="G176" s="1">
        <v>1538.55</v>
      </c>
      <c r="H176" s="1">
        <v>966.03</v>
      </c>
      <c r="I176" s="1">
        <v>11191.07</v>
      </c>
      <c r="J176" s="1">
        <v>410.85</v>
      </c>
      <c r="K176" s="5">
        <v>12786918</v>
      </c>
      <c r="L176" s="5">
        <v>14377165</v>
      </c>
      <c r="M176" s="5">
        <v>15506204</v>
      </c>
      <c r="N176" s="5">
        <v>5300237</v>
      </c>
      <c r="O176" s="5">
        <v>10558073</v>
      </c>
      <c r="P176" s="2">
        <v>17253952</v>
      </c>
      <c r="Q176" s="2">
        <v>18831938</v>
      </c>
      <c r="R176" s="2">
        <v>22346029</v>
      </c>
      <c r="S176" s="2">
        <v>14299731</v>
      </c>
      <c r="T176" s="2">
        <v>17077129</v>
      </c>
      <c r="U176" s="6">
        <v>353543</v>
      </c>
      <c r="V176" s="6">
        <v>514351</v>
      </c>
      <c r="W176" s="6">
        <v>688701</v>
      </c>
      <c r="X176" s="6">
        <v>-955683</v>
      </c>
      <c r="Y176" s="6">
        <v>1756658</v>
      </c>
      <c r="Z176" s="8">
        <v>37000</v>
      </c>
      <c r="AA176" s="8">
        <v>38000</v>
      </c>
      <c r="AB176" s="8">
        <v>38000</v>
      </c>
      <c r="AC176" s="8">
        <v>24000</v>
      </c>
      <c r="AD176" s="8">
        <v>23000</v>
      </c>
      <c r="AE176" s="9" t="s">
        <v>1669</v>
      </c>
      <c r="AF176" s="9" t="s">
        <v>1669</v>
      </c>
      <c r="AG176" s="9" t="s">
        <v>1669</v>
      </c>
      <c r="AH176" s="9" t="s">
        <v>684</v>
      </c>
      <c r="AI176" s="9" t="s">
        <v>684</v>
      </c>
      <c r="AJ176" s="3">
        <v>19.93</v>
      </c>
      <c r="AK176" s="3">
        <v>18.86</v>
      </c>
      <c r="AL176" s="3">
        <v>49.59</v>
      </c>
      <c r="AM176" s="3" t="s">
        <v>684</v>
      </c>
      <c r="AN176" s="3" t="s">
        <v>684</v>
      </c>
      <c r="AO176" s="7" t="s">
        <v>1978</v>
      </c>
      <c r="AP176" s="7" t="s">
        <v>1978</v>
      </c>
      <c r="AQ176" s="7" t="s">
        <v>1978</v>
      </c>
      <c r="AR176" s="7" t="s">
        <v>684</v>
      </c>
      <c r="AS176" s="7" t="s">
        <v>684</v>
      </c>
      <c r="AT176" s="10">
        <v>40.549999999999997</v>
      </c>
      <c r="AU176" s="10">
        <v>28.86</v>
      </c>
      <c r="AV176" s="10">
        <v>41.34</v>
      </c>
      <c r="AW176" s="10" t="s">
        <v>684</v>
      </c>
      <c r="AX176" s="10" t="s">
        <v>684</v>
      </c>
      <c r="AY176" s="11" t="s">
        <v>684</v>
      </c>
      <c r="AZ176" s="11" t="s">
        <v>684</v>
      </c>
      <c r="BA176" s="11">
        <v>6639812</v>
      </c>
      <c r="BB176" s="11" t="s">
        <v>684</v>
      </c>
      <c r="BC176" s="11" t="s">
        <v>684</v>
      </c>
      <c r="BD176" s="12">
        <v>29.77</v>
      </c>
      <c r="BE176" s="12">
        <v>58.54</v>
      </c>
      <c r="BF176" s="12">
        <v>71.010000000000005</v>
      </c>
      <c r="BG176" s="12" t="s">
        <v>684</v>
      </c>
      <c r="BH176" s="12" t="s">
        <v>684</v>
      </c>
    </row>
    <row r="177" spans="1:60" x14ac:dyDescent="0.3">
      <c r="A177" t="s">
        <v>656</v>
      </c>
      <c r="B177" t="s">
        <v>657</v>
      </c>
      <c r="C177" t="s">
        <v>659</v>
      </c>
      <c r="D177" t="s">
        <v>10</v>
      </c>
      <c r="E177" t="s">
        <v>11</v>
      </c>
      <c r="F177" s="1">
        <v>126.89</v>
      </c>
      <c r="G177" s="1">
        <v>120.8</v>
      </c>
      <c r="H177" s="1">
        <v>194.89</v>
      </c>
      <c r="I177" s="1">
        <v>247.67</v>
      </c>
      <c r="J177" s="1">
        <v>313.88</v>
      </c>
      <c r="K177" s="5">
        <v>3889150</v>
      </c>
      <c r="L177" s="5">
        <v>3759870</v>
      </c>
      <c r="M177" s="5">
        <v>4778259</v>
      </c>
      <c r="N177" s="5">
        <v>5672362</v>
      </c>
      <c r="O177" s="5">
        <v>3083431</v>
      </c>
      <c r="P177" s="2">
        <v>10839934</v>
      </c>
      <c r="Q177" s="2">
        <v>10806654</v>
      </c>
      <c r="R177" s="2">
        <v>12819454</v>
      </c>
      <c r="S177" s="2">
        <v>13674731</v>
      </c>
      <c r="T177" s="2">
        <v>7509172</v>
      </c>
      <c r="U177" s="6">
        <v>536079</v>
      </c>
      <c r="V177" s="6">
        <v>638535</v>
      </c>
      <c r="W177" s="6">
        <v>879251</v>
      </c>
      <c r="X177" s="6">
        <v>455853</v>
      </c>
      <c r="Y177" s="6">
        <v>484268</v>
      </c>
      <c r="Z177" s="8">
        <v>95000</v>
      </c>
      <c r="AA177" s="8">
        <v>100000</v>
      </c>
      <c r="AB177" s="8">
        <v>100000</v>
      </c>
      <c r="AC177" s="8">
        <v>102000</v>
      </c>
      <c r="AD177" s="8">
        <v>42000</v>
      </c>
      <c r="AE177" s="9" t="s">
        <v>1669</v>
      </c>
      <c r="AF177" s="9" t="s">
        <v>1669</v>
      </c>
      <c r="AG177" s="9" t="s">
        <v>1669</v>
      </c>
      <c r="AH177" s="9" t="s">
        <v>1669</v>
      </c>
      <c r="AI177" s="9" t="s">
        <v>1669</v>
      </c>
      <c r="AJ177" s="3">
        <v>51.5</v>
      </c>
      <c r="AK177" s="3">
        <v>45.89</v>
      </c>
      <c r="AL177" s="3">
        <v>53.71</v>
      </c>
      <c r="AM177" s="3">
        <v>57.21</v>
      </c>
      <c r="AN177" s="3">
        <v>77.64</v>
      </c>
      <c r="AO177" s="7" t="s">
        <v>1975</v>
      </c>
      <c r="AP177" s="7" t="s">
        <v>1975</v>
      </c>
      <c r="AQ177" s="7" t="s">
        <v>1975</v>
      </c>
      <c r="AR177" s="7" t="s">
        <v>1975</v>
      </c>
      <c r="AS177" s="7" t="s">
        <v>1975</v>
      </c>
      <c r="AT177" s="10">
        <v>36.24</v>
      </c>
      <c r="AU177" s="10">
        <v>36.39</v>
      </c>
      <c r="AV177" s="10">
        <v>29.52</v>
      </c>
      <c r="AW177" s="10">
        <v>31.95</v>
      </c>
      <c r="AX177" s="10">
        <v>52.84</v>
      </c>
      <c r="AY177" s="11">
        <v>2101558</v>
      </c>
      <c r="AZ177" s="11">
        <v>1606233</v>
      </c>
      <c r="BA177" s="11" t="s">
        <v>684</v>
      </c>
      <c r="BB177" s="11" t="s">
        <v>684</v>
      </c>
      <c r="BC177" s="11">
        <v>1444702</v>
      </c>
      <c r="BD177" s="12">
        <v>72.91</v>
      </c>
      <c r="BE177" s="12">
        <v>64.459999999999994</v>
      </c>
      <c r="BF177" s="12">
        <v>86.27</v>
      </c>
      <c r="BG177" s="12">
        <v>90.07</v>
      </c>
      <c r="BH177" s="12">
        <v>91.4</v>
      </c>
    </row>
    <row r="178" spans="1:60" x14ac:dyDescent="0.3">
      <c r="A178" t="s">
        <v>660</v>
      </c>
      <c r="B178" t="s">
        <v>661</v>
      </c>
      <c r="C178" t="s">
        <v>663</v>
      </c>
      <c r="D178" t="s">
        <v>75</v>
      </c>
      <c r="E178" t="s">
        <v>11</v>
      </c>
      <c r="F178" s="1" t="s">
        <v>684</v>
      </c>
      <c r="G178" s="1">
        <v>-3.82</v>
      </c>
      <c r="H178" s="1">
        <v>-3.58</v>
      </c>
      <c r="I178" s="1">
        <v>-12.34</v>
      </c>
      <c r="J178" s="1">
        <v>8.25</v>
      </c>
      <c r="K178" s="5" t="s">
        <v>684</v>
      </c>
      <c r="L178" s="5">
        <v>281128</v>
      </c>
      <c r="M178" s="5">
        <v>292983</v>
      </c>
      <c r="N178" s="5">
        <v>1218534</v>
      </c>
      <c r="O178" s="5">
        <v>1255049</v>
      </c>
      <c r="P178" s="2" t="s">
        <v>684</v>
      </c>
      <c r="Q178" s="2">
        <v>18278998</v>
      </c>
      <c r="R178" s="2">
        <v>18848188</v>
      </c>
      <c r="S178" s="2">
        <v>19057238</v>
      </c>
      <c r="T178" s="2">
        <v>20748308</v>
      </c>
      <c r="U178" s="6" t="s">
        <v>684</v>
      </c>
      <c r="V178" s="6">
        <v>-1655078</v>
      </c>
      <c r="W178" s="6">
        <v>-1053884</v>
      </c>
      <c r="X178" s="6">
        <v>-1693641</v>
      </c>
      <c r="Y178" s="6">
        <v>-6122063</v>
      </c>
      <c r="Z178" s="8" t="s">
        <v>684</v>
      </c>
      <c r="AA178" s="8">
        <v>13563</v>
      </c>
      <c r="AB178" s="8">
        <v>14214</v>
      </c>
      <c r="AC178" s="8">
        <v>15914</v>
      </c>
      <c r="AD178" s="8">
        <v>24396</v>
      </c>
      <c r="AE178" s="9" t="s">
        <v>684</v>
      </c>
      <c r="AF178" s="9" t="s">
        <v>684</v>
      </c>
      <c r="AG178" s="9" t="s">
        <v>684</v>
      </c>
      <c r="AH178" s="9" t="s">
        <v>684</v>
      </c>
      <c r="AI178" s="9" t="s">
        <v>1669</v>
      </c>
      <c r="AJ178" s="3" t="s">
        <v>684</v>
      </c>
      <c r="AK178" s="3" t="s">
        <v>684</v>
      </c>
      <c r="AL178" s="3" t="s">
        <v>684</v>
      </c>
      <c r="AM178" s="3" t="s">
        <v>684</v>
      </c>
      <c r="AN178" s="3">
        <v>66.97</v>
      </c>
      <c r="AO178" s="7" t="s">
        <v>684</v>
      </c>
      <c r="AP178" s="7" t="s">
        <v>684</v>
      </c>
      <c r="AQ178" s="7" t="s">
        <v>684</v>
      </c>
      <c r="AR178" s="7" t="s">
        <v>684</v>
      </c>
      <c r="AS178" s="7" t="s">
        <v>1975</v>
      </c>
      <c r="AT178" s="10" t="s">
        <v>684</v>
      </c>
      <c r="AU178" s="10" t="s">
        <v>684</v>
      </c>
      <c r="AV178" s="10" t="s">
        <v>684</v>
      </c>
      <c r="AW178" s="10" t="s">
        <v>684</v>
      </c>
      <c r="AX178" s="10">
        <v>1.21</v>
      </c>
      <c r="AY178" s="11" t="s">
        <v>1554</v>
      </c>
      <c r="BD178" s="12" t="s">
        <v>684</v>
      </c>
      <c r="BE178" s="12" t="s">
        <v>684</v>
      </c>
      <c r="BF178" s="12" t="s">
        <v>684</v>
      </c>
      <c r="BG178" s="12" t="s">
        <v>684</v>
      </c>
      <c r="BH178" s="12">
        <v>18.809999999999999</v>
      </c>
    </row>
    <row r="179" spans="1:60" x14ac:dyDescent="0.3">
      <c r="A179" t="s">
        <v>664</v>
      </c>
      <c r="B179" t="s">
        <v>665</v>
      </c>
      <c r="C179" t="s">
        <v>666</v>
      </c>
      <c r="D179" t="s">
        <v>667</v>
      </c>
      <c r="E179" t="s">
        <v>25</v>
      </c>
      <c r="F179" s="1">
        <v>33.479999999999997</v>
      </c>
      <c r="G179" s="1">
        <v>17.45</v>
      </c>
      <c r="H179" s="1">
        <v>16.47</v>
      </c>
      <c r="I179" s="1">
        <v>18.100000000000001</v>
      </c>
      <c r="J179" s="1">
        <v>12.27</v>
      </c>
      <c r="K179" s="5">
        <v>1071130</v>
      </c>
      <c r="L179" s="5">
        <v>615532</v>
      </c>
      <c r="M179" s="5">
        <v>597016</v>
      </c>
      <c r="N179" s="5">
        <v>576160</v>
      </c>
      <c r="O179" s="5">
        <v>428171</v>
      </c>
      <c r="P179" s="2">
        <v>4443191</v>
      </c>
      <c r="Q179" s="2">
        <v>4307552</v>
      </c>
      <c r="R179" s="2">
        <v>4403770</v>
      </c>
      <c r="S179" s="2">
        <v>3951613</v>
      </c>
      <c r="T179" s="2">
        <v>4141691</v>
      </c>
      <c r="U179" s="6">
        <v>112456</v>
      </c>
      <c r="V179" s="6">
        <v>108214</v>
      </c>
      <c r="W179" s="6">
        <v>83207</v>
      </c>
      <c r="X179" s="6">
        <v>71738</v>
      </c>
      <c r="Y179" s="6">
        <v>69547</v>
      </c>
      <c r="Z179" s="8" t="s">
        <v>1415</v>
      </c>
      <c r="AE179" s="9" t="s">
        <v>684</v>
      </c>
      <c r="AF179" s="9" t="s">
        <v>684</v>
      </c>
      <c r="AG179" s="9" t="s">
        <v>684</v>
      </c>
      <c r="AH179" s="9" t="s">
        <v>1669</v>
      </c>
      <c r="AI179" s="9" t="s">
        <v>1669</v>
      </c>
      <c r="AJ179" s="3" t="s">
        <v>684</v>
      </c>
      <c r="AK179" s="3" t="s">
        <v>684</v>
      </c>
      <c r="AL179" s="3" t="s">
        <v>684</v>
      </c>
      <c r="AM179" s="3">
        <v>1.17</v>
      </c>
      <c r="AN179" s="3">
        <v>8.49</v>
      </c>
      <c r="AO179" s="7" t="s">
        <v>684</v>
      </c>
      <c r="AP179" s="7" t="s">
        <v>684</v>
      </c>
      <c r="AQ179" s="7" t="s">
        <v>684</v>
      </c>
      <c r="AR179" s="7" t="s">
        <v>1975</v>
      </c>
      <c r="AS179" s="7" t="s">
        <v>1978</v>
      </c>
      <c r="AT179" s="10" t="s">
        <v>684</v>
      </c>
      <c r="AU179" s="10" t="s">
        <v>684</v>
      </c>
      <c r="AV179" s="10" t="s">
        <v>684</v>
      </c>
      <c r="AW179" s="10">
        <v>0</v>
      </c>
      <c r="AX179" s="10">
        <v>5.95</v>
      </c>
      <c r="AY179" s="11" t="s">
        <v>1554</v>
      </c>
      <c r="BD179" s="12" t="s">
        <v>684</v>
      </c>
      <c r="BE179" s="12" t="s">
        <v>684</v>
      </c>
      <c r="BF179" s="12" t="s">
        <v>684</v>
      </c>
      <c r="BG179" s="12">
        <v>26.39</v>
      </c>
      <c r="BH179" s="12">
        <v>45.77</v>
      </c>
    </row>
    <row r="180" spans="1:60" x14ac:dyDescent="0.3">
      <c r="A180" t="s">
        <v>668</v>
      </c>
      <c r="B180" t="s">
        <v>669</v>
      </c>
      <c r="C180" t="s">
        <v>670</v>
      </c>
      <c r="D180" t="s">
        <v>43</v>
      </c>
      <c r="E180" t="s">
        <v>11</v>
      </c>
      <c r="F180" s="1" t="s">
        <v>684</v>
      </c>
      <c r="G180" s="1" t="s">
        <v>684</v>
      </c>
      <c r="H180" s="1">
        <v>261.49</v>
      </c>
      <c r="I180" s="1">
        <v>197.5</v>
      </c>
      <c r="J180" s="1">
        <v>177.8</v>
      </c>
      <c r="K180" s="5" t="s">
        <v>684</v>
      </c>
      <c r="L180" s="5" t="s">
        <v>684</v>
      </c>
      <c r="M180" s="5">
        <v>84127</v>
      </c>
      <c r="N180" s="5">
        <v>88146</v>
      </c>
      <c r="O180" s="5">
        <v>133318</v>
      </c>
      <c r="P180" s="2">
        <v>10016</v>
      </c>
      <c r="Q180" s="2">
        <v>9578</v>
      </c>
      <c r="R180" s="2">
        <v>270921</v>
      </c>
      <c r="S180" s="2">
        <v>311351</v>
      </c>
      <c r="T180" s="2">
        <v>429211</v>
      </c>
      <c r="U180" s="6">
        <v>-430</v>
      </c>
      <c r="V180" s="6">
        <v>-710</v>
      </c>
      <c r="W180" s="6">
        <v>27829</v>
      </c>
      <c r="X180" s="6">
        <v>35014</v>
      </c>
      <c r="Y180" s="6">
        <v>72817</v>
      </c>
      <c r="Z180" s="8" t="s">
        <v>684</v>
      </c>
      <c r="AA180" s="8" t="s">
        <v>684</v>
      </c>
      <c r="AB180" s="8" t="s">
        <v>684</v>
      </c>
      <c r="AC180" s="8">
        <v>1482</v>
      </c>
      <c r="AD180" s="8">
        <v>1621</v>
      </c>
      <c r="AE180" s="9" t="s">
        <v>684</v>
      </c>
      <c r="AF180" s="9" t="s">
        <v>684</v>
      </c>
      <c r="AG180" s="9" t="s">
        <v>684</v>
      </c>
      <c r="AH180" s="9" t="s">
        <v>1669</v>
      </c>
      <c r="AI180" s="9" t="s">
        <v>1669</v>
      </c>
      <c r="AJ180" s="3" t="s">
        <v>684</v>
      </c>
      <c r="AK180" s="3" t="s">
        <v>684</v>
      </c>
      <c r="AL180" s="3" t="s">
        <v>684</v>
      </c>
      <c r="AM180" s="3">
        <v>32.89</v>
      </c>
      <c r="AN180" s="3">
        <v>46.77</v>
      </c>
      <c r="AO180" s="7" t="s">
        <v>684</v>
      </c>
      <c r="AP180" s="7" t="s">
        <v>684</v>
      </c>
      <c r="AQ180" s="7" t="s">
        <v>684</v>
      </c>
      <c r="AR180" s="7" t="s">
        <v>1975</v>
      </c>
      <c r="AS180" s="7" t="s">
        <v>1975</v>
      </c>
      <c r="AT180" s="10" t="s">
        <v>684</v>
      </c>
      <c r="AU180" s="10" t="s">
        <v>684</v>
      </c>
      <c r="AV180" s="10" t="s">
        <v>684</v>
      </c>
      <c r="AW180" s="10">
        <v>4.4800000000000004</v>
      </c>
      <c r="AX180" s="10">
        <v>14.05</v>
      </c>
      <c r="AY180" s="11" t="s">
        <v>684</v>
      </c>
      <c r="AZ180" s="11" t="s">
        <v>684</v>
      </c>
      <c r="BA180" s="11" t="s">
        <v>684</v>
      </c>
      <c r="BB180" s="11">
        <v>3446</v>
      </c>
      <c r="BC180" s="11">
        <v>3033</v>
      </c>
      <c r="BD180" s="12" t="s">
        <v>684</v>
      </c>
      <c r="BE180" s="12" t="s">
        <v>684</v>
      </c>
      <c r="BF180" s="12" t="s">
        <v>684</v>
      </c>
      <c r="BG180" s="12">
        <v>39.58</v>
      </c>
      <c r="BH180" s="12">
        <v>42.98</v>
      </c>
    </row>
    <row r="181" spans="1:60" x14ac:dyDescent="0.3">
      <c r="A181" t="s">
        <v>671</v>
      </c>
      <c r="B181" t="s">
        <v>672</v>
      </c>
      <c r="C181" t="s">
        <v>673</v>
      </c>
      <c r="D181" t="s">
        <v>140</v>
      </c>
      <c r="E181" t="s">
        <v>25</v>
      </c>
      <c r="F181" s="1">
        <v>128.01</v>
      </c>
      <c r="G181" s="1">
        <v>114.52</v>
      </c>
      <c r="H181" s="1">
        <v>109.54</v>
      </c>
      <c r="I181" s="1">
        <v>99.13</v>
      </c>
      <c r="J181" s="1">
        <v>57.35</v>
      </c>
      <c r="K181" s="5">
        <v>410237</v>
      </c>
      <c r="L181" s="5">
        <v>387777</v>
      </c>
      <c r="M181" s="5">
        <v>378215</v>
      </c>
      <c r="N181" s="5">
        <v>277803</v>
      </c>
      <c r="O181" s="5">
        <v>216846</v>
      </c>
      <c r="P181" s="2">
        <v>749092</v>
      </c>
      <c r="Q181" s="2">
        <v>742490</v>
      </c>
      <c r="R181" s="2">
        <v>748562</v>
      </c>
      <c r="S181" s="2">
        <v>591667</v>
      </c>
      <c r="T181" s="2">
        <v>619412</v>
      </c>
      <c r="U181" s="6">
        <v>20053</v>
      </c>
      <c r="V181" s="6">
        <v>32746</v>
      </c>
      <c r="W181" s="6">
        <v>12926</v>
      </c>
      <c r="X181" s="6">
        <v>4408</v>
      </c>
      <c r="Y181" s="6">
        <v>124743</v>
      </c>
      <c r="Z181" s="8">
        <v>135</v>
      </c>
      <c r="AA181" s="8">
        <v>132</v>
      </c>
      <c r="AB181" s="8">
        <v>134</v>
      </c>
      <c r="AC181" s="8" t="s">
        <v>684</v>
      </c>
      <c r="AD181" s="8">
        <v>129</v>
      </c>
      <c r="AE181" s="9" t="s">
        <v>1213</v>
      </c>
      <c r="AJ181" s="3" t="s">
        <v>1213</v>
      </c>
      <c r="AO181" s="7" t="s">
        <v>1213</v>
      </c>
      <c r="AT181" s="10" t="s">
        <v>1213</v>
      </c>
      <c r="AY181" s="11" t="s">
        <v>1213</v>
      </c>
      <c r="BD181" s="12" t="s">
        <v>1213</v>
      </c>
    </row>
    <row r="182" spans="1:60" x14ac:dyDescent="0.3">
      <c r="A182" t="s">
        <v>674</v>
      </c>
      <c r="B182" t="s">
        <v>675</v>
      </c>
      <c r="C182" t="s">
        <v>676</v>
      </c>
      <c r="D182" t="s">
        <v>58</v>
      </c>
      <c r="E182" t="s">
        <v>11</v>
      </c>
      <c r="F182" s="1">
        <v>40.78</v>
      </c>
      <c r="G182" s="1">
        <v>54.74</v>
      </c>
      <c r="H182" s="1">
        <v>59.69</v>
      </c>
      <c r="I182" s="1">
        <v>41.89</v>
      </c>
      <c r="J182" s="1">
        <v>36.14</v>
      </c>
      <c r="K182" s="5">
        <v>177269</v>
      </c>
      <c r="L182" s="5">
        <v>238251</v>
      </c>
      <c r="M182" s="5">
        <v>292304</v>
      </c>
      <c r="N182" s="5">
        <v>189073</v>
      </c>
      <c r="O182" s="5">
        <v>170995</v>
      </c>
      <c r="P182" s="2">
        <v>665332</v>
      </c>
      <c r="Q182" s="2">
        <v>755849</v>
      </c>
      <c r="R182" s="2">
        <v>890411</v>
      </c>
      <c r="S182" s="2">
        <v>867797</v>
      </c>
      <c r="T182" s="2">
        <v>930055</v>
      </c>
      <c r="U182" s="6">
        <v>28283</v>
      </c>
      <c r="V182" s="6">
        <v>39511</v>
      </c>
      <c r="W182" s="6">
        <v>51153</v>
      </c>
      <c r="X182" s="6">
        <v>68875</v>
      </c>
      <c r="Y182" s="6">
        <v>76802</v>
      </c>
      <c r="Z182" s="8">
        <v>10124</v>
      </c>
      <c r="AA182" s="8">
        <v>14105</v>
      </c>
      <c r="AB182" s="8">
        <v>15392</v>
      </c>
      <c r="AC182" s="8">
        <v>16624</v>
      </c>
      <c r="AD182" s="8">
        <v>17478</v>
      </c>
      <c r="AE182" s="9" t="s">
        <v>684</v>
      </c>
      <c r="AF182" s="9" t="s">
        <v>684</v>
      </c>
      <c r="AG182" s="9" t="s">
        <v>684</v>
      </c>
      <c r="AH182" s="9" t="s">
        <v>684</v>
      </c>
      <c r="AI182" s="9" t="s">
        <v>1672</v>
      </c>
      <c r="AJ182" s="3" t="s">
        <v>684</v>
      </c>
      <c r="AK182" s="3" t="s">
        <v>684</v>
      </c>
      <c r="AL182" s="3" t="s">
        <v>684</v>
      </c>
      <c r="AM182" s="3" t="s">
        <v>684</v>
      </c>
      <c r="AN182" s="3">
        <v>81.400000000000006</v>
      </c>
      <c r="AO182" s="7" t="s">
        <v>684</v>
      </c>
      <c r="AP182" s="7" t="s">
        <v>684</v>
      </c>
      <c r="AQ182" s="7" t="s">
        <v>684</v>
      </c>
      <c r="AR182" s="7" t="s">
        <v>684</v>
      </c>
      <c r="AS182" s="7" t="s">
        <v>1978</v>
      </c>
      <c r="AT182" s="10" t="s">
        <v>684</v>
      </c>
      <c r="AU182" s="10" t="s">
        <v>684</v>
      </c>
      <c r="AV182" s="10" t="s">
        <v>684</v>
      </c>
      <c r="AW182" s="10" t="s">
        <v>684</v>
      </c>
      <c r="AX182" s="10">
        <v>43.77</v>
      </c>
      <c r="AY182" s="11" t="s">
        <v>684</v>
      </c>
      <c r="AZ182" s="11" t="e" cm="1">
        <f t="array" ref="AZ182">AZ3:BG182NA</f>
        <v>#NAME?</v>
      </c>
      <c r="BA182" s="11" t="s">
        <v>684</v>
      </c>
      <c r="BB182" s="11" t="s">
        <v>684</v>
      </c>
      <c r="BC182" s="11">
        <v>528722.4</v>
      </c>
      <c r="BD182" s="12" t="s">
        <v>684</v>
      </c>
      <c r="BE182" s="12" t="s">
        <v>684</v>
      </c>
      <c r="BF182" s="12" t="s">
        <v>684</v>
      </c>
      <c r="BG182" s="12" t="s">
        <v>684</v>
      </c>
      <c r="BH182" s="12">
        <v>75.2</v>
      </c>
    </row>
  </sheetData>
  <autoFilter ref="A1:BH182" xr:uid="{873741D6-648F-4EA9-8A3E-AAE5AE78F50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1704-9B7F-4F7A-A566-49C2A530962D}">
  <dimension ref="A1:H182"/>
  <sheetViews>
    <sheetView workbookViewId="0">
      <selection activeCell="I1" sqref="I1:K44"/>
    </sheetView>
  </sheetViews>
  <sheetFormatPr baseColWidth="10" defaultRowHeight="14.4" x14ac:dyDescent="0.3"/>
  <sheetData>
    <row r="1" spans="1:8" x14ac:dyDescent="0.3">
      <c r="H1" s="13" t="s">
        <v>2</v>
      </c>
    </row>
    <row r="2" spans="1:8" x14ac:dyDescent="0.3">
      <c r="A2" t="s">
        <v>2495</v>
      </c>
      <c r="B2">
        <v>-0.15</v>
      </c>
      <c r="C2">
        <v>-0.12</v>
      </c>
      <c r="D2">
        <v>-0.1</v>
      </c>
      <c r="E2">
        <v>-0.19</v>
      </c>
      <c r="F2">
        <v>-0.15</v>
      </c>
      <c r="H2" t="s">
        <v>8</v>
      </c>
    </row>
    <row r="3" spans="1:8" x14ac:dyDescent="0.3">
      <c r="A3" t="s">
        <v>679</v>
      </c>
      <c r="B3" t="s">
        <v>1213</v>
      </c>
    </row>
    <row r="4" spans="1:8" x14ac:dyDescent="0.3">
      <c r="A4" t="s">
        <v>679</v>
      </c>
      <c r="B4" t="s">
        <v>1554</v>
      </c>
    </row>
    <row r="5" spans="1:8" x14ac:dyDescent="0.3">
      <c r="A5" t="s">
        <v>2496</v>
      </c>
      <c r="B5" t="s">
        <v>684</v>
      </c>
      <c r="C5">
        <v>0.09</v>
      </c>
      <c r="D5">
        <v>-0.06</v>
      </c>
      <c r="E5">
        <v>-0.2</v>
      </c>
      <c r="F5">
        <v>-0.31</v>
      </c>
      <c r="H5" t="s">
        <v>23</v>
      </c>
    </row>
    <row r="6" spans="1:8" x14ac:dyDescent="0.3">
      <c r="A6" t="s">
        <v>679</v>
      </c>
      <c r="B6" t="s">
        <v>1554</v>
      </c>
    </row>
    <row r="7" spans="1:8" x14ac:dyDescent="0.3">
      <c r="A7" t="s">
        <v>679</v>
      </c>
      <c r="B7" t="s">
        <v>1554</v>
      </c>
      <c r="H7" t="s">
        <v>31</v>
      </c>
    </row>
    <row r="8" spans="1:8" x14ac:dyDescent="0.3">
      <c r="A8" t="s">
        <v>2497</v>
      </c>
      <c r="B8">
        <v>0.3</v>
      </c>
      <c r="C8">
        <v>0.16</v>
      </c>
      <c r="D8">
        <v>0.06</v>
      </c>
      <c r="E8">
        <v>-7.0000000000000007E-2</v>
      </c>
      <c r="F8" t="s">
        <v>684</v>
      </c>
    </row>
    <row r="9" spans="1:8" x14ac:dyDescent="0.3">
      <c r="A9" t="s">
        <v>679</v>
      </c>
      <c r="B9" t="s">
        <v>1554</v>
      </c>
    </row>
    <row r="10" spans="1:8" x14ac:dyDescent="0.3">
      <c r="A10" t="s">
        <v>2498</v>
      </c>
      <c r="B10" t="s">
        <v>684</v>
      </c>
      <c r="C10" t="s">
        <v>684</v>
      </c>
      <c r="D10" t="s">
        <v>684</v>
      </c>
      <c r="E10" t="s">
        <v>684</v>
      </c>
      <c r="F10">
        <v>0.36</v>
      </c>
    </row>
    <row r="11" spans="1:8" x14ac:dyDescent="0.3">
      <c r="A11" t="s">
        <v>2499</v>
      </c>
      <c r="B11" t="s">
        <v>684</v>
      </c>
      <c r="C11" t="s">
        <v>684</v>
      </c>
      <c r="D11">
        <v>0.47</v>
      </c>
      <c r="E11" t="s">
        <v>684</v>
      </c>
      <c r="F11" t="s">
        <v>684</v>
      </c>
      <c r="H11" t="s">
        <v>46</v>
      </c>
    </row>
    <row r="12" spans="1:8" x14ac:dyDescent="0.3">
      <c r="A12" t="s">
        <v>679</v>
      </c>
      <c r="B12" t="s">
        <v>1554</v>
      </c>
      <c r="H12" t="s">
        <v>51</v>
      </c>
    </row>
    <row r="13" spans="1:8" x14ac:dyDescent="0.3">
      <c r="A13" t="s">
        <v>679</v>
      </c>
      <c r="B13" t="s">
        <v>1554</v>
      </c>
      <c r="H13" t="s">
        <v>56</v>
      </c>
    </row>
    <row r="14" spans="1:8" x14ac:dyDescent="0.3">
      <c r="A14" t="s">
        <v>2500</v>
      </c>
      <c r="B14">
        <v>-0.27</v>
      </c>
      <c r="C14">
        <v>-0.27</v>
      </c>
      <c r="D14">
        <v>-0.24</v>
      </c>
      <c r="E14">
        <v>-0.12</v>
      </c>
      <c r="F14">
        <v>-0.63</v>
      </c>
      <c r="H14" t="s">
        <v>61</v>
      </c>
    </row>
    <row r="15" spans="1:8" x14ac:dyDescent="0.3">
      <c r="A15" t="s">
        <v>679</v>
      </c>
      <c r="B15" t="s">
        <v>1554</v>
      </c>
      <c r="H15" t="s">
        <v>66</v>
      </c>
    </row>
    <row r="16" spans="1:8" x14ac:dyDescent="0.3">
      <c r="A16" t="s">
        <v>2501</v>
      </c>
      <c r="B16">
        <v>0.12</v>
      </c>
      <c r="C16">
        <v>0.23</v>
      </c>
      <c r="D16">
        <v>0.1</v>
      </c>
      <c r="E16">
        <v>-0.04</v>
      </c>
      <c r="F16">
        <v>0.15</v>
      </c>
    </row>
    <row r="17" spans="1:8" x14ac:dyDescent="0.3">
      <c r="A17" t="s">
        <v>679</v>
      </c>
      <c r="B17" t="s">
        <v>1554</v>
      </c>
    </row>
    <row r="18" spans="1:8" x14ac:dyDescent="0.3">
      <c r="A18" t="s">
        <v>2502</v>
      </c>
      <c r="B18">
        <v>-0.1</v>
      </c>
      <c r="C18">
        <v>-0.01</v>
      </c>
      <c r="D18">
        <v>0.12</v>
      </c>
      <c r="E18">
        <v>0.04</v>
      </c>
      <c r="F18" t="s">
        <v>684</v>
      </c>
      <c r="H18" t="s">
        <v>78</v>
      </c>
    </row>
    <row r="19" spans="1:8" x14ac:dyDescent="0.3">
      <c r="A19" t="s">
        <v>2503</v>
      </c>
      <c r="B19" t="s">
        <v>684</v>
      </c>
      <c r="C19" t="s">
        <v>684</v>
      </c>
      <c r="D19">
        <v>0.32</v>
      </c>
      <c r="E19">
        <v>0.36</v>
      </c>
      <c r="F19" t="s">
        <v>684</v>
      </c>
    </row>
    <row r="20" spans="1:8" x14ac:dyDescent="0.3">
      <c r="A20" t="s">
        <v>679</v>
      </c>
      <c r="B20" t="s">
        <v>1567</v>
      </c>
    </row>
    <row r="21" spans="1:8" x14ac:dyDescent="0.3">
      <c r="A21" t="s">
        <v>2504</v>
      </c>
      <c r="B21" t="s">
        <v>684</v>
      </c>
      <c r="C21">
        <v>0.03</v>
      </c>
      <c r="D21">
        <v>-0.33</v>
      </c>
      <c r="E21">
        <v>-0.39</v>
      </c>
      <c r="F21">
        <v>-0.44</v>
      </c>
      <c r="H21" t="s">
        <v>89</v>
      </c>
    </row>
    <row r="22" spans="1:8" x14ac:dyDescent="0.3">
      <c r="A22" t="s">
        <v>679</v>
      </c>
      <c r="B22" t="s">
        <v>1554</v>
      </c>
    </row>
    <row r="23" spans="1:8" x14ac:dyDescent="0.3">
      <c r="A23" t="s">
        <v>2505</v>
      </c>
      <c r="B23">
        <v>-0.01</v>
      </c>
      <c r="C23">
        <v>0.08</v>
      </c>
      <c r="D23">
        <v>0.14000000000000001</v>
      </c>
      <c r="E23">
        <v>-0.05</v>
      </c>
      <c r="F23" t="s">
        <v>684</v>
      </c>
      <c r="H23" t="s">
        <v>97</v>
      </c>
    </row>
    <row r="24" spans="1:8" x14ac:dyDescent="0.3">
      <c r="A24" t="s">
        <v>2506</v>
      </c>
      <c r="B24" t="s">
        <v>684</v>
      </c>
      <c r="C24" t="s">
        <v>684</v>
      </c>
      <c r="D24" t="s">
        <v>684</v>
      </c>
      <c r="E24">
        <v>-0.21</v>
      </c>
      <c r="F24">
        <v>-0.22</v>
      </c>
      <c r="H24" t="s">
        <v>101</v>
      </c>
    </row>
    <row r="25" spans="1:8" x14ac:dyDescent="0.3">
      <c r="A25" t="s">
        <v>679</v>
      </c>
      <c r="B25" t="s">
        <v>1554</v>
      </c>
    </row>
    <row r="26" spans="1:8" x14ac:dyDescent="0.3">
      <c r="A26" t="s">
        <v>2507</v>
      </c>
      <c r="B26">
        <v>0.06</v>
      </c>
      <c r="C26">
        <v>0.05</v>
      </c>
      <c r="D26">
        <v>0.01</v>
      </c>
      <c r="E26">
        <v>-0.36</v>
      </c>
      <c r="F26">
        <v>-0.19</v>
      </c>
      <c r="H26" t="s">
        <v>109</v>
      </c>
    </row>
    <row r="27" spans="1:8" x14ac:dyDescent="0.3">
      <c r="A27" t="s">
        <v>2508</v>
      </c>
      <c r="B27">
        <v>-0.02</v>
      </c>
      <c r="C27">
        <v>0.11</v>
      </c>
      <c r="D27">
        <v>0.12</v>
      </c>
      <c r="E27">
        <v>-0.05</v>
      </c>
      <c r="F27">
        <v>-0.09</v>
      </c>
      <c r="H27" t="s">
        <v>113</v>
      </c>
    </row>
    <row r="28" spans="1:8" x14ac:dyDescent="0.3">
      <c r="A28" t="s">
        <v>679</v>
      </c>
      <c r="B28" t="s">
        <v>1554</v>
      </c>
      <c r="H28" t="s">
        <v>118</v>
      </c>
    </row>
    <row r="29" spans="1:8" x14ac:dyDescent="0.3">
      <c r="A29" t="s">
        <v>2509</v>
      </c>
      <c r="B29">
        <v>0.17</v>
      </c>
      <c r="C29">
        <v>0.01</v>
      </c>
      <c r="D29">
        <v>-0.01</v>
      </c>
      <c r="E29">
        <v>-0.06</v>
      </c>
      <c r="F29">
        <v>0.3</v>
      </c>
      <c r="H29" t="s">
        <v>122</v>
      </c>
    </row>
    <row r="30" spans="1:8" x14ac:dyDescent="0.3">
      <c r="A30" t="s">
        <v>679</v>
      </c>
      <c r="B30" t="s">
        <v>1554</v>
      </c>
    </row>
    <row r="31" spans="1:8" x14ac:dyDescent="0.3">
      <c r="A31" t="s">
        <v>679</v>
      </c>
      <c r="B31" t="s">
        <v>1554</v>
      </c>
    </row>
    <row r="32" spans="1:8" x14ac:dyDescent="0.3">
      <c r="A32" t="s">
        <v>679</v>
      </c>
      <c r="B32" t="s">
        <v>1554</v>
      </c>
    </row>
    <row r="33" spans="1:8" x14ac:dyDescent="0.3">
      <c r="A33" t="s">
        <v>679</v>
      </c>
      <c r="B33" t="s">
        <v>1554</v>
      </c>
    </row>
    <row r="34" spans="1:8" x14ac:dyDescent="0.3">
      <c r="A34" t="s">
        <v>679</v>
      </c>
      <c r="B34" t="s">
        <v>1554</v>
      </c>
    </row>
    <row r="35" spans="1:8" x14ac:dyDescent="0.3">
      <c r="A35" t="s">
        <v>2510</v>
      </c>
      <c r="B35" t="s">
        <v>684</v>
      </c>
      <c r="C35" t="s">
        <v>684</v>
      </c>
      <c r="D35">
        <v>0.36</v>
      </c>
      <c r="E35">
        <v>0.16</v>
      </c>
      <c r="F35">
        <v>7.0000000000000007E-2</v>
      </c>
      <c r="H35" t="s">
        <v>146</v>
      </c>
    </row>
    <row r="36" spans="1:8" x14ac:dyDescent="0.3">
      <c r="A36" t="s">
        <v>679</v>
      </c>
      <c r="B36" t="s">
        <v>1554</v>
      </c>
    </row>
    <row r="37" spans="1:8" x14ac:dyDescent="0.3">
      <c r="A37" t="s">
        <v>679</v>
      </c>
      <c r="B37" t="s">
        <v>1554</v>
      </c>
    </row>
    <row r="38" spans="1:8" x14ac:dyDescent="0.3">
      <c r="A38" t="s">
        <v>679</v>
      </c>
      <c r="B38" t="s">
        <v>1554</v>
      </c>
      <c r="H38" t="s">
        <v>157</v>
      </c>
    </row>
    <row r="39" spans="1:8" x14ac:dyDescent="0.3">
      <c r="A39" t="s">
        <v>679</v>
      </c>
      <c r="B39" t="s">
        <v>1554</v>
      </c>
    </row>
    <row r="40" spans="1:8" x14ac:dyDescent="0.3">
      <c r="A40" t="s">
        <v>679</v>
      </c>
      <c r="B40" t="s">
        <v>1213</v>
      </c>
    </row>
    <row r="41" spans="1:8" x14ac:dyDescent="0.3">
      <c r="A41" t="s">
        <v>2511</v>
      </c>
      <c r="B41">
        <v>0.08</v>
      </c>
      <c r="C41">
        <v>-0.9</v>
      </c>
      <c r="D41">
        <v>-0.67</v>
      </c>
      <c r="E41">
        <v>-0.81</v>
      </c>
      <c r="F41">
        <v>8.6999999999999993</v>
      </c>
      <c r="H41" t="s">
        <v>167</v>
      </c>
    </row>
    <row r="42" spans="1:8" x14ac:dyDescent="0.3">
      <c r="A42" t="s">
        <v>2512</v>
      </c>
      <c r="B42" t="s">
        <v>684</v>
      </c>
      <c r="C42">
        <v>-0.11</v>
      </c>
      <c r="D42">
        <v>-0.09</v>
      </c>
      <c r="E42">
        <v>-0.11</v>
      </c>
      <c r="F42" t="s">
        <v>684</v>
      </c>
    </row>
    <row r="43" spans="1:8" x14ac:dyDescent="0.3">
      <c r="A43" t="s">
        <v>2513</v>
      </c>
      <c r="B43">
        <v>7.0000000000000007E-2</v>
      </c>
      <c r="C43">
        <v>0.04</v>
      </c>
      <c r="D43">
        <v>0.02</v>
      </c>
      <c r="E43">
        <v>-0.2</v>
      </c>
      <c r="F43" t="s">
        <v>684</v>
      </c>
      <c r="H43" t="s">
        <v>174</v>
      </c>
    </row>
    <row r="44" spans="1:8" x14ac:dyDescent="0.3">
      <c r="A44" t="s">
        <v>2514</v>
      </c>
      <c r="B44">
        <v>-0.14000000000000001</v>
      </c>
      <c r="C44">
        <v>0</v>
      </c>
      <c r="D44">
        <v>-0.02</v>
      </c>
      <c r="E44">
        <v>-0.16</v>
      </c>
      <c r="F44" t="s">
        <v>684</v>
      </c>
      <c r="H44" t="s">
        <v>178</v>
      </c>
    </row>
    <row r="45" spans="1:8" x14ac:dyDescent="0.3">
      <c r="A45" t="s">
        <v>2515</v>
      </c>
      <c r="B45" t="s">
        <v>684</v>
      </c>
      <c r="C45" t="s">
        <v>684</v>
      </c>
      <c r="D45" t="s">
        <v>684</v>
      </c>
      <c r="E45">
        <v>1.03</v>
      </c>
      <c r="F45">
        <v>1.76</v>
      </c>
      <c r="H45" t="s">
        <v>182</v>
      </c>
    </row>
    <row r="46" spans="1:8" x14ac:dyDescent="0.3">
      <c r="A46" t="s">
        <v>679</v>
      </c>
      <c r="B46" t="s">
        <v>1554</v>
      </c>
    </row>
    <row r="47" spans="1:8" x14ac:dyDescent="0.3">
      <c r="A47" t="s">
        <v>679</v>
      </c>
      <c r="B47" t="s">
        <v>1554</v>
      </c>
      <c r="H47" t="s">
        <v>189</v>
      </c>
    </row>
    <row r="48" spans="1:8" x14ac:dyDescent="0.3">
      <c r="A48" t="s">
        <v>2516</v>
      </c>
      <c r="B48">
        <v>-7.0000000000000007E-2</v>
      </c>
      <c r="C48">
        <v>-0.04</v>
      </c>
      <c r="D48">
        <v>-0.02</v>
      </c>
      <c r="E48">
        <v>-0.14000000000000001</v>
      </c>
      <c r="F48">
        <v>-0.05</v>
      </c>
      <c r="H48" t="s">
        <v>193</v>
      </c>
    </row>
    <row r="49" spans="1:8" x14ac:dyDescent="0.3">
      <c r="A49" t="s">
        <v>2517</v>
      </c>
      <c r="B49" t="s">
        <v>684</v>
      </c>
      <c r="C49" t="s">
        <v>684</v>
      </c>
      <c r="D49" t="s">
        <v>684</v>
      </c>
      <c r="E49" t="s">
        <v>684</v>
      </c>
      <c r="F49">
        <v>-0.36</v>
      </c>
      <c r="H49" t="s">
        <v>197</v>
      </c>
    </row>
    <row r="50" spans="1:8" x14ac:dyDescent="0.3">
      <c r="A50" t="s">
        <v>679</v>
      </c>
      <c r="B50" t="s">
        <v>1554</v>
      </c>
      <c r="H50" t="s">
        <v>201</v>
      </c>
    </row>
    <row r="51" spans="1:8" x14ac:dyDescent="0.3">
      <c r="A51" t="s">
        <v>2518</v>
      </c>
      <c r="B51" t="s">
        <v>684</v>
      </c>
      <c r="C51" t="s">
        <v>684</v>
      </c>
      <c r="D51" t="s">
        <v>684</v>
      </c>
      <c r="E51" t="s">
        <v>684</v>
      </c>
      <c r="F51">
        <v>0.39</v>
      </c>
      <c r="H51" t="s">
        <v>205</v>
      </c>
    </row>
    <row r="52" spans="1:8" x14ac:dyDescent="0.3">
      <c r="A52" t="s">
        <v>679</v>
      </c>
      <c r="B52" t="s">
        <v>1554</v>
      </c>
      <c r="H52" t="s">
        <v>209</v>
      </c>
    </row>
    <row r="53" spans="1:8" x14ac:dyDescent="0.3">
      <c r="A53" t="s">
        <v>2519</v>
      </c>
      <c r="B53" t="s">
        <v>684</v>
      </c>
      <c r="C53">
        <v>0.63</v>
      </c>
      <c r="D53">
        <v>0.57999999999999996</v>
      </c>
      <c r="E53">
        <v>-0.08</v>
      </c>
      <c r="F53">
        <v>-0.22</v>
      </c>
    </row>
    <row r="54" spans="1:8" x14ac:dyDescent="0.3">
      <c r="A54" t="s">
        <v>2520</v>
      </c>
      <c r="B54">
        <v>-0.14000000000000001</v>
      </c>
      <c r="C54">
        <v>-0.09</v>
      </c>
      <c r="D54">
        <v>0.33</v>
      </c>
      <c r="E54">
        <v>0.3</v>
      </c>
      <c r="F54">
        <v>-0.15</v>
      </c>
      <c r="H54" t="s">
        <v>216</v>
      </c>
    </row>
    <row r="55" spans="1:8" x14ac:dyDescent="0.3">
      <c r="A55" t="s">
        <v>2521</v>
      </c>
      <c r="B55">
        <v>-0.17</v>
      </c>
      <c r="C55">
        <v>-7.0000000000000007E-2</v>
      </c>
      <c r="D55">
        <v>-0.21</v>
      </c>
      <c r="E55">
        <v>0.47</v>
      </c>
      <c r="F55" t="s">
        <v>684</v>
      </c>
      <c r="H55" t="s">
        <v>220</v>
      </c>
    </row>
    <row r="56" spans="1:8" x14ac:dyDescent="0.3">
      <c r="A56" t="s">
        <v>2522</v>
      </c>
      <c r="B56" t="s">
        <v>684</v>
      </c>
      <c r="C56" t="s">
        <v>684</v>
      </c>
      <c r="D56" t="s">
        <v>684</v>
      </c>
      <c r="E56">
        <v>0.59</v>
      </c>
      <c r="F56">
        <v>0.02</v>
      </c>
    </row>
    <row r="57" spans="1:8" x14ac:dyDescent="0.3">
      <c r="A57" t="s">
        <v>2523</v>
      </c>
      <c r="B57">
        <v>-0.11</v>
      </c>
      <c r="C57">
        <v>-0.24</v>
      </c>
      <c r="D57">
        <v>-0.8</v>
      </c>
      <c r="E57">
        <v>0.56999999999999995</v>
      </c>
      <c r="F57">
        <v>0.88</v>
      </c>
      <c r="H57" t="s">
        <v>228</v>
      </c>
    </row>
    <row r="58" spans="1:8" x14ac:dyDescent="0.3">
      <c r="A58" t="s">
        <v>679</v>
      </c>
      <c r="B58" t="s">
        <v>1554</v>
      </c>
      <c r="H58" t="s">
        <v>232</v>
      </c>
    </row>
    <row r="59" spans="1:8" x14ac:dyDescent="0.3">
      <c r="A59" t="s">
        <v>679</v>
      </c>
      <c r="B59" t="s">
        <v>1554</v>
      </c>
    </row>
    <row r="60" spans="1:8" x14ac:dyDescent="0.3">
      <c r="A60" t="s">
        <v>679</v>
      </c>
      <c r="B60" t="s">
        <v>1554</v>
      </c>
    </row>
    <row r="61" spans="1:8" x14ac:dyDescent="0.3">
      <c r="A61" t="s">
        <v>679</v>
      </c>
      <c r="B61" t="s">
        <v>1554</v>
      </c>
    </row>
    <row r="62" spans="1:8" x14ac:dyDescent="0.3">
      <c r="A62" t="s">
        <v>679</v>
      </c>
      <c r="B62" t="s">
        <v>1213</v>
      </c>
    </row>
    <row r="63" spans="1:8" x14ac:dyDescent="0.3">
      <c r="A63" t="s">
        <v>679</v>
      </c>
      <c r="B63" t="s">
        <v>1554</v>
      </c>
    </row>
    <row r="64" spans="1:8" x14ac:dyDescent="0.3">
      <c r="A64" t="s">
        <v>679</v>
      </c>
      <c r="B64" t="s">
        <v>1213</v>
      </c>
    </row>
    <row r="65" spans="1:8" x14ac:dyDescent="0.3">
      <c r="A65" t="s">
        <v>679</v>
      </c>
      <c r="B65" t="s">
        <v>1554</v>
      </c>
      <c r="H65" t="s">
        <v>255</v>
      </c>
    </row>
    <row r="66" spans="1:8" x14ac:dyDescent="0.3">
      <c r="A66" t="s">
        <v>2524</v>
      </c>
      <c r="B66">
        <v>-0.08</v>
      </c>
      <c r="C66">
        <v>0.08</v>
      </c>
      <c r="D66">
        <v>0.09</v>
      </c>
      <c r="E66">
        <v>-0.09</v>
      </c>
      <c r="F66" t="s">
        <v>684</v>
      </c>
    </row>
    <row r="67" spans="1:8" x14ac:dyDescent="0.3">
      <c r="A67" t="s">
        <v>679</v>
      </c>
      <c r="B67" t="s">
        <v>1554</v>
      </c>
    </row>
    <row r="68" spans="1:8" x14ac:dyDescent="0.3">
      <c r="A68" t="s">
        <v>679</v>
      </c>
      <c r="B68" t="s">
        <v>1213</v>
      </c>
    </row>
    <row r="69" spans="1:8" x14ac:dyDescent="0.3">
      <c r="A69" t="s">
        <v>2525</v>
      </c>
      <c r="B69">
        <v>0</v>
      </c>
      <c r="C69">
        <v>0</v>
      </c>
      <c r="D69" t="s">
        <v>684</v>
      </c>
      <c r="E69" t="s">
        <v>684</v>
      </c>
      <c r="F69" t="s">
        <v>684</v>
      </c>
    </row>
    <row r="70" spans="1:8" x14ac:dyDescent="0.3">
      <c r="A70" t="s">
        <v>679</v>
      </c>
      <c r="B70" t="s">
        <v>1554</v>
      </c>
      <c r="H70" t="s">
        <v>272</v>
      </c>
    </row>
    <row r="71" spans="1:8" x14ac:dyDescent="0.3">
      <c r="A71" t="s">
        <v>2526</v>
      </c>
      <c r="B71">
        <v>0.1</v>
      </c>
      <c r="C71">
        <v>0.17</v>
      </c>
      <c r="D71">
        <v>0.01</v>
      </c>
      <c r="E71">
        <v>-0.05</v>
      </c>
      <c r="F71">
        <v>-0.05</v>
      </c>
      <c r="H71" t="s">
        <v>276</v>
      </c>
    </row>
    <row r="72" spans="1:8" x14ac:dyDescent="0.3">
      <c r="A72" t="s">
        <v>2527</v>
      </c>
      <c r="B72" t="s">
        <v>684</v>
      </c>
      <c r="C72">
        <v>16.59</v>
      </c>
      <c r="D72">
        <v>29.74</v>
      </c>
      <c r="E72">
        <v>29.17</v>
      </c>
      <c r="F72">
        <v>0.82</v>
      </c>
      <c r="H72" t="s">
        <v>281</v>
      </c>
    </row>
    <row r="73" spans="1:8" x14ac:dyDescent="0.3">
      <c r="A73" t="s">
        <v>2528</v>
      </c>
      <c r="B73" t="s">
        <v>684</v>
      </c>
      <c r="C73" t="s">
        <v>684</v>
      </c>
      <c r="D73">
        <v>0.03</v>
      </c>
      <c r="E73">
        <v>0.11</v>
      </c>
      <c r="F73">
        <v>-0.3</v>
      </c>
      <c r="H73" t="s">
        <v>286</v>
      </c>
    </row>
    <row r="74" spans="1:8" x14ac:dyDescent="0.3">
      <c r="A74" t="s">
        <v>2529</v>
      </c>
      <c r="B74">
        <v>-0.46</v>
      </c>
      <c r="C74">
        <v>-0.35</v>
      </c>
      <c r="D74">
        <v>-0.35</v>
      </c>
      <c r="E74" t="s">
        <v>684</v>
      </c>
      <c r="F74" t="s">
        <v>684</v>
      </c>
      <c r="H74" t="s">
        <v>290</v>
      </c>
    </row>
    <row r="75" spans="1:8" x14ac:dyDescent="0.3">
      <c r="A75" t="s">
        <v>679</v>
      </c>
      <c r="B75" t="s">
        <v>1554</v>
      </c>
      <c r="H75" t="s">
        <v>294</v>
      </c>
    </row>
    <row r="76" spans="1:8" x14ac:dyDescent="0.3">
      <c r="A76" t="s">
        <v>679</v>
      </c>
      <c r="B76" t="s">
        <v>1554</v>
      </c>
    </row>
    <row r="77" spans="1:8" x14ac:dyDescent="0.3">
      <c r="A77" t="s">
        <v>2530</v>
      </c>
      <c r="B77">
        <v>8.89</v>
      </c>
      <c r="C77">
        <v>7.43</v>
      </c>
      <c r="D77">
        <v>0.26</v>
      </c>
      <c r="E77">
        <v>0.14000000000000001</v>
      </c>
      <c r="F77">
        <v>0.22</v>
      </c>
    </row>
    <row r="78" spans="1:8" x14ac:dyDescent="0.3">
      <c r="A78" t="s">
        <v>2531</v>
      </c>
      <c r="B78">
        <v>0.16</v>
      </c>
      <c r="C78">
        <v>0.28999999999999998</v>
      </c>
      <c r="D78">
        <v>0.13</v>
      </c>
      <c r="E78">
        <v>-7.0000000000000007E-2</v>
      </c>
      <c r="F78">
        <v>-0.03</v>
      </c>
      <c r="H78" t="s">
        <v>304</v>
      </c>
    </row>
    <row r="79" spans="1:8" x14ac:dyDescent="0.3">
      <c r="A79" t="s">
        <v>2532</v>
      </c>
      <c r="B79" t="s">
        <v>684</v>
      </c>
      <c r="C79">
        <v>0.06</v>
      </c>
      <c r="D79">
        <v>0.01</v>
      </c>
      <c r="E79">
        <v>-0.02</v>
      </c>
      <c r="F79" t="s">
        <v>684</v>
      </c>
    </row>
    <row r="80" spans="1:8" x14ac:dyDescent="0.3">
      <c r="A80" t="s">
        <v>2533</v>
      </c>
      <c r="B80">
        <v>0.06</v>
      </c>
      <c r="C80">
        <v>0.08</v>
      </c>
      <c r="D80">
        <v>0.05</v>
      </c>
      <c r="E80">
        <v>-0.36</v>
      </c>
      <c r="F80" t="s">
        <v>684</v>
      </c>
      <c r="H80" t="s">
        <v>311</v>
      </c>
    </row>
    <row r="81" spans="1:8" x14ac:dyDescent="0.3">
      <c r="A81" t="s">
        <v>2534</v>
      </c>
      <c r="B81">
        <v>0.08</v>
      </c>
      <c r="C81">
        <v>0.03</v>
      </c>
      <c r="D81">
        <v>-0.03</v>
      </c>
      <c r="E81" t="s">
        <v>684</v>
      </c>
      <c r="F81" t="s">
        <v>684</v>
      </c>
      <c r="H81" t="s">
        <v>315</v>
      </c>
    </row>
    <row r="82" spans="1:8" x14ac:dyDescent="0.3">
      <c r="A82" t="s">
        <v>679</v>
      </c>
      <c r="B82" t="s">
        <v>1554</v>
      </c>
      <c r="H82" t="s">
        <v>319</v>
      </c>
    </row>
    <row r="83" spans="1:8" x14ac:dyDescent="0.3">
      <c r="A83" t="s">
        <v>679</v>
      </c>
      <c r="B83" t="s">
        <v>1554</v>
      </c>
      <c r="H83" t="s">
        <v>323</v>
      </c>
    </row>
    <row r="84" spans="1:8" x14ac:dyDescent="0.3">
      <c r="A84" t="s">
        <v>2535</v>
      </c>
      <c r="B84" t="s">
        <v>684</v>
      </c>
      <c r="C84" t="s">
        <v>684</v>
      </c>
      <c r="D84">
        <v>2.97</v>
      </c>
      <c r="E84">
        <v>0.53</v>
      </c>
      <c r="F84" t="s">
        <v>684</v>
      </c>
      <c r="H84" t="s">
        <v>327</v>
      </c>
    </row>
    <row r="85" spans="1:8" x14ac:dyDescent="0.3">
      <c r="A85" t="s">
        <v>679</v>
      </c>
      <c r="B85" t="s">
        <v>1213</v>
      </c>
    </row>
    <row r="86" spans="1:8" x14ac:dyDescent="0.3">
      <c r="A86" t="s">
        <v>2536</v>
      </c>
      <c r="B86">
        <v>-0.65</v>
      </c>
      <c r="C86">
        <v>-0.05</v>
      </c>
      <c r="D86">
        <v>1.27</v>
      </c>
      <c r="E86">
        <v>1.65</v>
      </c>
      <c r="F86" t="s">
        <v>684</v>
      </c>
    </row>
    <row r="87" spans="1:8" x14ac:dyDescent="0.3">
      <c r="A87" t="s">
        <v>679</v>
      </c>
      <c r="B87" t="s">
        <v>1554</v>
      </c>
      <c r="H87" t="s">
        <v>337</v>
      </c>
    </row>
    <row r="88" spans="1:8" x14ac:dyDescent="0.3">
      <c r="A88" t="s">
        <v>679</v>
      </c>
      <c r="B88" t="s">
        <v>1554</v>
      </c>
      <c r="H88" t="s">
        <v>342</v>
      </c>
    </row>
    <row r="89" spans="1:8" x14ac:dyDescent="0.3">
      <c r="A89" t="s">
        <v>2537</v>
      </c>
      <c r="B89" t="s">
        <v>684</v>
      </c>
      <c r="C89" t="s">
        <v>684</v>
      </c>
      <c r="D89" t="s">
        <v>684</v>
      </c>
      <c r="E89">
        <v>-0.96</v>
      </c>
      <c r="F89" t="s">
        <v>684</v>
      </c>
      <c r="H89" t="s">
        <v>346</v>
      </c>
    </row>
    <row r="90" spans="1:8" x14ac:dyDescent="0.3">
      <c r="A90" t="s">
        <v>679</v>
      </c>
      <c r="B90" t="s">
        <v>1213</v>
      </c>
    </row>
    <row r="91" spans="1:8" x14ac:dyDescent="0.3">
      <c r="A91" t="s">
        <v>679</v>
      </c>
      <c r="B91" t="s">
        <v>1554</v>
      </c>
    </row>
    <row r="92" spans="1:8" x14ac:dyDescent="0.3">
      <c r="A92" t="s">
        <v>2538</v>
      </c>
      <c r="B92" t="s">
        <v>684</v>
      </c>
      <c r="C92">
        <v>-0.02</v>
      </c>
      <c r="D92">
        <v>0.02</v>
      </c>
      <c r="E92">
        <v>-0.01</v>
      </c>
      <c r="F92">
        <v>-0.1</v>
      </c>
      <c r="H92" t="s">
        <v>357</v>
      </c>
    </row>
    <row r="93" spans="1:8" x14ac:dyDescent="0.3">
      <c r="A93" t="s">
        <v>2539</v>
      </c>
      <c r="B93" t="s">
        <v>684</v>
      </c>
      <c r="C93" t="s">
        <v>684</v>
      </c>
      <c r="D93" t="s">
        <v>684</v>
      </c>
      <c r="E93" t="s">
        <v>684</v>
      </c>
      <c r="F93">
        <v>0.24</v>
      </c>
    </row>
    <row r="94" spans="1:8" x14ac:dyDescent="0.3">
      <c r="A94" t="s">
        <v>2540</v>
      </c>
      <c r="B94" t="s">
        <v>684</v>
      </c>
      <c r="C94" t="s">
        <v>684</v>
      </c>
      <c r="D94" t="s">
        <v>684</v>
      </c>
      <c r="E94" t="s">
        <v>684</v>
      </c>
      <c r="F94">
        <v>-0.19</v>
      </c>
      <c r="H94" t="s">
        <v>364</v>
      </c>
    </row>
    <row r="95" spans="1:8" x14ac:dyDescent="0.3">
      <c r="A95" t="s">
        <v>679</v>
      </c>
      <c r="B95" t="s">
        <v>1554</v>
      </c>
      <c r="H95" t="s">
        <v>368</v>
      </c>
    </row>
    <row r="96" spans="1:8" x14ac:dyDescent="0.3">
      <c r="A96" t="s">
        <v>2541</v>
      </c>
      <c r="B96" t="s">
        <v>684</v>
      </c>
      <c r="C96" t="s">
        <v>684</v>
      </c>
      <c r="D96" t="s">
        <v>684</v>
      </c>
      <c r="E96">
        <v>0.27</v>
      </c>
      <c r="F96" t="s">
        <v>684</v>
      </c>
      <c r="H96" t="s">
        <v>372</v>
      </c>
    </row>
    <row r="97" spans="1:8" x14ac:dyDescent="0.3">
      <c r="A97" t="s">
        <v>679</v>
      </c>
      <c r="B97" t="s">
        <v>1213</v>
      </c>
    </row>
    <row r="98" spans="1:8" x14ac:dyDescent="0.3">
      <c r="A98" t="s">
        <v>2542</v>
      </c>
      <c r="B98">
        <v>-0.11</v>
      </c>
      <c r="C98">
        <v>-0.06</v>
      </c>
      <c r="D98">
        <v>-0.04</v>
      </c>
      <c r="E98">
        <v>0.02</v>
      </c>
      <c r="F98">
        <v>0</v>
      </c>
    </row>
    <row r="99" spans="1:8" x14ac:dyDescent="0.3">
      <c r="A99" t="s">
        <v>679</v>
      </c>
      <c r="B99" t="s">
        <v>1554</v>
      </c>
    </row>
    <row r="100" spans="1:8" x14ac:dyDescent="0.3">
      <c r="A100" t="s">
        <v>2543</v>
      </c>
      <c r="B100">
        <v>0.16</v>
      </c>
      <c r="C100">
        <v>0.04</v>
      </c>
      <c r="D100">
        <v>0</v>
      </c>
      <c r="E100">
        <v>-0.04</v>
      </c>
      <c r="F100" t="s">
        <v>684</v>
      </c>
    </row>
    <row r="101" spans="1:8" x14ac:dyDescent="0.3">
      <c r="A101" t="s">
        <v>679</v>
      </c>
      <c r="B101" t="s">
        <v>1554</v>
      </c>
      <c r="H101" t="s">
        <v>388</v>
      </c>
    </row>
    <row r="102" spans="1:8" x14ac:dyDescent="0.3">
      <c r="A102" t="s">
        <v>679</v>
      </c>
      <c r="B102" t="s">
        <v>1554</v>
      </c>
      <c r="H102" t="s">
        <v>392</v>
      </c>
    </row>
    <row r="103" spans="1:8" x14ac:dyDescent="0.3">
      <c r="A103" t="s">
        <v>679</v>
      </c>
      <c r="B103" t="s">
        <v>1554</v>
      </c>
    </row>
    <row r="104" spans="1:8" x14ac:dyDescent="0.3">
      <c r="A104" t="s">
        <v>2544</v>
      </c>
      <c r="B104">
        <v>-0.03</v>
      </c>
      <c r="C104">
        <v>-0.05</v>
      </c>
      <c r="D104">
        <v>-0.35</v>
      </c>
      <c r="E104">
        <v>-0.39</v>
      </c>
      <c r="F104">
        <v>-0.46</v>
      </c>
      <c r="H104" t="s">
        <v>399</v>
      </c>
    </row>
    <row r="105" spans="1:8" x14ac:dyDescent="0.3">
      <c r="A105" t="s">
        <v>2545</v>
      </c>
      <c r="B105" t="s">
        <v>684</v>
      </c>
      <c r="C105" t="s">
        <v>684</v>
      </c>
      <c r="D105">
        <v>7.0000000000000007E-2</v>
      </c>
      <c r="E105">
        <v>7.0000000000000007E-2</v>
      </c>
      <c r="F105">
        <v>0.33</v>
      </c>
      <c r="H105" t="s">
        <v>403</v>
      </c>
    </row>
    <row r="106" spans="1:8" x14ac:dyDescent="0.3">
      <c r="A106" t="s">
        <v>679</v>
      </c>
      <c r="B106" t="s">
        <v>1554</v>
      </c>
    </row>
    <row r="107" spans="1:8" x14ac:dyDescent="0.3">
      <c r="A107" t="s">
        <v>679</v>
      </c>
      <c r="B107" t="s">
        <v>1554</v>
      </c>
    </row>
    <row r="108" spans="1:8" x14ac:dyDescent="0.3">
      <c r="A108" t="s">
        <v>679</v>
      </c>
      <c r="B108" t="s">
        <v>1213</v>
      </c>
      <c r="H108" t="s">
        <v>413</v>
      </c>
    </row>
    <row r="109" spans="1:8" x14ac:dyDescent="0.3">
      <c r="A109" t="s">
        <v>679</v>
      </c>
      <c r="B109" t="s">
        <v>1567</v>
      </c>
    </row>
    <row r="110" spans="1:8" x14ac:dyDescent="0.3">
      <c r="A110" t="s">
        <v>2546</v>
      </c>
      <c r="B110">
        <v>-7.0000000000000007E-2</v>
      </c>
      <c r="C110">
        <v>-0.05</v>
      </c>
      <c r="D110">
        <v>-0.01</v>
      </c>
      <c r="E110">
        <v>-0.24</v>
      </c>
      <c r="F110">
        <v>-0.17</v>
      </c>
      <c r="H110" t="s">
        <v>421</v>
      </c>
    </row>
    <row r="111" spans="1:8" x14ac:dyDescent="0.3">
      <c r="A111" t="s">
        <v>679</v>
      </c>
      <c r="B111" t="s">
        <v>1554</v>
      </c>
      <c r="H111" t="s">
        <v>425</v>
      </c>
    </row>
    <row r="112" spans="1:8" x14ac:dyDescent="0.3">
      <c r="A112" t="s">
        <v>2547</v>
      </c>
      <c r="B112">
        <v>0.46</v>
      </c>
      <c r="C112">
        <v>0.33</v>
      </c>
      <c r="D112">
        <v>0.37</v>
      </c>
      <c r="E112">
        <v>0.09</v>
      </c>
      <c r="F112">
        <v>3.45</v>
      </c>
      <c r="H112" t="s">
        <v>429</v>
      </c>
    </row>
    <row r="113" spans="1:8" x14ac:dyDescent="0.3">
      <c r="A113" t="s">
        <v>679</v>
      </c>
      <c r="B113" t="s">
        <v>1554</v>
      </c>
      <c r="H113" t="s">
        <v>433</v>
      </c>
    </row>
    <row r="114" spans="1:8" x14ac:dyDescent="0.3">
      <c r="A114" t="s">
        <v>2548</v>
      </c>
      <c r="B114">
        <v>0.01</v>
      </c>
      <c r="C114">
        <v>0.1</v>
      </c>
      <c r="D114">
        <v>0.06</v>
      </c>
      <c r="E114">
        <v>0.15</v>
      </c>
      <c r="F114" t="s">
        <v>684</v>
      </c>
      <c r="H114" t="s">
        <v>437</v>
      </c>
    </row>
    <row r="115" spans="1:8" x14ac:dyDescent="0.3">
      <c r="A115" t="s">
        <v>679</v>
      </c>
      <c r="B115" t="s">
        <v>1567</v>
      </c>
    </row>
    <row r="116" spans="1:8" x14ac:dyDescent="0.3">
      <c r="A116" t="s">
        <v>679</v>
      </c>
      <c r="B116" t="s">
        <v>1554</v>
      </c>
      <c r="H116" t="s">
        <v>444</v>
      </c>
    </row>
    <row r="117" spans="1:8" x14ac:dyDescent="0.3">
      <c r="A117" t="s">
        <v>679</v>
      </c>
      <c r="B117" t="s">
        <v>1567</v>
      </c>
    </row>
    <row r="118" spans="1:8" x14ac:dyDescent="0.3">
      <c r="A118" t="s">
        <v>679</v>
      </c>
      <c r="B118" t="s">
        <v>1567</v>
      </c>
    </row>
    <row r="119" spans="1:8" x14ac:dyDescent="0.3">
      <c r="A119" t="s">
        <v>679</v>
      </c>
      <c r="B119" t="s">
        <v>1554</v>
      </c>
    </row>
    <row r="120" spans="1:8" x14ac:dyDescent="0.3">
      <c r="A120" t="s">
        <v>2549</v>
      </c>
      <c r="B120" t="s">
        <v>684</v>
      </c>
      <c r="C120" t="s">
        <v>684</v>
      </c>
      <c r="D120" t="s">
        <v>684</v>
      </c>
      <c r="E120" t="s">
        <v>684</v>
      </c>
      <c r="F120">
        <v>-0.49</v>
      </c>
      <c r="H120" t="s">
        <v>457</v>
      </c>
    </row>
    <row r="121" spans="1:8" x14ac:dyDescent="0.3">
      <c r="A121" t="s">
        <v>2550</v>
      </c>
      <c r="B121">
        <v>-0.03</v>
      </c>
      <c r="C121">
        <v>-0.09</v>
      </c>
      <c r="D121">
        <v>-0.52</v>
      </c>
      <c r="E121">
        <v>-0.53</v>
      </c>
      <c r="F121">
        <v>-0.55000000000000004</v>
      </c>
    </row>
    <row r="122" spans="1:8" x14ac:dyDescent="0.3">
      <c r="A122" t="s">
        <v>679</v>
      </c>
      <c r="B122" t="s">
        <v>1213</v>
      </c>
    </row>
    <row r="123" spans="1:8" x14ac:dyDescent="0.3">
      <c r="A123" t="s">
        <v>679</v>
      </c>
      <c r="B123" t="s">
        <v>1554</v>
      </c>
    </row>
    <row r="124" spans="1:8" x14ac:dyDescent="0.3">
      <c r="A124" t="s">
        <v>679</v>
      </c>
      <c r="B124" t="s">
        <v>1554</v>
      </c>
      <c r="H124" t="s">
        <v>470</v>
      </c>
    </row>
    <row r="125" spans="1:8" x14ac:dyDescent="0.3">
      <c r="A125" t="s">
        <v>2551</v>
      </c>
      <c r="B125" t="s">
        <v>684</v>
      </c>
      <c r="C125" t="s">
        <v>684</v>
      </c>
      <c r="D125" t="s">
        <v>684</v>
      </c>
      <c r="E125">
        <v>0.01</v>
      </c>
      <c r="F125" t="s">
        <v>684</v>
      </c>
    </row>
    <row r="126" spans="1:8" x14ac:dyDescent="0.3">
      <c r="A126" t="s">
        <v>2552</v>
      </c>
      <c r="B126" t="s">
        <v>684</v>
      </c>
      <c r="C126" t="s">
        <v>684</v>
      </c>
      <c r="D126">
        <v>-0.45</v>
      </c>
      <c r="E126">
        <v>-0.56999999999999995</v>
      </c>
      <c r="F126" t="s">
        <v>684</v>
      </c>
      <c r="H126" t="s">
        <v>477</v>
      </c>
    </row>
    <row r="127" spans="1:8" x14ac:dyDescent="0.3">
      <c r="A127" t="s">
        <v>679</v>
      </c>
      <c r="B127" t="s">
        <v>1213</v>
      </c>
      <c r="H127" t="s">
        <v>482</v>
      </c>
    </row>
    <row r="128" spans="1:8" x14ac:dyDescent="0.3">
      <c r="A128" t="s">
        <v>679</v>
      </c>
      <c r="B128" t="s">
        <v>1554</v>
      </c>
    </row>
    <row r="129" spans="1:8" x14ac:dyDescent="0.3">
      <c r="A129" t="s">
        <v>679</v>
      </c>
      <c r="B129" t="s">
        <v>1554</v>
      </c>
      <c r="H129" t="s">
        <v>489</v>
      </c>
    </row>
    <row r="130" spans="1:8" x14ac:dyDescent="0.3">
      <c r="A130" t="s">
        <v>2553</v>
      </c>
      <c r="B130" t="s">
        <v>684</v>
      </c>
      <c r="C130" t="s">
        <v>684</v>
      </c>
      <c r="D130">
        <v>0</v>
      </c>
      <c r="E130" t="s">
        <v>684</v>
      </c>
      <c r="F130" t="s">
        <v>684</v>
      </c>
      <c r="H130" t="s">
        <v>494</v>
      </c>
    </row>
    <row r="131" spans="1:8" x14ac:dyDescent="0.3">
      <c r="A131" t="s">
        <v>679</v>
      </c>
      <c r="B131" t="s">
        <v>1554</v>
      </c>
      <c r="H131" t="s">
        <v>498</v>
      </c>
    </row>
    <row r="132" spans="1:8" x14ac:dyDescent="0.3">
      <c r="A132" t="s">
        <v>679</v>
      </c>
      <c r="B132" t="s">
        <v>1554</v>
      </c>
      <c r="H132" t="s">
        <v>502</v>
      </c>
    </row>
    <row r="133" spans="1:8" x14ac:dyDescent="0.3">
      <c r="A133" t="s">
        <v>2554</v>
      </c>
      <c r="B133">
        <v>17.43</v>
      </c>
      <c r="C133">
        <v>1.1499999999999999</v>
      </c>
      <c r="D133">
        <v>0.68</v>
      </c>
      <c r="E133">
        <v>0.53</v>
      </c>
      <c r="F133">
        <v>0.1</v>
      </c>
    </row>
    <row r="134" spans="1:8" x14ac:dyDescent="0.3">
      <c r="A134" t="s">
        <v>679</v>
      </c>
      <c r="B134" t="s">
        <v>1554</v>
      </c>
      <c r="H134" t="s">
        <v>509</v>
      </c>
    </row>
    <row r="135" spans="1:8" x14ac:dyDescent="0.3">
      <c r="A135" t="s">
        <v>679</v>
      </c>
      <c r="B135" t="s">
        <v>1554</v>
      </c>
    </row>
    <row r="136" spans="1:8" x14ac:dyDescent="0.3">
      <c r="A136" t="s">
        <v>2555</v>
      </c>
      <c r="B136">
        <v>0.05</v>
      </c>
      <c r="C136">
        <v>0.03</v>
      </c>
      <c r="D136">
        <v>-0.03</v>
      </c>
      <c r="E136">
        <v>-0.13</v>
      </c>
      <c r="F136">
        <v>-0.5</v>
      </c>
      <c r="H136" t="s">
        <v>517</v>
      </c>
    </row>
    <row r="137" spans="1:8" x14ac:dyDescent="0.3">
      <c r="A137" t="s">
        <v>2556</v>
      </c>
      <c r="B137" t="s">
        <v>684</v>
      </c>
      <c r="C137" t="s">
        <v>684</v>
      </c>
      <c r="D137" t="s">
        <v>684</v>
      </c>
      <c r="E137">
        <v>0.05</v>
      </c>
      <c r="F137">
        <v>-0.02</v>
      </c>
      <c r="H137" t="s">
        <v>521</v>
      </c>
    </row>
    <row r="138" spans="1:8" x14ac:dyDescent="0.3">
      <c r="A138" t="s">
        <v>2557</v>
      </c>
      <c r="B138" t="s">
        <v>684</v>
      </c>
      <c r="C138" t="s">
        <v>684</v>
      </c>
      <c r="D138">
        <v>-0.05</v>
      </c>
      <c r="E138">
        <v>-0.42</v>
      </c>
      <c r="F138" t="s">
        <v>684</v>
      </c>
    </row>
    <row r="139" spans="1:8" x14ac:dyDescent="0.3">
      <c r="A139" t="s">
        <v>679</v>
      </c>
      <c r="B139" t="s">
        <v>1567</v>
      </c>
    </row>
    <row r="140" spans="1:8" x14ac:dyDescent="0.3">
      <c r="A140" t="s">
        <v>679</v>
      </c>
      <c r="B140" t="s">
        <v>1554</v>
      </c>
      <c r="H140" t="s">
        <v>531</v>
      </c>
    </row>
    <row r="141" spans="1:8" x14ac:dyDescent="0.3">
      <c r="A141" t="s">
        <v>679</v>
      </c>
      <c r="B141" t="s">
        <v>1554</v>
      </c>
      <c r="H141" t="s">
        <v>535</v>
      </c>
    </row>
    <row r="142" spans="1:8" x14ac:dyDescent="0.3">
      <c r="A142" t="s">
        <v>679</v>
      </c>
      <c r="B142" t="s">
        <v>1554</v>
      </c>
    </row>
    <row r="143" spans="1:8" x14ac:dyDescent="0.3">
      <c r="A143" t="s">
        <v>2558</v>
      </c>
      <c r="B143">
        <v>-0.57999999999999996</v>
      </c>
      <c r="C143">
        <v>-0.09</v>
      </c>
      <c r="D143">
        <v>2.15</v>
      </c>
      <c r="E143">
        <v>3.16</v>
      </c>
      <c r="F143" t="s">
        <v>684</v>
      </c>
    </row>
    <row r="144" spans="1:8" x14ac:dyDescent="0.3">
      <c r="A144" t="s">
        <v>2559</v>
      </c>
      <c r="B144" t="s">
        <v>684</v>
      </c>
      <c r="C144" t="s">
        <v>684</v>
      </c>
      <c r="D144">
        <v>0.04</v>
      </c>
      <c r="E144">
        <v>-0.11</v>
      </c>
      <c r="F144">
        <v>0.17</v>
      </c>
    </row>
    <row r="145" spans="1:8" x14ac:dyDescent="0.3">
      <c r="A145" t="s">
        <v>2560</v>
      </c>
      <c r="B145" t="s">
        <v>684</v>
      </c>
      <c r="C145" t="s">
        <v>684</v>
      </c>
      <c r="D145" t="s">
        <v>684</v>
      </c>
      <c r="E145">
        <v>-0.02</v>
      </c>
      <c r="F145">
        <v>-0.06</v>
      </c>
      <c r="H145" t="s">
        <v>548</v>
      </c>
    </row>
    <row r="146" spans="1:8" x14ac:dyDescent="0.3">
      <c r="A146" t="s">
        <v>2561</v>
      </c>
      <c r="B146">
        <v>-0.16</v>
      </c>
      <c r="C146">
        <v>-0.17</v>
      </c>
      <c r="D146">
        <v>-0.27</v>
      </c>
      <c r="E146">
        <v>-0.21</v>
      </c>
      <c r="F146">
        <v>-0.11</v>
      </c>
      <c r="H146" t="s">
        <v>552</v>
      </c>
    </row>
    <row r="147" spans="1:8" x14ac:dyDescent="0.3">
      <c r="A147" t="s">
        <v>679</v>
      </c>
      <c r="B147" t="s">
        <v>1554</v>
      </c>
      <c r="H147" t="s">
        <v>556</v>
      </c>
    </row>
    <row r="148" spans="1:8" x14ac:dyDescent="0.3">
      <c r="A148" t="s">
        <v>679</v>
      </c>
      <c r="B148" t="s">
        <v>1554</v>
      </c>
      <c r="H148" t="s">
        <v>560</v>
      </c>
    </row>
    <row r="149" spans="1:8" x14ac:dyDescent="0.3">
      <c r="A149" t="s">
        <v>679</v>
      </c>
      <c r="B149" t="s">
        <v>1554</v>
      </c>
      <c r="H149" t="s">
        <v>564</v>
      </c>
    </row>
    <row r="150" spans="1:8" x14ac:dyDescent="0.3">
      <c r="A150" t="s">
        <v>2562</v>
      </c>
      <c r="B150" t="s">
        <v>684</v>
      </c>
      <c r="C150" t="s">
        <v>684</v>
      </c>
      <c r="D150" t="s">
        <v>684</v>
      </c>
      <c r="E150">
        <v>-0.2</v>
      </c>
      <c r="F150">
        <v>0.02</v>
      </c>
      <c r="H150" t="s">
        <v>569</v>
      </c>
    </row>
    <row r="151" spans="1:8" x14ac:dyDescent="0.3">
      <c r="A151" t="s">
        <v>679</v>
      </c>
      <c r="B151" t="s">
        <v>1554</v>
      </c>
    </row>
    <row r="152" spans="1:8" x14ac:dyDescent="0.3">
      <c r="A152" t="s">
        <v>2563</v>
      </c>
      <c r="B152">
        <v>0.1</v>
      </c>
      <c r="C152">
        <v>0.11</v>
      </c>
      <c r="D152">
        <v>0.11</v>
      </c>
      <c r="E152">
        <v>0.14000000000000001</v>
      </c>
      <c r="F152">
        <v>0.13</v>
      </c>
    </row>
    <row r="153" spans="1:8" x14ac:dyDescent="0.3">
      <c r="A153" t="s">
        <v>2564</v>
      </c>
      <c r="B153" t="s">
        <v>684</v>
      </c>
      <c r="C153" t="s">
        <v>684</v>
      </c>
      <c r="D153" t="s">
        <v>684</v>
      </c>
      <c r="E153">
        <v>-0.26</v>
      </c>
      <c r="F153" t="s">
        <v>684</v>
      </c>
      <c r="H153" t="s">
        <v>579</v>
      </c>
    </row>
    <row r="154" spans="1:8" x14ac:dyDescent="0.3">
      <c r="A154" t="s">
        <v>679</v>
      </c>
      <c r="B154" t="s">
        <v>1554</v>
      </c>
    </row>
    <row r="155" spans="1:8" x14ac:dyDescent="0.3">
      <c r="A155" t="s">
        <v>679</v>
      </c>
      <c r="B155" t="s">
        <v>1213</v>
      </c>
    </row>
    <row r="156" spans="1:8" x14ac:dyDescent="0.3">
      <c r="A156" t="s">
        <v>2565</v>
      </c>
      <c r="B156">
        <v>0.27</v>
      </c>
      <c r="C156">
        <v>0.38</v>
      </c>
      <c r="D156">
        <v>0.22</v>
      </c>
      <c r="E156">
        <v>-0.05</v>
      </c>
      <c r="F156" t="s">
        <v>684</v>
      </c>
      <c r="H156" t="s">
        <v>589</v>
      </c>
    </row>
    <row r="157" spans="1:8" x14ac:dyDescent="0.3">
      <c r="A157" t="s">
        <v>679</v>
      </c>
      <c r="B157" t="s">
        <v>1554</v>
      </c>
      <c r="H157" t="s">
        <v>593</v>
      </c>
    </row>
    <row r="158" spans="1:8" x14ac:dyDescent="0.3">
      <c r="A158" t="s">
        <v>2566</v>
      </c>
      <c r="B158" t="s">
        <v>684</v>
      </c>
      <c r="C158" t="s">
        <v>684</v>
      </c>
      <c r="D158" t="s">
        <v>684</v>
      </c>
      <c r="E158">
        <v>-0.27</v>
      </c>
      <c r="F158" t="s">
        <v>684</v>
      </c>
      <c r="H158" t="s">
        <v>597</v>
      </c>
    </row>
    <row r="159" spans="1:8" x14ac:dyDescent="0.3">
      <c r="A159" t="s">
        <v>679</v>
      </c>
      <c r="B159" t="s">
        <v>1554</v>
      </c>
      <c r="H159" t="s">
        <v>601</v>
      </c>
    </row>
    <row r="160" spans="1:8" x14ac:dyDescent="0.3">
      <c r="A160" t="s">
        <v>679</v>
      </c>
      <c r="B160" t="s">
        <v>1554</v>
      </c>
    </row>
    <row r="161" spans="1:8" x14ac:dyDescent="0.3">
      <c r="A161" t="s">
        <v>679</v>
      </c>
      <c r="B161" t="s">
        <v>1554</v>
      </c>
      <c r="H161" t="s">
        <v>608</v>
      </c>
    </row>
    <row r="162" spans="1:8" x14ac:dyDescent="0.3">
      <c r="A162" t="s">
        <v>2567</v>
      </c>
      <c r="B162" t="s">
        <v>684</v>
      </c>
      <c r="C162" t="s">
        <v>684</v>
      </c>
      <c r="D162" t="s">
        <v>684</v>
      </c>
      <c r="E162">
        <v>-0.05</v>
      </c>
      <c r="F162" t="s">
        <v>684</v>
      </c>
    </row>
    <row r="163" spans="1:8" x14ac:dyDescent="0.3">
      <c r="A163" t="s">
        <v>679</v>
      </c>
      <c r="B163" t="s">
        <v>1554</v>
      </c>
    </row>
    <row r="164" spans="1:8" x14ac:dyDescent="0.3">
      <c r="A164" t="s">
        <v>679</v>
      </c>
      <c r="B164" t="s">
        <v>1554</v>
      </c>
    </row>
    <row r="165" spans="1:8" x14ac:dyDescent="0.3">
      <c r="A165" t="s">
        <v>679</v>
      </c>
      <c r="B165" t="s">
        <v>1554</v>
      </c>
    </row>
    <row r="166" spans="1:8" x14ac:dyDescent="0.3">
      <c r="A166" t="s">
        <v>679</v>
      </c>
      <c r="B166" t="s">
        <v>1213</v>
      </c>
    </row>
    <row r="167" spans="1:8" x14ac:dyDescent="0.3">
      <c r="A167" t="s">
        <v>679</v>
      </c>
      <c r="B167" t="s">
        <v>1213</v>
      </c>
    </row>
    <row r="168" spans="1:8" x14ac:dyDescent="0.3">
      <c r="A168" t="s">
        <v>679</v>
      </c>
      <c r="B168" t="s">
        <v>1213</v>
      </c>
    </row>
    <row r="169" spans="1:8" x14ac:dyDescent="0.3">
      <c r="A169" t="s">
        <v>679</v>
      </c>
      <c r="B169" t="s">
        <v>1213</v>
      </c>
    </row>
    <row r="170" spans="1:8" x14ac:dyDescent="0.3">
      <c r="A170" t="s">
        <v>679</v>
      </c>
      <c r="B170" t="s">
        <v>1213</v>
      </c>
    </row>
    <row r="171" spans="1:8" x14ac:dyDescent="0.3">
      <c r="A171" t="s">
        <v>679</v>
      </c>
      <c r="B171" t="s">
        <v>1213</v>
      </c>
    </row>
    <row r="172" spans="1:8" x14ac:dyDescent="0.3">
      <c r="A172" t="s">
        <v>679</v>
      </c>
      <c r="B172" t="s">
        <v>1213</v>
      </c>
    </row>
    <row r="173" spans="1:8" x14ac:dyDescent="0.3">
      <c r="A173" t="s">
        <v>679</v>
      </c>
      <c r="B173" t="s">
        <v>1213</v>
      </c>
    </row>
    <row r="174" spans="1:8" x14ac:dyDescent="0.3">
      <c r="A174" t="s">
        <v>679</v>
      </c>
      <c r="B174" t="s">
        <v>1554</v>
      </c>
    </row>
    <row r="175" spans="1:8" x14ac:dyDescent="0.3">
      <c r="A175" t="s">
        <v>679</v>
      </c>
      <c r="B175" t="s">
        <v>1554</v>
      </c>
    </row>
    <row r="176" spans="1:8" x14ac:dyDescent="0.3">
      <c r="A176" t="s">
        <v>679</v>
      </c>
      <c r="B176" t="s">
        <v>1554</v>
      </c>
      <c r="H176" t="s">
        <v>654</v>
      </c>
    </row>
    <row r="177" spans="1:8" x14ac:dyDescent="0.3">
      <c r="A177" t="s">
        <v>2568</v>
      </c>
      <c r="B177" t="s">
        <v>684</v>
      </c>
      <c r="C177">
        <v>-0.17</v>
      </c>
      <c r="D177" t="s">
        <v>684</v>
      </c>
      <c r="E177" t="s">
        <v>684</v>
      </c>
      <c r="F177">
        <v>-0.09</v>
      </c>
      <c r="H177" t="s">
        <v>658</v>
      </c>
    </row>
    <row r="178" spans="1:8" x14ac:dyDescent="0.3">
      <c r="A178" t="s">
        <v>679</v>
      </c>
      <c r="B178" t="s">
        <v>1554</v>
      </c>
      <c r="H178" t="s">
        <v>662</v>
      </c>
    </row>
    <row r="179" spans="1:8" x14ac:dyDescent="0.3">
      <c r="A179" t="s">
        <v>679</v>
      </c>
      <c r="B179" t="s">
        <v>1554</v>
      </c>
    </row>
    <row r="180" spans="1:8" x14ac:dyDescent="0.3">
      <c r="A180" t="s">
        <v>679</v>
      </c>
      <c r="B180" t="s">
        <v>1554</v>
      </c>
    </row>
    <row r="181" spans="1:8" x14ac:dyDescent="0.3">
      <c r="A181" t="s">
        <v>679</v>
      </c>
      <c r="B181" t="s">
        <v>1213</v>
      </c>
    </row>
    <row r="182" spans="1:8" x14ac:dyDescent="0.3">
      <c r="A182" t="s">
        <v>679</v>
      </c>
      <c r="B182" t="s">
        <v>1554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9B56-0B40-4673-B1BB-82DF5F7C0DFD}">
  <dimension ref="A1:BH117"/>
  <sheetViews>
    <sheetView tabSelected="1" topLeftCell="U67" zoomScale="70" zoomScaleNormal="70" workbookViewId="0">
      <selection activeCell="AE90" sqref="AE90"/>
    </sheetView>
  </sheetViews>
  <sheetFormatPr baseColWidth="10" defaultColWidth="8.88671875" defaultRowHeight="14.4" x14ac:dyDescent="0.3"/>
  <cols>
    <col min="1" max="1" width="51.33203125" bestFit="1" customWidth="1"/>
    <col min="2" max="2" width="8.88671875" customWidth="1"/>
    <col min="3" max="3" width="16.5546875" customWidth="1"/>
    <col min="4" max="4" width="8.88671875" customWidth="1"/>
    <col min="5" max="5" width="27.109375" customWidth="1"/>
    <col min="6" max="6" width="13.33203125" style="36" customWidth="1"/>
    <col min="7" max="9" width="8.88671875" style="36" customWidth="1"/>
    <col min="10" max="10" width="13.33203125" style="36" customWidth="1"/>
    <col min="11" max="14" width="8.88671875" style="37" customWidth="1"/>
    <col min="15" max="15" width="13.33203125" style="37" customWidth="1"/>
    <col min="16" max="19" width="8.88671875" style="38" customWidth="1"/>
    <col min="20" max="20" width="16.33203125" style="38" customWidth="1"/>
    <col min="21" max="25" width="8.88671875" style="39" customWidth="1"/>
    <col min="26" max="30" width="8.88671875" style="40" customWidth="1"/>
    <col min="31" max="35" width="8.88671875" style="41" customWidth="1"/>
    <col min="36" max="40" width="8.88671875" style="42" customWidth="1"/>
    <col min="41" max="45" width="8.88671875" style="43" customWidth="1"/>
    <col min="46" max="50" width="8.88671875" style="44" customWidth="1"/>
    <col min="51" max="55" width="8.88671875" style="45"/>
    <col min="56" max="60" width="8.88671875" style="46"/>
  </cols>
  <sheetData>
    <row r="1" spans="1:60" s="13" customFormat="1" x14ac:dyDescent="0.3">
      <c r="A1" s="13" t="s">
        <v>2624</v>
      </c>
      <c r="B1" s="13" t="s">
        <v>2628</v>
      </c>
      <c r="C1" s="13" t="s">
        <v>2625</v>
      </c>
      <c r="D1" s="13" t="s">
        <v>2626</v>
      </c>
      <c r="E1" s="13" t="s">
        <v>2627</v>
      </c>
      <c r="F1" s="25" t="s">
        <v>2569</v>
      </c>
      <c r="G1" s="25" t="s">
        <v>2570</v>
      </c>
      <c r="H1" s="25" t="s">
        <v>2571</v>
      </c>
      <c r="I1" s="25" t="s">
        <v>2572</v>
      </c>
      <c r="J1" s="25" t="s">
        <v>2573</v>
      </c>
      <c r="K1" s="26" t="s">
        <v>2574</v>
      </c>
      <c r="L1" s="26" t="s">
        <v>2576</v>
      </c>
      <c r="M1" s="26" t="s">
        <v>2577</v>
      </c>
      <c r="N1" s="26" t="s">
        <v>2578</v>
      </c>
      <c r="O1" s="26" t="s">
        <v>2579</v>
      </c>
      <c r="P1" s="27" t="s">
        <v>2575</v>
      </c>
      <c r="Q1" s="27" t="s">
        <v>2581</v>
      </c>
      <c r="R1" s="27" t="s">
        <v>2580</v>
      </c>
      <c r="S1" s="27" t="s">
        <v>2582</v>
      </c>
      <c r="T1" s="27" t="s">
        <v>2583</v>
      </c>
      <c r="U1" s="28" t="s">
        <v>2584</v>
      </c>
      <c r="V1" s="28" t="s">
        <v>2585</v>
      </c>
      <c r="W1" s="28" t="s">
        <v>2586</v>
      </c>
      <c r="X1" s="28" t="s">
        <v>2587</v>
      </c>
      <c r="Y1" s="28" t="s">
        <v>2588</v>
      </c>
      <c r="Z1" s="29" t="s">
        <v>2589</v>
      </c>
      <c r="AA1" s="29" t="s">
        <v>2590</v>
      </c>
      <c r="AB1" s="29" t="s">
        <v>2591</v>
      </c>
      <c r="AC1" s="29" t="s">
        <v>2592</v>
      </c>
      <c r="AD1" s="29" t="s">
        <v>2593</v>
      </c>
      <c r="AE1" s="30" t="s">
        <v>2594</v>
      </c>
      <c r="AF1" s="30" t="s">
        <v>2595</v>
      </c>
      <c r="AG1" s="30" t="s">
        <v>2596</v>
      </c>
      <c r="AH1" s="30" t="s">
        <v>2597</v>
      </c>
      <c r="AI1" s="30" t="s">
        <v>2598</v>
      </c>
      <c r="AJ1" s="31" t="s">
        <v>2599</v>
      </c>
      <c r="AK1" s="31" t="s">
        <v>2600</v>
      </c>
      <c r="AL1" s="31" t="s">
        <v>2601</v>
      </c>
      <c r="AM1" s="31" t="s">
        <v>2602</v>
      </c>
      <c r="AN1" s="31" t="s">
        <v>2603</v>
      </c>
      <c r="AO1" s="32" t="s">
        <v>2604</v>
      </c>
      <c r="AP1" s="32" t="s">
        <v>2605</v>
      </c>
      <c r="AQ1" s="32" t="s">
        <v>2606</v>
      </c>
      <c r="AR1" s="32" t="s">
        <v>2607</v>
      </c>
      <c r="AS1" s="32" t="s">
        <v>2608</v>
      </c>
      <c r="AT1" s="33" t="s">
        <v>2609</v>
      </c>
      <c r="AU1" s="33" t="s">
        <v>2610</v>
      </c>
      <c r="AV1" s="33" t="s">
        <v>2611</v>
      </c>
      <c r="AW1" s="33" t="s">
        <v>2612</v>
      </c>
      <c r="AX1" s="33" t="s">
        <v>2613</v>
      </c>
      <c r="AY1" s="34" t="s">
        <v>2619</v>
      </c>
      <c r="AZ1" s="34" t="s">
        <v>2621</v>
      </c>
      <c r="BA1" s="34" t="s">
        <v>2620</v>
      </c>
      <c r="BB1" s="34" t="s">
        <v>2622</v>
      </c>
      <c r="BC1" s="34" t="s">
        <v>2623</v>
      </c>
      <c r="BD1" s="35" t="s">
        <v>2614</v>
      </c>
      <c r="BE1" s="35" t="s">
        <v>2616</v>
      </c>
      <c r="BF1" s="35" t="s">
        <v>2615</v>
      </c>
      <c r="BG1" s="35" t="s">
        <v>2617</v>
      </c>
      <c r="BH1" s="35" t="s">
        <v>2618</v>
      </c>
    </row>
    <row r="2" spans="1:60" x14ac:dyDescent="0.3">
      <c r="A2" t="s">
        <v>6</v>
      </c>
      <c r="B2" t="s">
        <v>7</v>
      </c>
      <c r="C2" t="s">
        <v>9</v>
      </c>
      <c r="D2" t="s">
        <v>10</v>
      </c>
      <c r="E2" t="s">
        <v>11</v>
      </c>
      <c r="F2" s="36">
        <v>80.31</v>
      </c>
      <c r="G2" s="36">
        <v>117.46</v>
      </c>
      <c r="H2" s="36">
        <v>137.05000000000001</v>
      </c>
      <c r="I2" s="36">
        <v>127.51</v>
      </c>
      <c r="J2" s="36">
        <v>121.32</v>
      </c>
      <c r="K2" s="37">
        <v>10158138</v>
      </c>
      <c r="L2" s="37">
        <v>12997049</v>
      </c>
      <c r="M2" s="37">
        <v>14734025</v>
      </c>
      <c r="N2" s="37">
        <v>14128046</v>
      </c>
      <c r="O2" s="37">
        <v>14127498</v>
      </c>
      <c r="P2" s="38">
        <v>30742796</v>
      </c>
      <c r="Q2" s="38">
        <v>32348622</v>
      </c>
      <c r="R2" s="38">
        <v>34713609</v>
      </c>
      <c r="S2" s="38">
        <v>33654436</v>
      </c>
      <c r="T2" s="38">
        <v>34987268</v>
      </c>
      <c r="U2" s="39">
        <v>3245546</v>
      </c>
      <c r="V2" s="39">
        <v>4203762</v>
      </c>
      <c r="W2" s="39">
        <v>4422567</v>
      </c>
      <c r="X2" s="39">
        <v>3689107</v>
      </c>
      <c r="Y2" s="39">
        <v>4436963</v>
      </c>
      <c r="Z2" s="40">
        <v>24006</v>
      </c>
      <c r="AA2" s="40">
        <v>22475</v>
      </c>
      <c r="AB2" s="40">
        <v>21000</v>
      </c>
      <c r="AC2" s="40">
        <v>19300</v>
      </c>
      <c r="AD2" s="40">
        <v>20900</v>
      </c>
      <c r="AE2" s="41" t="s">
        <v>1669</v>
      </c>
      <c r="AF2" s="41" t="s">
        <v>1669</v>
      </c>
      <c r="AG2" s="41" t="s">
        <v>1669</v>
      </c>
      <c r="AH2" s="41" t="s">
        <v>1669</v>
      </c>
      <c r="AI2" s="41" t="s">
        <v>1669</v>
      </c>
      <c r="AJ2" s="42">
        <v>56.63</v>
      </c>
      <c r="AK2" s="42">
        <v>58.5</v>
      </c>
      <c r="AL2" s="42">
        <v>54.71</v>
      </c>
      <c r="AM2" s="42">
        <v>52.67</v>
      </c>
      <c r="AN2" s="42">
        <v>52.67</v>
      </c>
      <c r="AO2" s="43" t="s">
        <v>1975</v>
      </c>
      <c r="AP2" s="43" t="s">
        <v>1975</v>
      </c>
      <c r="AQ2" s="43" t="s">
        <v>1975</v>
      </c>
      <c r="AR2" s="43" t="s">
        <v>1975</v>
      </c>
      <c r="AS2" s="43" t="s">
        <v>1975</v>
      </c>
      <c r="AT2" s="44">
        <v>73.62</v>
      </c>
      <c r="AU2" s="44">
        <v>74.69</v>
      </c>
      <c r="AV2" s="44">
        <v>72.010000000000005</v>
      </c>
      <c r="AW2" s="44">
        <v>73.040000000000006</v>
      </c>
      <c r="AX2" s="44">
        <v>67.72</v>
      </c>
      <c r="AY2" s="45">
        <v>4927403</v>
      </c>
      <c r="AZ2" s="45">
        <v>4853416</v>
      </c>
      <c r="BA2" s="45">
        <v>4504923</v>
      </c>
      <c r="BB2" s="45">
        <v>4000329</v>
      </c>
      <c r="BC2" s="45">
        <v>4100972</v>
      </c>
      <c r="BD2" s="46">
        <v>26.56</v>
      </c>
      <c r="BE2" s="46">
        <v>33.159999999999997</v>
      </c>
      <c r="BF2" s="46">
        <v>35.28</v>
      </c>
      <c r="BG2" s="46">
        <v>33.049999999999997</v>
      </c>
      <c r="BH2" s="46">
        <v>56.79</v>
      </c>
    </row>
    <row r="3" spans="1:60" x14ac:dyDescent="0.3">
      <c r="A3" t="s">
        <v>21</v>
      </c>
      <c r="B3" t="s">
        <v>22</v>
      </c>
      <c r="C3" t="s">
        <v>24</v>
      </c>
      <c r="D3" t="s">
        <v>17</v>
      </c>
      <c r="E3" t="s">
        <v>25</v>
      </c>
      <c r="F3" s="36">
        <v>250.82</v>
      </c>
      <c r="G3" s="36">
        <v>239.71</v>
      </c>
      <c r="H3" s="36">
        <v>531.21</v>
      </c>
      <c r="I3" s="36">
        <v>537.55999999999995</v>
      </c>
      <c r="J3" s="36">
        <v>232.36</v>
      </c>
      <c r="K3" s="37">
        <v>4165823</v>
      </c>
      <c r="L3" s="37">
        <v>4029063</v>
      </c>
      <c r="M3" s="37">
        <v>4574191</v>
      </c>
      <c r="N3" s="37">
        <v>4360056</v>
      </c>
      <c r="O3" s="37">
        <v>3875302</v>
      </c>
      <c r="P3" s="38">
        <v>7884583</v>
      </c>
      <c r="Q3" s="38">
        <v>8045400</v>
      </c>
      <c r="R3" s="38">
        <v>7869372</v>
      </c>
      <c r="S3" s="38">
        <v>7142049</v>
      </c>
      <c r="T3" s="38">
        <v>7423630</v>
      </c>
      <c r="U3" s="39">
        <v>-348371</v>
      </c>
      <c r="V3" s="39">
        <v>55912</v>
      </c>
      <c r="W3" s="39">
        <v>-205643</v>
      </c>
      <c r="X3" s="39">
        <v>54877</v>
      </c>
      <c r="Y3" s="39">
        <v>-162700</v>
      </c>
      <c r="Z3" s="40">
        <v>8018</v>
      </c>
      <c r="AA3" s="40">
        <v>7153</v>
      </c>
      <c r="AB3" s="40">
        <v>6022</v>
      </c>
      <c r="AC3" s="40">
        <v>6164</v>
      </c>
      <c r="AD3" s="40">
        <v>6080</v>
      </c>
      <c r="AE3" s="41" t="s">
        <v>1669</v>
      </c>
      <c r="AF3" s="41" t="s">
        <v>1669</v>
      </c>
      <c r="AG3" s="41" t="s">
        <v>1669</v>
      </c>
      <c r="AH3" s="41" t="s">
        <v>1672</v>
      </c>
      <c r="AI3" s="41" t="s">
        <v>1672</v>
      </c>
      <c r="AJ3" s="42">
        <v>62.48</v>
      </c>
      <c r="AK3" s="42">
        <v>62.06</v>
      </c>
      <c r="AL3" s="42">
        <v>63.68</v>
      </c>
      <c r="AM3" s="42">
        <v>63.76</v>
      </c>
      <c r="AN3" s="42">
        <v>72.14</v>
      </c>
      <c r="AO3" s="43" t="s">
        <v>1978</v>
      </c>
      <c r="AP3" s="43" t="s">
        <v>1978</v>
      </c>
      <c r="AQ3" s="43" t="s">
        <v>1978</v>
      </c>
      <c r="AR3" s="43" t="s">
        <v>1978</v>
      </c>
      <c r="AS3" s="43" t="s">
        <v>1978</v>
      </c>
      <c r="AT3" s="44">
        <v>45.58</v>
      </c>
      <c r="AU3" s="44">
        <v>47.17</v>
      </c>
      <c r="AV3" s="44">
        <v>46.55</v>
      </c>
      <c r="AW3" s="44">
        <v>47.88</v>
      </c>
      <c r="AX3" s="44">
        <v>72.650000000000006</v>
      </c>
      <c r="AY3" s="45">
        <v>13002217</v>
      </c>
      <c r="AZ3" s="45">
        <v>13448130</v>
      </c>
      <c r="BA3" s="45">
        <v>12563440</v>
      </c>
      <c r="BB3" s="45">
        <v>10351621</v>
      </c>
      <c r="BC3" s="45">
        <v>9227804</v>
      </c>
      <c r="BD3" s="46">
        <v>50.18</v>
      </c>
      <c r="BE3" s="46">
        <v>62.62</v>
      </c>
      <c r="BF3" s="46">
        <v>53.73</v>
      </c>
      <c r="BG3" s="46">
        <v>43.88</v>
      </c>
      <c r="BH3" s="46">
        <v>57.32</v>
      </c>
    </row>
    <row r="4" spans="1:60" x14ac:dyDescent="0.3">
      <c r="A4" t="s">
        <v>26</v>
      </c>
      <c r="B4" t="s">
        <v>27</v>
      </c>
      <c r="C4" t="s">
        <v>28</v>
      </c>
      <c r="D4" t="s">
        <v>17</v>
      </c>
      <c r="E4" t="s">
        <v>16</v>
      </c>
      <c r="F4" s="36">
        <v>0.01</v>
      </c>
      <c r="G4" s="36">
        <v>0</v>
      </c>
      <c r="H4" s="36">
        <v>0</v>
      </c>
      <c r="I4" s="36">
        <v>0</v>
      </c>
      <c r="J4" s="36">
        <v>0</v>
      </c>
      <c r="K4" s="37">
        <v>159</v>
      </c>
      <c r="L4" s="37">
        <v>116</v>
      </c>
      <c r="M4" s="37">
        <v>0</v>
      </c>
      <c r="N4" s="37">
        <v>0</v>
      </c>
      <c r="O4" s="37">
        <v>0</v>
      </c>
      <c r="P4" s="38">
        <v>2794721</v>
      </c>
      <c r="Q4" s="38">
        <v>2957911</v>
      </c>
      <c r="R4" s="38">
        <v>3266541</v>
      </c>
      <c r="S4" s="38">
        <v>3167535</v>
      </c>
      <c r="T4" s="38">
        <v>3147905</v>
      </c>
      <c r="U4" s="39">
        <v>170641</v>
      </c>
      <c r="V4" s="39">
        <v>177983</v>
      </c>
      <c r="W4" s="39">
        <v>193971</v>
      </c>
      <c r="X4" s="39">
        <v>197878</v>
      </c>
      <c r="Y4" s="39">
        <v>186877</v>
      </c>
      <c r="Z4" s="40">
        <v>4111</v>
      </c>
      <c r="AA4" s="40">
        <v>4079</v>
      </c>
      <c r="AB4" s="40">
        <v>4296</v>
      </c>
      <c r="AC4" s="40">
        <v>4308</v>
      </c>
      <c r="AD4" s="40">
        <v>4335</v>
      </c>
      <c r="AE4" s="41" t="s">
        <v>684</v>
      </c>
      <c r="AF4" s="41" t="s">
        <v>1669</v>
      </c>
      <c r="AG4" s="41" t="s">
        <v>1669</v>
      </c>
      <c r="AH4" s="41" t="s">
        <v>1669</v>
      </c>
      <c r="AI4" s="41" t="s">
        <v>1669</v>
      </c>
      <c r="AJ4" s="42">
        <v>12.16</v>
      </c>
      <c r="AK4" s="42">
        <v>12.55</v>
      </c>
      <c r="AL4" s="42">
        <v>17.21</v>
      </c>
      <c r="AM4" s="42">
        <v>16.100000000000001</v>
      </c>
      <c r="AN4" s="42">
        <v>26.6</v>
      </c>
      <c r="AO4" s="43" t="s">
        <v>1975</v>
      </c>
      <c r="AP4" s="43" t="s">
        <v>1975</v>
      </c>
      <c r="AQ4" s="43" t="s">
        <v>1975</v>
      </c>
      <c r="AR4" s="43" t="s">
        <v>1975</v>
      </c>
      <c r="AS4" s="43" t="s">
        <v>1975</v>
      </c>
      <c r="AT4" s="44">
        <v>12.69</v>
      </c>
      <c r="AU4" s="44">
        <v>11.61</v>
      </c>
      <c r="AV4" s="44">
        <v>18.34</v>
      </c>
      <c r="AW4" s="44">
        <v>18.309999999999999</v>
      </c>
      <c r="AX4" s="44">
        <v>27.78</v>
      </c>
      <c r="AY4" s="45" t="s">
        <v>684</v>
      </c>
      <c r="AZ4" s="45" t="s">
        <v>684</v>
      </c>
      <c r="BA4" s="45">
        <v>100769</v>
      </c>
      <c r="BB4" s="45">
        <v>92324</v>
      </c>
      <c r="BC4" s="45">
        <v>87442</v>
      </c>
      <c r="BD4" s="46">
        <v>6.1</v>
      </c>
      <c r="BE4" s="46">
        <v>8.4499999999999993</v>
      </c>
      <c r="BF4" s="46">
        <v>4.7699999999999996</v>
      </c>
      <c r="BG4" s="46">
        <v>6.56</v>
      </c>
      <c r="BH4" s="46">
        <v>20.07</v>
      </c>
    </row>
    <row r="5" spans="1:60" s="12" customFormat="1" x14ac:dyDescent="0.3">
      <c r="A5" s="12" t="s">
        <v>29</v>
      </c>
      <c r="B5" s="12" t="s">
        <v>30</v>
      </c>
      <c r="C5" s="12" t="s">
        <v>32</v>
      </c>
      <c r="D5" s="12" t="s">
        <v>10</v>
      </c>
      <c r="E5" s="12" t="s">
        <v>25</v>
      </c>
      <c r="F5" s="46">
        <v>92.89</v>
      </c>
      <c r="G5" s="46">
        <v>50.36</v>
      </c>
      <c r="H5" s="46">
        <v>38.74</v>
      </c>
      <c r="I5" s="46">
        <v>36.69</v>
      </c>
      <c r="J5" s="46" t="s">
        <v>684</v>
      </c>
      <c r="K5" s="46">
        <v>498356</v>
      </c>
      <c r="L5" s="46">
        <v>312332</v>
      </c>
      <c r="M5" s="46">
        <v>285340</v>
      </c>
      <c r="N5" s="46">
        <v>262059</v>
      </c>
      <c r="O5" s="46" t="s">
        <v>684</v>
      </c>
      <c r="P5" s="46">
        <v>1387797</v>
      </c>
      <c r="Q5" s="46">
        <v>1295587</v>
      </c>
      <c r="R5" s="46">
        <v>1372839</v>
      </c>
      <c r="S5" s="46">
        <v>1295758</v>
      </c>
      <c r="T5" s="46" t="s">
        <v>684</v>
      </c>
      <c r="U5" s="46">
        <v>33415</v>
      </c>
      <c r="V5" s="46">
        <v>58495</v>
      </c>
      <c r="W5" s="46">
        <v>38332</v>
      </c>
      <c r="X5" s="46">
        <v>18539</v>
      </c>
      <c r="Y5" s="46" t="s">
        <v>684</v>
      </c>
      <c r="Z5" s="46">
        <v>2264</v>
      </c>
      <c r="AA5" s="46">
        <v>2518</v>
      </c>
      <c r="AB5" s="46">
        <v>2309</v>
      </c>
      <c r="AC5" s="46">
        <v>2195</v>
      </c>
      <c r="AD5" s="46" t="s">
        <v>684</v>
      </c>
      <c r="AE5" s="46" t="s">
        <v>1669</v>
      </c>
      <c r="AF5" s="46" t="s">
        <v>1669</v>
      </c>
      <c r="AG5" s="46" t="s">
        <v>1669</v>
      </c>
      <c r="AH5" s="46" t="s">
        <v>1669</v>
      </c>
      <c r="AI5" s="46" t="s">
        <v>2629</v>
      </c>
      <c r="AJ5" s="46">
        <v>26.13</v>
      </c>
      <c r="AK5" s="46">
        <v>32.75</v>
      </c>
      <c r="AL5" s="46">
        <v>28.28</v>
      </c>
      <c r="AM5" s="46">
        <v>28.19</v>
      </c>
      <c r="AN5" s="46" t="s">
        <v>684</v>
      </c>
      <c r="AO5" s="46" t="s">
        <v>1975</v>
      </c>
      <c r="AP5" s="46" t="s">
        <v>1975</v>
      </c>
      <c r="AQ5" s="46" t="s">
        <v>1975</v>
      </c>
      <c r="AR5" s="46" t="s">
        <v>1975</v>
      </c>
      <c r="AS5" s="46" t="s">
        <v>1975</v>
      </c>
      <c r="AT5" s="46">
        <v>5.54</v>
      </c>
      <c r="AU5" s="46">
        <v>5.31</v>
      </c>
      <c r="AV5" s="46">
        <v>3.35</v>
      </c>
      <c r="AW5" s="46">
        <v>3.15</v>
      </c>
      <c r="AX5" s="46" t="s">
        <v>684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60.31</v>
      </c>
      <c r="BE5" s="46">
        <v>36.74</v>
      </c>
      <c r="BF5" s="46">
        <v>31.19</v>
      </c>
      <c r="BG5" s="46">
        <v>46.32</v>
      </c>
      <c r="BH5" s="46" t="s">
        <v>684</v>
      </c>
    </row>
    <row r="6" spans="1:60" s="12" customFormat="1" x14ac:dyDescent="0.3">
      <c r="A6" s="12" t="s">
        <v>33</v>
      </c>
      <c r="B6" s="12" t="s">
        <v>34</v>
      </c>
      <c r="C6" s="12" t="s">
        <v>35</v>
      </c>
      <c r="D6" s="12" t="s">
        <v>36</v>
      </c>
      <c r="E6" s="12" t="s">
        <v>16</v>
      </c>
      <c r="F6" s="46">
        <v>207.54</v>
      </c>
      <c r="G6" s="46">
        <v>207.19</v>
      </c>
      <c r="H6" s="46">
        <v>235.62</v>
      </c>
      <c r="I6" s="46">
        <v>259.3</v>
      </c>
      <c r="J6" s="46">
        <v>325.77</v>
      </c>
      <c r="K6" s="46">
        <v>4464912</v>
      </c>
      <c r="L6" s="46">
        <v>3991187</v>
      </c>
      <c r="M6" s="46">
        <v>4206406</v>
      </c>
      <c r="N6" s="46">
        <v>3177275</v>
      </c>
      <c r="O6" s="46">
        <v>4233925</v>
      </c>
      <c r="P6" s="46">
        <v>7866592</v>
      </c>
      <c r="Q6" s="46">
        <v>7040315</v>
      </c>
      <c r="R6" s="46">
        <v>7112783</v>
      </c>
      <c r="S6" s="46">
        <v>5150676</v>
      </c>
      <c r="T6" s="46">
        <v>6357540</v>
      </c>
      <c r="U6" s="46">
        <v>844425</v>
      </c>
      <c r="V6" s="46">
        <v>483141</v>
      </c>
      <c r="W6" s="46">
        <v>730472</v>
      </c>
      <c r="X6" s="46">
        <v>327837</v>
      </c>
      <c r="Y6" s="46">
        <v>553395</v>
      </c>
      <c r="Z6" s="46">
        <v>14625</v>
      </c>
      <c r="AA6" s="46">
        <v>15416</v>
      </c>
      <c r="AB6" s="46">
        <v>15788</v>
      </c>
      <c r="AC6" s="46">
        <v>15927</v>
      </c>
      <c r="AD6" s="46">
        <v>17934</v>
      </c>
      <c r="AE6" s="46" t="s">
        <v>1669</v>
      </c>
      <c r="AF6" s="46" t="s">
        <v>1669</v>
      </c>
      <c r="AG6" s="46" t="s">
        <v>1672</v>
      </c>
      <c r="AH6" s="46" t="s">
        <v>1672</v>
      </c>
      <c r="AI6" s="46" t="s">
        <v>1672</v>
      </c>
      <c r="AJ6" s="46">
        <v>79.64</v>
      </c>
      <c r="AK6" s="46">
        <v>77.95</v>
      </c>
      <c r="AL6" s="46">
        <v>75.86</v>
      </c>
      <c r="AM6" s="46">
        <v>80.260000000000005</v>
      </c>
      <c r="AN6" s="46" t="s">
        <v>684</v>
      </c>
      <c r="AO6" s="46" t="s">
        <v>1975</v>
      </c>
      <c r="AP6" s="46" t="s">
        <v>1975</v>
      </c>
      <c r="AQ6" s="46" t="s">
        <v>1975</v>
      </c>
      <c r="AR6" s="46" t="s">
        <v>1975</v>
      </c>
      <c r="AS6" s="46" t="s">
        <v>1978</v>
      </c>
      <c r="AT6" s="46">
        <v>67.900000000000006</v>
      </c>
      <c r="AU6" s="46">
        <v>59.18</v>
      </c>
      <c r="AV6" s="46">
        <v>52.59</v>
      </c>
      <c r="AW6" s="46">
        <v>50.01</v>
      </c>
      <c r="AX6" s="46" t="s">
        <v>684</v>
      </c>
      <c r="AY6" s="46">
        <v>79833.23</v>
      </c>
      <c r="AZ6" s="46">
        <v>79845.679999999993</v>
      </c>
      <c r="BA6" s="46">
        <v>81339.289999999994</v>
      </c>
      <c r="BB6" s="46">
        <v>79405</v>
      </c>
      <c r="BC6" s="46">
        <f>26628+61863</f>
        <v>88491</v>
      </c>
      <c r="BD6" s="46">
        <v>52.13</v>
      </c>
      <c r="BE6" s="46">
        <v>53.72</v>
      </c>
      <c r="BF6" s="46">
        <v>59.94</v>
      </c>
      <c r="BG6" s="46">
        <v>61.11</v>
      </c>
      <c r="BH6" s="46" t="s">
        <v>684</v>
      </c>
    </row>
    <row r="7" spans="1:60" x14ac:dyDescent="0.3">
      <c r="A7" t="s">
        <v>37</v>
      </c>
      <c r="B7" t="s">
        <v>38</v>
      </c>
      <c r="C7" t="s">
        <v>39</v>
      </c>
      <c r="D7" t="s">
        <v>10</v>
      </c>
      <c r="E7" t="s">
        <v>25</v>
      </c>
      <c r="F7" s="36">
        <v>53.12</v>
      </c>
      <c r="G7" s="36">
        <v>51.14</v>
      </c>
      <c r="H7" s="36">
        <v>49.34</v>
      </c>
      <c r="I7" s="36">
        <v>59</v>
      </c>
      <c r="J7" s="36">
        <v>25.99</v>
      </c>
      <c r="K7" s="37">
        <v>445568</v>
      </c>
      <c r="L7" s="37">
        <v>474380</v>
      </c>
      <c r="M7" s="37">
        <v>438019</v>
      </c>
      <c r="N7" s="37">
        <v>371765</v>
      </c>
      <c r="O7" s="37">
        <v>205645</v>
      </c>
      <c r="P7" s="38">
        <v>1308334</v>
      </c>
      <c r="Q7" s="38">
        <v>1433374</v>
      </c>
      <c r="R7" s="38">
        <v>1387285</v>
      </c>
      <c r="S7" s="38">
        <v>1042633</v>
      </c>
      <c r="T7" s="38">
        <v>1038458</v>
      </c>
      <c r="U7" s="39">
        <v>-13190</v>
      </c>
      <c r="V7" s="39">
        <v>47198</v>
      </c>
      <c r="W7" s="39">
        <v>-764</v>
      </c>
      <c r="X7" s="39">
        <v>6303</v>
      </c>
      <c r="Y7" s="39">
        <v>169356</v>
      </c>
      <c r="Z7" s="40" t="s">
        <v>684</v>
      </c>
      <c r="AA7" s="40">
        <v>1305</v>
      </c>
      <c r="AB7" s="40">
        <v>1215</v>
      </c>
      <c r="AC7" s="40">
        <v>920</v>
      </c>
      <c r="AD7" s="40">
        <v>990</v>
      </c>
      <c r="AE7" s="41" t="s">
        <v>684</v>
      </c>
      <c r="AF7" s="41" t="s">
        <v>1669</v>
      </c>
      <c r="AG7" s="41" t="s">
        <v>1669</v>
      </c>
      <c r="AH7" s="41" t="s">
        <v>1669</v>
      </c>
      <c r="AI7" s="41" t="s">
        <v>1669</v>
      </c>
      <c r="AJ7" s="42">
        <v>8.74</v>
      </c>
      <c r="AK7" s="42">
        <v>8.34</v>
      </c>
      <c r="AL7" s="42">
        <v>21.27</v>
      </c>
      <c r="AM7" s="42">
        <v>26.98</v>
      </c>
      <c r="AN7" s="42">
        <v>34.72</v>
      </c>
      <c r="AO7" s="43" t="s">
        <v>1975</v>
      </c>
      <c r="AP7" s="43" t="s">
        <v>1975</v>
      </c>
      <c r="AQ7" s="43" t="s">
        <v>1975</v>
      </c>
      <c r="AR7" s="43" t="s">
        <v>1975</v>
      </c>
      <c r="AS7" s="43" t="s">
        <v>1975</v>
      </c>
      <c r="AT7" s="44">
        <v>0</v>
      </c>
      <c r="AU7" s="44">
        <v>0.53</v>
      </c>
      <c r="AV7" s="44">
        <v>14.71</v>
      </c>
      <c r="AW7" s="44">
        <v>26.95</v>
      </c>
      <c r="AX7" s="44">
        <v>34.729999999999997</v>
      </c>
      <c r="AY7" s="45" t="s">
        <v>684</v>
      </c>
      <c r="AZ7" s="45">
        <v>930892</v>
      </c>
      <c r="BA7" s="45">
        <v>840541</v>
      </c>
      <c r="BB7" s="45">
        <v>1055318</v>
      </c>
      <c r="BC7" s="45">
        <v>961565</v>
      </c>
      <c r="BD7" s="46">
        <v>13.67</v>
      </c>
      <c r="BE7" s="46">
        <v>21.54</v>
      </c>
      <c r="BF7" s="46">
        <v>16.91</v>
      </c>
      <c r="BG7" s="46">
        <v>19.41</v>
      </c>
      <c r="BH7" s="46">
        <v>27.62</v>
      </c>
    </row>
    <row r="8" spans="1:60" s="12" customFormat="1" x14ac:dyDescent="0.3">
      <c r="A8" s="12" t="s">
        <v>40</v>
      </c>
      <c r="B8" s="12" t="s">
        <v>41</v>
      </c>
      <c r="C8" s="12" t="s">
        <v>42</v>
      </c>
      <c r="D8" s="12" t="s">
        <v>43</v>
      </c>
      <c r="E8" s="12" t="s">
        <v>25</v>
      </c>
      <c r="F8" s="46">
        <v>49.9</v>
      </c>
      <c r="G8" s="46">
        <v>100.9</v>
      </c>
      <c r="H8" s="46">
        <v>124.31</v>
      </c>
      <c r="I8" s="46">
        <v>120.39</v>
      </c>
      <c r="J8" s="46">
        <v>125.25</v>
      </c>
      <c r="K8" s="46">
        <v>440187</v>
      </c>
      <c r="L8" s="46">
        <v>1240865</v>
      </c>
      <c r="M8" s="46">
        <v>1709356</v>
      </c>
      <c r="N8" s="46">
        <v>1699523</v>
      </c>
      <c r="O8" s="46">
        <v>1927442</v>
      </c>
      <c r="P8" s="46">
        <v>1779939</v>
      </c>
      <c r="Q8" s="46">
        <v>2957132</v>
      </c>
      <c r="R8" s="46">
        <v>3588390</v>
      </c>
      <c r="S8" s="46">
        <v>3619444</v>
      </c>
      <c r="T8" s="46">
        <v>4126200</v>
      </c>
      <c r="U8" s="46">
        <v>236496</v>
      </c>
      <c r="V8" s="46">
        <v>254905</v>
      </c>
      <c r="W8" s="46">
        <v>233641</v>
      </c>
      <c r="X8" s="46">
        <v>115236</v>
      </c>
      <c r="Y8" s="46">
        <v>178143</v>
      </c>
      <c r="Z8" s="46">
        <v>7235</v>
      </c>
      <c r="AA8" s="46">
        <v>7791</v>
      </c>
      <c r="AB8" s="46">
        <v>8367</v>
      </c>
      <c r="AC8" s="46">
        <v>8213</v>
      </c>
      <c r="AD8" s="46">
        <v>8874</v>
      </c>
      <c r="AE8" s="46" t="s">
        <v>2629</v>
      </c>
      <c r="AF8" s="46" t="s">
        <v>1669</v>
      </c>
      <c r="AG8" s="46" t="s">
        <v>1669</v>
      </c>
      <c r="AH8" s="46" t="s">
        <v>1672</v>
      </c>
      <c r="AI8" s="46" t="s">
        <v>1672</v>
      </c>
      <c r="AJ8" s="46" t="s">
        <v>684</v>
      </c>
      <c r="AK8" s="46">
        <v>65.09</v>
      </c>
      <c r="AL8" s="46">
        <v>55.96</v>
      </c>
      <c r="AM8" s="46">
        <v>54.53</v>
      </c>
      <c r="AN8" s="46">
        <v>46.52</v>
      </c>
      <c r="AO8" s="46" t="s">
        <v>1975</v>
      </c>
      <c r="AP8" s="46" t="s">
        <v>1975</v>
      </c>
      <c r="AQ8" s="46" t="s">
        <v>1975</v>
      </c>
      <c r="AR8" s="46" t="s">
        <v>1975</v>
      </c>
      <c r="AS8" s="46" t="s">
        <v>1975</v>
      </c>
      <c r="AT8" s="46" t="s">
        <v>684</v>
      </c>
      <c r="AU8" s="46">
        <v>27.96</v>
      </c>
      <c r="AV8" s="46">
        <v>36.47</v>
      </c>
      <c r="AW8" s="46">
        <v>39.549999999999997</v>
      </c>
      <c r="AX8" s="46">
        <v>44.02</v>
      </c>
      <c r="AY8" s="46">
        <v>1597000</v>
      </c>
      <c r="AZ8" s="46">
        <v>1879460</v>
      </c>
      <c r="BA8" s="46">
        <v>2260310</v>
      </c>
      <c r="BB8" s="46">
        <v>2019990</v>
      </c>
      <c r="BC8" s="46">
        <v>2550900</v>
      </c>
      <c r="BD8" s="46" t="s">
        <v>684</v>
      </c>
      <c r="BE8" s="46">
        <v>43.02</v>
      </c>
      <c r="BF8" s="46">
        <v>72.91</v>
      </c>
      <c r="BG8" s="46">
        <v>89.79</v>
      </c>
      <c r="BH8" s="46">
        <v>87.67</v>
      </c>
    </row>
    <row r="9" spans="1:60" x14ac:dyDescent="0.3">
      <c r="A9" t="s">
        <v>44</v>
      </c>
      <c r="B9" t="s">
        <v>45</v>
      </c>
      <c r="C9" t="s">
        <v>47</v>
      </c>
      <c r="D9" t="s">
        <v>48</v>
      </c>
      <c r="E9" t="s">
        <v>16</v>
      </c>
      <c r="F9" s="36">
        <v>71.56</v>
      </c>
      <c r="G9" s="36">
        <v>93.3</v>
      </c>
      <c r="H9" s="36">
        <v>139.51</v>
      </c>
      <c r="I9" s="36">
        <v>148.12</v>
      </c>
      <c r="J9" s="36">
        <v>164.46</v>
      </c>
      <c r="K9" s="37">
        <v>6656797</v>
      </c>
      <c r="L9" s="37">
        <v>9293936</v>
      </c>
      <c r="M9" s="37">
        <v>14955730</v>
      </c>
      <c r="N9" s="37">
        <v>15702580</v>
      </c>
      <c r="O9" s="37">
        <v>18383243</v>
      </c>
      <c r="P9" s="38">
        <v>19881755</v>
      </c>
      <c r="Q9" s="38">
        <v>23350072</v>
      </c>
      <c r="R9" s="38">
        <v>30906208</v>
      </c>
      <c r="S9" s="38">
        <v>31536710</v>
      </c>
      <c r="T9" s="38">
        <v>36312684</v>
      </c>
      <c r="U9" s="39">
        <v>1419522</v>
      </c>
      <c r="V9" s="39">
        <v>1516845</v>
      </c>
      <c r="W9" s="39">
        <v>1856971</v>
      </c>
      <c r="X9" s="39">
        <v>1549396</v>
      </c>
      <c r="Y9" s="39">
        <v>1749780</v>
      </c>
      <c r="Z9" s="40">
        <v>38000</v>
      </c>
      <c r="AA9" s="40">
        <v>45000</v>
      </c>
      <c r="AB9" s="40">
        <v>56000</v>
      </c>
      <c r="AC9" s="40">
        <v>53367</v>
      </c>
      <c r="AD9" s="40">
        <v>71000</v>
      </c>
      <c r="AE9" s="41" t="s">
        <v>1669</v>
      </c>
      <c r="AF9" s="41" t="s">
        <v>1669</v>
      </c>
      <c r="AG9" s="41" t="s">
        <v>1669</v>
      </c>
      <c r="AH9" s="41" t="s">
        <v>1672</v>
      </c>
      <c r="AI9" s="41" t="s">
        <v>1672</v>
      </c>
      <c r="AJ9" s="42">
        <v>37.96</v>
      </c>
      <c r="AK9" s="42">
        <v>40.799999999999997</v>
      </c>
      <c r="AL9" s="42">
        <v>42.56</v>
      </c>
      <c r="AM9" s="42" t="s">
        <v>684</v>
      </c>
      <c r="AN9" s="42" t="s">
        <v>684</v>
      </c>
      <c r="AO9" s="43" t="s">
        <v>1975</v>
      </c>
      <c r="AP9" s="43" t="s">
        <v>1975</v>
      </c>
      <c r="AQ9" s="43" t="s">
        <v>1975</v>
      </c>
      <c r="AR9" s="43" t="s">
        <v>1978</v>
      </c>
      <c r="AS9" s="43" t="s">
        <v>1978</v>
      </c>
      <c r="AT9" s="44">
        <v>43.06</v>
      </c>
      <c r="AU9" s="44">
        <v>69.23</v>
      </c>
      <c r="AV9" s="44">
        <v>59.28</v>
      </c>
      <c r="AW9" s="44" t="s">
        <v>684</v>
      </c>
      <c r="AX9" s="44" t="s">
        <v>684</v>
      </c>
      <c r="AY9" s="45">
        <v>1052269</v>
      </c>
      <c r="AZ9" s="45">
        <v>1116968</v>
      </c>
      <c r="BA9" s="45">
        <v>1260673</v>
      </c>
      <c r="BB9" s="45">
        <f>2164571</f>
        <v>2164571</v>
      </c>
      <c r="BC9" s="45">
        <v>0</v>
      </c>
      <c r="BD9" s="46">
        <v>76.709999999999994</v>
      </c>
      <c r="BE9" s="46">
        <v>80.73</v>
      </c>
      <c r="BF9" s="46">
        <v>74.09</v>
      </c>
      <c r="BG9" s="46" t="s">
        <v>684</v>
      </c>
      <c r="BH9" s="46" t="s">
        <v>684</v>
      </c>
    </row>
    <row r="10" spans="1:60" x14ac:dyDescent="0.3">
      <c r="A10" t="s">
        <v>49</v>
      </c>
      <c r="B10" t="s">
        <v>50</v>
      </c>
      <c r="C10" t="s">
        <v>52</v>
      </c>
      <c r="D10" t="s">
        <v>53</v>
      </c>
      <c r="E10" t="s">
        <v>25</v>
      </c>
      <c r="F10" s="36">
        <v>158.38999999999999</v>
      </c>
      <c r="G10" s="36">
        <v>277.27999999999997</v>
      </c>
      <c r="H10" s="36">
        <v>220.69</v>
      </c>
      <c r="I10" s="36">
        <v>165.57</v>
      </c>
      <c r="J10" s="36">
        <v>150.22999999999999</v>
      </c>
      <c r="K10" s="37">
        <v>342804</v>
      </c>
      <c r="L10" s="37">
        <v>772599</v>
      </c>
      <c r="M10" s="37">
        <v>813818</v>
      </c>
      <c r="N10" s="37">
        <v>650758</v>
      </c>
      <c r="O10" s="37">
        <v>924036</v>
      </c>
      <c r="P10" s="38">
        <v>580795</v>
      </c>
      <c r="Q10" s="38">
        <v>1086379</v>
      </c>
      <c r="R10" s="38">
        <v>1226618</v>
      </c>
      <c r="S10" s="38">
        <v>1077631</v>
      </c>
      <c r="T10" s="38">
        <v>1721364</v>
      </c>
      <c r="U10" s="39">
        <v>62149</v>
      </c>
      <c r="V10" s="39">
        <v>54231</v>
      </c>
      <c r="W10" s="39">
        <v>101234</v>
      </c>
      <c r="X10" s="39">
        <v>95990</v>
      </c>
      <c r="Y10" s="39">
        <v>198323</v>
      </c>
      <c r="Z10" s="40">
        <v>9</v>
      </c>
      <c r="AA10" s="40">
        <v>11</v>
      </c>
      <c r="AB10" s="40">
        <v>7</v>
      </c>
      <c r="AC10" s="40">
        <v>7</v>
      </c>
      <c r="AD10" s="40">
        <v>7</v>
      </c>
      <c r="AE10" s="41" t="s">
        <v>2629</v>
      </c>
      <c r="AF10" s="41" t="s">
        <v>2629</v>
      </c>
      <c r="AG10" s="41" t="s">
        <v>1672</v>
      </c>
      <c r="AH10" s="41" t="s">
        <v>1672</v>
      </c>
      <c r="AI10" s="41" t="s">
        <v>1672</v>
      </c>
      <c r="AJ10" s="42" t="s">
        <v>684</v>
      </c>
      <c r="AK10" s="42" t="s">
        <v>684</v>
      </c>
      <c r="AL10" s="42">
        <v>30.37</v>
      </c>
      <c r="AM10" s="42">
        <v>33.549999999999997</v>
      </c>
      <c r="AN10" s="42" t="s">
        <v>684</v>
      </c>
      <c r="AO10" s="43" t="s">
        <v>684</v>
      </c>
      <c r="AP10" s="43" t="s">
        <v>684</v>
      </c>
      <c r="AQ10" s="43" t="s">
        <v>1975</v>
      </c>
      <c r="AR10" s="43" t="s">
        <v>1975</v>
      </c>
      <c r="AS10" s="43" t="s">
        <v>1978</v>
      </c>
      <c r="AT10" s="44" t="s">
        <v>684</v>
      </c>
      <c r="AU10" s="44" t="s">
        <v>684</v>
      </c>
      <c r="AV10" s="44">
        <v>32.409999999999997</v>
      </c>
      <c r="AW10" s="44">
        <v>31.44</v>
      </c>
      <c r="AX10" s="44" t="s">
        <v>684</v>
      </c>
      <c r="AY10" s="45">
        <v>0</v>
      </c>
      <c r="AZ10" s="45">
        <v>0</v>
      </c>
      <c r="BA10" s="45">
        <v>1057937</v>
      </c>
      <c r="BB10" s="45">
        <v>2147881.1</v>
      </c>
      <c r="BC10" s="45">
        <v>0</v>
      </c>
      <c r="BD10" s="46" t="s">
        <v>684</v>
      </c>
      <c r="BE10" s="46" t="s">
        <v>684</v>
      </c>
      <c r="BF10" s="46">
        <v>25.65</v>
      </c>
      <c r="BG10" s="46">
        <v>26.82</v>
      </c>
      <c r="BH10" s="46" t="s">
        <v>684</v>
      </c>
    </row>
    <row r="11" spans="1:60" x14ac:dyDescent="0.3">
      <c r="A11" t="s">
        <v>54</v>
      </c>
      <c r="B11" t="s">
        <v>55</v>
      </c>
      <c r="C11" t="s">
        <v>57</v>
      </c>
      <c r="D11" t="s">
        <v>58</v>
      </c>
      <c r="E11" t="s">
        <v>16</v>
      </c>
      <c r="F11" s="36">
        <v>63.02</v>
      </c>
      <c r="G11" s="36">
        <v>65.599999999999994</v>
      </c>
      <c r="H11" s="36">
        <v>83.93</v>
      </c>
      <c r="I11" s="36">
        <v>111.88</v>
      </c>
      <c r="J11" s="36">
        <v>144.75</v>
      </c>
      <c r="K11" s="37">
        <v>597451</v>
      </c>
      <c r="L11" s="37">
        <v>588316</v>
      </c>
      <c r="M11" s="37">
        <v>782987</v>
      </c>
      <c r="N11" s="37">
        <v>1015250</v>
      </c>
      <c r="O11" s="37">
        <v>1189471</v>
      </c>
      <c r="P11" s="38">
        <v>1540182</v>
      </c>
      <c r="Q11" s="38">
        <v>1475902</v>
      </c>
      <c r="R11" s="38">
        <v>1707625</v>
      </c>
      <c r="S11" s="38">
        <v>1890258</v>
      </c>
      <c r="T11" s="38">
        <v>2091476</v>
      </c>
      <c r="U11" s="39">
        <v>279416</v>
      </c>
      <c r="V11" s="39">
        <v>310592</v>
      </c>
      <c r="W11" s="39">
        <v>381071</v>
      </c>
      <c r="X11" s="39">
        <v>158536</v>
      </c>
      <c r="Y11" s="39">
        <v>376992</v>
      </c>
      <c r="Z11" s="40">
        <v>1277</v>
      </c>
      <c r="AA11" s="40">
        <v>1172</v>
      </c>
      <c r="AB11" s="40">
        <v>1540</v>
      </c>
      <c r="AC11" s="40">
        <v>1656</v>
      </c>
      <c r="AD11" s="40">
        <v>1992</v>
      </c>
      <c r="AE11" s="41" t="s">
        <v>1669</v>
      </c>
      <c r="AF11" s="41" t="s">
        <v>1669</v>
      </c>
      <c r="AG11" s="41" t="s">
        <v>1669</v>
      </c>
      <c r="AH11" s="41" t="s">
        <v>1669</v>
      </c>
      <c r="AI11" s="41" t="s">
        <v>1669</v>
      </c>
      <c r="AJ11" s="42">
        <v>13.43</v>
      </c>
      <c r="AK11" s="42">
        <v>13.76</v>
      </c>
      <c r="AL11" s="42">
        <v>18.399999999999999</v>
      </c>
      <c r="AM11" s="42">
        <v>35.25</v>
      </c>
      <c r="AN11" s="42">
        <v>32.229999999999997</v>
      </c>
      <c r="AO11" s="43" t="s">
        <v>1978</v>
      </c>
      <c r="AP11" s="43" t="s">
        <v>1978</v>
      </c>
      <c r="AQ11" s="43" t="s">
        <v>1978</v>
      </c>
      <c r="AR11" s="43" t="s">
        <v>1978</v>
      </c>
      <c r="AS11" s="43" t="s">
        <v>1978</v>
      </c>
      <c r="AT11" s="44">
        <v>11.77</v>
      </c>
      <c r="AU11" s="44">
        <v>14.17</v>
      </c>
      <c r="AV11" s="44">
        <v>19.190000000000001</v>
      </c>
      <c r="AW11" s="44">
        <v>27.94</v>
      </c>
      <c r="AX11" s="44">
        <v>27.69</v>
      </c>
      <c r="AY11" s="45">
        <v>44895</v>
      </c>
      <c r="AZ11" s="45">
        <v>40905</v>
      </c>
      <c r="BA11" s="45">
        <v>44908</v>
      </c>
      <c r="BB11" s="45">
        <v>34638</v>
      </c>
      <c r="BC11" s="45">
        <v>37920</v>
      </c>
      <c r="BD11" s="46">
        <v>63.12</v>
      </c>
      <c r="BE11" s="46">
        <v>73.14</v>
      </c>
      <c r="BF11" s="46">
        <v>58.54</v>
      </c>
      <c r="BG11" s="46">
        <v>61.51</v>
      </c>
      <c r="BH11" s="46">
        <v>65.98</v>
      </c>
    </row>
    <row r="12" spans="1:60" x14ac:dyDescent="0.3">
      <c r="A12" t="s">
        <v>59</v>
      </c>
      <c r="B12" t="s">
        <v>60</v>
      </c>
      <c r="C12" t="s">
        <v>62</v>
      </c>
      <c r="D12" t="s">
        <v>63</v>
      </c>
      <c r="E12" t="s">
        <v>16</v>
      </c>
      <c r="F12" s="36">
        <v>1.67</v>
      </c>
      <c r="G12" s="36">
        <v>1.47</v>
      </c>
      <c r="H12" s="36">
        <v>1.26</v>
      </c>
      <c r="I12" s="36">
        <v>6.9</v>
      </c>
      <c r="J12" s="36">
        <v>5.48</v>
      </c>
      <c r="K12" s="37">
        <v>16412</v>
      </c>
      <c r="L12" s="37">
        <v>14012</v>
      </c>
      <c r="M12" s="37">
        <v>12870</v>
      </c>
      <c r="N12" s="37">
        <v>70563</v>
      </c>
      <c r="O12" s="37">
        <v>53862</v>
      </c>
      <c r="P12" s="38">
        <v>1212827</v>
      </c>
      <c r="Q12" s="38">
        <v>1162688</v>
      </c>
      <c r="R12" s="38">
        <v>1231281</v>
      </c>
      <c r="S12" s="38">
        <v>1258904</v>
      </c>
      <c r="T12" s="38">
        <v>1159365</v>
      </c>
      <c r="U12" s="39">
        <v>45523</v>
      </c>
      <c r="V12" s="39">
        <v>51112</v>
      </c>
      <c r="W12" s="39">
        <v>37868</v>
      </c>
      <c r="X12" s="39">
        <v>45150</v>
      </c>
      <c r="Y12" s="39">
        <v>-15992</v>
      </c>
      <c r="Z12" s="40" t="s">
        <v>684</v>
      </c>
      <c r="AA12" s="40" t="s">
        <v>684</v>
      </c>
      <c r="AB12" s="40">
        <v>4540</v>
      </c>
      <c r="AC12" s="40">
        <v>6761</v>
      </c>
      <c r="AD12" s="40">
        <v>6253</v>
      </c>
      <c r="AE12" s="41" t="s">
        <v>1669</v>
      </c>
      <c r="AF12" s="41" t="s">
        <v>1669</v>
      </c>
      <c r="AG12" s="41" t="s">
        <v>1669</v>
      </c>
      <c r="AH12" s="41" t="s">
        <v>1672</v>
      </c>
      <c r="AI12" s="41" t="s">
        <v>1672</v>
      </c>
      <c r="AJ12" s="42">
        <v>22.95</v>
      </c>
      <c r="AK12" s="42">
        <v>36.51</v>
      </c>
      <c r="AL12" s="42">
        <v>59.98</v>
      </c>
      <c r="AM12" s="42">
        <v>62.46</v>
      </c>
      <c r="AN12" s="42">
        <v>62.19</v>
      </c>
      <c r="AO12" s="43" t="s">
        <v>1978</v>
      </c>
      <c r="AP12" s="43" t="s">
        <v>1978</v>
      </c>
      <c r="AQ12" s="43" t="s">
        <v>1978</v>
      </c>
      <c r="AR12" s="43" t="s">
        <v>1978</v>
      </c>
      <c r="AS12" s="43" t="s">
        <v>1978</v>
      </c>
      <c r="AT12" s="44">
        <v>14.9</v>
      </c>
      <c r="AU12" s="44">
        <v>39.4</v>
      </c>
      <c r="AV12" s="44">
        <v>55.69</v>
      </c>
      <c r="AW12" s="44">
        <v>56.39</v>
      </c>
      <c r="AX12" s="44">
        <v>71.48</v>
      </c>
      <c r="AY12" s="45">
        <v>30790</v>
      </c>
      <c r="AZ12" s="45">
        <v>24771</v>
      </c>
      <c r="BA12" s="45">
        <v>24879</v>
      </c>
      <c r="BB12" s="45">
        <v>24177</v>
      </c>
      <c r="BC12" s="45">
        <v>12925</v>
      </c>
      <c r="BD12" s="46">
        <v>65.290000000000006</v>
      </c>
      <c r="BE12" s="46">
        <v>67.150000000000006</v>
      </c>
      <c r="BF12" s="46">
        <v>69.66</v>
      </c>
      <c r="BG12" s="46">
        <v>61.89</v>
      </c>
      <c r="BH12" s="46">
        <v>56.21</v>
      </c>
    </row>
    <row r="13" spans="1:60" x14ac:dyDescent="0.3">
      <c r="A13" t="s">
        <v>69</v>
      </c>
      <c r="B13" t="s">
        <v>70</v>
      </c>
      <c r="C13" t="s">
        <v>71</v>
      </c>
      <c r="D13" t="s">
        <v>53</v>
      </c>
      <c r="E13" t="s">
        <v>11</v>
      </c>
      <c r="F13" s="36">
        <v>67.95</v>
      </c>
      <c r="G13" s="36">
        <v>85.45</v>
      </c>
      <c r="H13" s="36">
        <v>83.85</v>
      </c>
      <c r="I13" s="36">
        <v>73.86</v>
      </c>
      <c r="J13" s="36">
        <v>59.63</v>
      </c>
      <c r="K13" s="37">
        <v>396100</v>
      </c>
      <c r="L13" s="37">
        <v>528663</v>
      </c>
      <c r="M13" s="37">
        <v>548641</v>
      </c>
      <c r="N13" s="37">
        <v>715789</v>
      </c>
      <c r="O13" s="37">
        <v>633459</v>
      </c>
      <c r="P13" s="38">
        <v>1062422</v>
      </c>
      <c r="Q13" s="38">
        <v>1271607</v>
      </c>
      <c r="R13" s="38">
        <v>1302238</v>
      </c>
      <c r="S13" s="38">
        <v>1981489</v>
      </c>
      <c r="T13" s="38">
        <v>2000776</v>
      </c>
      <c r="U13" s="39">
        <v>93404</v>
      </c>
      <c r="V13" s="39">
        <v>76397</v>
      </c>
      <c r="W13" s="39">
        <v>87638</v>
      </c>
      <c r="X13" s="39">
        <v>78607</v>
      </c>
      <c r="Y13" s="39">
        <v>100531</v>
      </c>
      <c r="Z13" s="40">
        <v>2917</v>
      </c>
      <c r="AA13" s="40">
        <v>2900</v>
      </c>
      <c r="AB13" s="40">
        <v>3091</v>
      </c>
      <c r="AC13" s="40">
        <v>3448</v>
      </c>
      <c r="AD13" s="40">
        <v>6821</v>
      </c>
      <c r="AE13" s="41" t="s">
        <v>1669</v>
      </c>
      <c r="AF13" s="41" t="s">
        <v>1669</v>
      </c>
      <c r="AG13" s="41" t="s">
        <v>1669</v>
      </c>
      <c r="AH13" s="41" t="s">
        <v>1669</v>
      </c>
      <c r="AI13" s="41" t="s">
        <v>1669</v>
      </c>
      <c r="AJ13" s="42">
        <v>32.159999999999997</v>
      </c>
      <c r="AK13" s="42">
        <v>53.35</v>
      </c>
      <c r="AL13" s="42">
        <v>49.73</v>
      </c>
      <c r="AM13" s="42">
        <v>48.12</v>
      </c>
      <c r="AN13" s="42">
        <v>48.77</v>
      </c>
      <c r="AO13" s="43" t="s">
        <v>1978</v>
      </c>
      <c r="AP13" s="43" t="s">
        <v>1978</v>
      </c>
      <c r="AQ13" s="43" t="s">
        <v>1978</v>
      </c>
      <c r="AR13" s="43" t="s">
        <v>1978</v>
      </c>
      <c r="AS13" s="43" t="s">
        <v>1978</v>
      </c>
      <c r="AT13" s="44">
        <v>24.43</v>
      </c>
      <c r="AU13" s="44">
        <v>23.44</v>
      </c>
      <c r="AV13" s="44">
        <v>20.68</v>
      </c>
      <c r="AW13" s="44">
        <v>23.85</v>
      </c>
      <c r="AX13" s="44">
        <v>27.97</v>
      </c>
      <c r="AY13" s="45">
        <v>10890</v>
      </c>
      <c r="AZ13" s="45">
        <v>10791</v>
      </c>
      <c r="BA13" s="45">
        <v>9887</v>
      </c>
      <c r="BB13" s="45">
        <v>9403</v>
      </c>
      <c r="BC13" s="45">
        <v>11054</v>
      </c>
      <c r="BD13" s="46">
        <v>61.39</v>
      </c>
      <c r="BE13" s="46">
        <v>82.45</v>
      </c>
      <c r="BF13" s="46">
        <v>67.569999999999993</v>
      </c>
      <c r="BG13" s="46">
        <v>46.25</v>
      </c>
      <c r="BH13" s="46">
        <v>59.49</v>
      </c>
    </row>
    <row r="14" spans="1:60" x14ac:dyDescent="0.3">
      <c r="A14" t="s">
        <v>76</v>
      </c>
      <c r="B14" t="s">
        <v>77</v>
      </c>
      <c r="C14" t="s">
        <v>79</v>
      </c>
      <c r="D14" t="s">
        <v>80</v>
      </c>
      <c r="E14" t="s">
        <v>11</v>
      </c>
      <c r="F14" s="36">
        <v>126.75</v>
      </c>
      <c r="G14" s="36">
        <v>130.12</v>
      </c>
      <c r="H14" s="36">
        <v>123.88</v>
      </c>
      <c r="I14" s="36">
        <v>133.5</v>
      </c>
      <c r="J14" s="36">
        <v>59.5</v>
      </c>
      <c r="K14" s="37">
        <v>5527077</v>
      </c>
      <c r="L14" s="37">
        <v>5764602</v>
      </c>
      <c r="M14" s="37">
        <v>6012725</v>
      </c>
      <c r="N14" s="37">
        <v>6371381</v>
      </c>
      <c r="O14" s="37">
        <v>13944435</v>
      </c>
      <c r="P14" s="38">
        <v>13639869</v>
      </c>
      <c r="Q14" s="38">
        <v>14188866</v>
      </c>
      <c r="R14" s="38">
        <v>15357613</v>
      </c>
      <c r="S14" s="38">
        <v>15414946</v>
      </c>
      <c r="T14" s="38">
        <v>47234548</v>
      </c>
      <c r="U14" s="39">
        <v>1833101</v>
      </c>
      <c r="V14" s="39">
        <v>1866570</v>
      </c>
      <c r="W14" s="39">
        <v>2144999</v>
      </c>
      <c r="X14" s="39">
        <v>2159005</v>
      </c>
      <c r="Y14" s="39">
        <v>2221188</v>
      </c>
      <c r="Z14" s="40">
        <v>12163</v>
      </c>
      <c r="AA14" s="40">
        <v>12770</v>
      </c>
      <c r="AB14" s="40">
        <v>12694</v>
      </c>
      <c r="AC14" s="40">
        <v>11890</v>
      </c>
      <c r="AD14" s="40">
        <v>11834</v>
      </c>
      <c r="AE14" s="41" t="s">
        <v>1669</v>
      </c>
      <c r="AF14" s="41" t="s">
        <v>1669</v>
      </c>
      <c r="AG14" s="41" t="s">
        <v>1669</v>
      </c>
      <c r="AH14" s="41" t="s">
        <v>1672</v>
      </c>
      <c r="AI14" s="41" t="s">
        <v>684</v>
      </c>
      <c r="AJ14" s="42">
        <v>55.91</v>
      </c>
      <c r="AK14" s="42">
        <v>61.55</v>
      </c>
      <c r="AL14" s="42">
        <v>93.12</v>
      </c>
      <c r="AM14" s="42">
        <v>94.93</v>
      </c>
      <c r="AN14" s="42" t="s">
        <v>684</v>
      </c>
      <c r="AO14" s="43" t="s">
        <v>1975</v>
      </c>
      <c r="AP14" s="43" t="s">
        <v>1975</v>
      </c>
      <c r="AQ14" s="43" t="s">
        <v>1975</v>
      </c>
      <c r="AR14" s="43" t="s">
        <v>1975</v>
      </c>
      <c r="AS14" s="43" t="s">
        <v>684</v>
      </c>
      <c r="AT14" s="44">
        <v>69.19</v>
      </c>
      <c r="AU14" s="44">
        <v>77.430000000000007</v>
      </c>
      <c r="AV14" s="44">
        <v>79.16</v>
      </c>
      <c r="AW14" s="44">
        <v>78.239999999999995</v>
      </c>
      <c r="AX14" s="44" t="s">
        <v>684</v>
      </c>
      <c r="AY14" s="45">
        <v>2931000</v>
      </c>
      <c r="AZ14" s="45">
        <v>3102000</v>
      </c>
      <c r="BA14" s="45">
        <v>3179000</v>
      </c>
      <c r="BB14" s="45">
        <v>3031000</v>
      </c>
      <c r="BC14" s="45" t="s">
        <v>684</v>
      </c>
      <c r="BD14" s="46">
        <v>62.9</v>
      </c>
      <c r="BE14" s="46">
        <v>74.739999999999995</v>
      </c>
      <c r="BF14" s="46">
        <v>68.03</v>
      </c>
      <c r="BG14" s="46">
        <v>77.400000000000006</v>
      </c>
      <c r="BH14" s="46" t="s">
        <v>684</v>
      </c>
    </row>
    <row r="15" spans="1:60" x14ac:dyDescent="0.3">
      <c r="A15" t="s">
        <v>81</v>
      </c>
      <c r="B15" t="s">
        <v>82</v>
      </c>
      <c r="C15" t="s">
        <v>83</v>
      </c>
      <c r="D15" t="s">
        <v>75</v>
      </c>
      <c r="E15" t="s">
        <v>16</v>
      </c>
      <c r="F15" s="36">
        <v>119.28</v>
      </c>
      <c r="G15" s="36">
        <v>129.97</v>
      </c>
      <c r="H15" s="36">
        <v>221.14</v>
      </c>
      <c r="I15" s="36">
        <v>219.6</v>
      </c>
      <c r="J15" s="36">
        <v>295.63</v>
      </c>
      <c r="K15" s="37">
        <v>3192386</v>
      </c>
      <c r="L15" s="37">
        <v>3763759</v>
      </c>
      <c r="M15" s="37">
        <v>6200772</v>
      </c>
      <c r="N15" s="37">
        <v>6816729</v>
      </c>
      <c r="O15" s="37">
        <v>10833804</v>
      </c>
      <c r="P15" s="38">
        <v>9497353</v>
      </c>
      <c r="Q15" s="38">
        <v>10044231</v>
      </c>
      <c r="R15" s="38">
        <v>13459143</v>
      </c>
      <c r="S15" s="38">
        <v>16579257</v>
      </c>
      <c r="T15" s="38">
        <v>23577444</v>
      </c>
      <c r="U15" s="39">
        <v>613855</v>
      </c>
      <c r="V15" s="39">
        <v>597478</v>
      </c>
      <c r="W15" s="39">
        <v>650710</v>
      </c>
      <c r="X15" s="39">
        <v>547538</v>
      </c>
      <c r="Y15" s="39">
        <v>869781</v>
      </c>
      <c r="Z15" s="40">
        <v>6871</v>
      </c>
      <c r="AA15" s="40">
        <v>6723</v>
      </c>
      <c r="AB15" s="40">
        <v>7740</v>
      </c>
      <c r="AC15" s="40">
        <v>8055</v>
      </c>
      <c r="AD15" s="40">
        <v>8957</v>
      </c>
      <c r="AE15" s="41" t="s">
        <v>1669</v>
      </c>
      <c r="AF15" s="41" t="s">
        <v>1669</v>
      </c>
      <c r="AG15" s="41" t="s">
        <v>1669</v>
      </c>
      <c r="AH15" s="41" t="s">
        <v>1669</v>
      </c>
      <c r="AI15" s="41" t="s">
        <v>684</v>
      </c>
      <c r="AJ15" s="42">
        <v>44.42</v>
      </c>
      <c r="AK15" s="42">
        <v>33.729999999999997</v>
      </c>
      <c r="AL15" s="42">
        <v>45.52</v>
      </c>
      <c r="AM15" s="42">
        <v>41.26</v>
      </c>
      <c r="AN15" s="42" t="s">
        <v>684</v>
      </c>
      <c r="AO15" s="43" t="s">
        <v>1975</v>
      </c>
      <c r="AP15" s="43" t="s">
        <v>1975</v>
      </c>
      <c r="AQ15" s="43" t="s">
        <v>1975</v>
      </c>
      <c r="AR15" s="43" t="s">
        <v>1975</v>
      </c>
      <c r="AS15" s="43" t="s">
        <v>684</v>
      </c>
      <c r="AT15" s="44">
        <v>55.15</v>
      </c>
      <c r="AU15" s="44">
        <v>73.55</v>
      </c>
      <c r="AV15" s="44">
        <v>82.39</v>
      </c>
      <c r="AW15" s="44">
        <v>83.33</v>
      </c>
      <c r="AX15" s="44" t="s">
        <v>684</v>
      </c>
      <c r="AY15" s="45">
        <v>21084.3</v>
      </c>
      <c r="AZ15" s="45">
        <v>20519</v>
      </c>
      <c r="BA15" s="45">
        <v>28865</v>
      </c>
      <c r="BB15" s="45">
        <v>30697</v>
      </c>
      <c r="BC15" s="45" t="s">
        <v>684</v>
      </c>
      <c r="BD15" s="46">
        <v>77.45</v>
      </c>
      <c r="BE15" s="46">
        <v>69.73</v>
      </c>
      <c r="BF15" s="46">
        <v>72.8</v>
      </c>
      <c r="BG15" s="46">
        <v>60.81</v>
      </c>
      <c r="BH15" s="46" t="s">
        <v>684</v>
      </c>
    </row>
    <row r="16" spans="1:60" x14ac:dyDescent="0.3">
      <c r="A16" t="s">
        <v>87</v>
      </c>
      <c r="B16" t="s">
        <v>88</v>
      </c>
      <c r="C16" t="s">
        <v>90</v>
      </c>
      <c r="D16" t="s">
        <v>17</v>
      </c>
      <c r="E16" t="s">
        <v>25</v>
      </c>
      <c r="F16" s="36">
        <v>182.71</v>
      </c>
      <c r="G16" s="36">
        <v>179.59</v>
      </c>
      <c r="H16" s="36">
        <v>215.96</v>
      </c>
      <c r="I16" s="36">
        <v>228</v>
      </c>
      <c r="J16" s="36">
        <v>152.69999999999999</v>
      </c>
      <c r="K16" s="37">
        <v>7223701</v>
      </c>
      <c r="L16" s="37">
        <v>7676376</v>
      </c>
      <c r="M16" s="37">
        <v>8751154</v>
      </c>
      <c r="N16" s="37">
        <v>8463338</v>
      </c>
      <c r="O16" s="37">
        <v>7298612</v>
      </c>
      <c r="P16" s="38">
        <v>15424283</v>
      </c>
      <c r="Q16" s="38">
        <v>15997363</v>
      </c>
      <c r="R16" s="38">
        <v>16588327</v>
      </c>
      <c r="S16" s="38">
        <v>15471059</v>
      </c>
      <c r="T16" s="38">
        <v>16199477</v>
      </c>
      <c r="U16" s="39">
        <v>-136800</v>
      </c>
      <c r="V16" s="39">
        <v>215500</v>
      </c>
      <c r="W16" s="39">
        <v>92155</v>
      </c>
      <c r="X16" s="39">
        <v>310455</v>
      </c>
      <c r="Y16" s="39">
        <v>546795</v>
      </c>
      <c r="Z16" s="40">
        <v>35935</v>
      </c>
      <c r="AA16" s="40">
        <v>37820</v>
      </c>
      <c r="AB16" s="40">
        <v>35711</v>
      </c>
      <c r="AC16" s="40">
        <v>34857</v>
      </c>
      <c r="AD16" s="40">
        <v>35057</v>
      </c>
      <c r="AE16" s="41" t="s">
        <v>1669</v>
      </c>
      <c r="AF16" s="41" t="s">
        <v>1669</v>
      </c>
      <c r="AG16" s="41" t="s">
        <v>1669</v>
      </c>
      <c r="AH16" s="41" t="s">
        <v>1669</v>
      </c>
      <c r="AI16" s="41" t="s">
        <v>1672</v>
      </c>
      <c r="AJ16" s="42">
        <v>58.38</v>
      </c>
      <c r="AK16" s="42">
        <v>79.52</v>
      </c>
      <c r="AL16" s="42">
        <v>86.76</v>
      </c>
      <c r="AM16" s="42">
        <v>87.26</v>
      </c>
      <c r="AN16" s="42">
        <v>87.53</v>
      </c>
      <c r="AO16" s="43" t="s">
        <v>1978</v>
      </c>
      <c r="AP16" s="43" t="s">
        <v>1978</v>
      </c>
      <c r="AQ16" s="43" t="s">
        <v>1978</v>
      </c>
      <c r="AR16" s="43" t="s">
        <v>1978</v>
      </c>
      <c r="AS16" s="43" t="s">
        <v>1978</v>
      </c>
      <c r="AT16" s="44">
        <v>68</v>
      </c>
      <c r="AU16" s="44">
        <v>67.430000000000007</v>
      </c>
      <c r="AV16" s="44">
        <v>78.069999999999993</v>
      </c>
      <c r="AW16" s="44">
        <v>76.099999999999994</v>
      </c>
      <c r="AX16" s="44">
        <v>78.78</v>
      </c>
      <c r="AY16" s="45">
        <v>21890000</v>
      </c>
      <c r="AZ16" s="45">
        <v>20985000</v>
      </c>
      <c r="BA16" s="45">
        <v>14142058</v>
      </c>
      <c r="BB16" s="45">
        <v>13412790</v>
      </c>
      <c r="BC16" s="45">
        <v>11699499.35</v>
      </c>
      <c r="BD16" s="46">
        <v>70.430000000000007</v>
      </c>
      <c r="BE16" s="46">
        <v>83.55</v>
      </c>
      <c r="BF16" s="46">
        <v>84.74</v>
      </c>
      <c r="BG16" s="46">
        <v>89.17</v>
      </c>
      <c r="BH16" s="46">
        <v>85.67</v>
      </c>
    </row>
    <row r="17" spans="1:60" x14ac:dyDescent="0.3">
      <c r="A17" t="s">
        <v>91</v>
      </c>
      <c r="B17" t="s">
        <v>92</v>
      </c>
      <c r="C17" t="s">
        <v>93</v>
      </c>
      <c r="D17" t="s">
        <v>94</v>
      </c>
      <c r="E17" t="s">
        <v>16</v>
      </c>
      <c r="F17" s="36">
        <v>123.39</v>
      </c>
      <c r="G17" s="36">
        <v>146.75</v>
      </c>
      <c r="H17" s="36">
        <v>118.76</v>
      </c>
      <c r="I17" s="36">
        <v>109.31</v>
      </c>
      <c r="J17" s="36">
        <v>909.85</v>
      </c>
      <c r="K17" s="37">
        <v>2293931</v>
      </c>
      <c r="L17" s="37">
        <v>2825988</v>
      </c>
      <c r="M17" s="37">
        <v>3091244</v>
      </c>
      <c r="N17" s="37">
        <v>2802642</v>
      </c>
      <c r="O17" s="37">
        <v>6979550</v>
      </c>
      <c r="P17" s="38">
        <v>6026314</v>
      </c>
      <c r="Q17" s="38">
        <v>7029650</v>
      </c>
      <c r="R17" s="38">
        <v>7422720</v>
      </c>
      <c r="S17" s="38">
        <v>7202030</v>
      </c>
      <c r="T17" s="38">
        <v>12297064</v>
      </c>
      <c r="U17" s="39">
        <v>372377</v>
      </c>
      <c r="V17" s="39">
        <v>439238</v>
      </c>
      <c r="W17" s="39">
        <v>389178</v>
      </c>
      <c r="X17" s="39">
        <v>296509</v>
      </c>
      <c r="Y17" s="39">
        <v>461273</v>
      </c>
      <c r="Z17" s="40">
        <v>3564</v>
      </c>
      <c r="AA17" s="40">
        <v>4577</v>
      </c>
      <c r="AB17" s="40">
        <v>5709</v>
      </c>
      <c r="AC17" s="40">
        <v>6075</v>
      </c>
      <c r="AD17" s="40">
        <v>12040</v>
      </c>
      <c r="AE17" s="41" t="s">
        <v>2629</v>
      </c>
      <c r="AF17" s="41" t="s">
        <v>1669</v>
      </c>
      <c r="AG17" s="41" t="s">
        <v>1672</v>
      </c>
      <c r="AH17" s="41" t="s">
        <v>684</v>
      </c>
      <c r="AI17" s="41" t="s">
        <v>684</v>
      </c>
      <c r="AJ17" s="42" t="s">
        <v>684</v>
      </c>
      <c r="AK17" s="42">
        <v>56.92</v>
      </c>
      <c r="AL17" s="42">
        <v>69.010000000000005</v>
      </c>
      <c r="AM17" s="42" t="s">
        <v>684</v>
      </c>
      <c r="AN17" s="42" t="s">
        <v>684</v>
      </c>
      <c r="AO17" s="43" t="s">
        <v>684</v>
      </c>
      <c r="AP17" s="43" t="s">
        <v>1978</v>
      </c>
      <c r="AQ17" s="43" t="s">
        <v>1978</v>
      </c>
      <c r="AR17" s="43" t="s">
        <v>684</v>
      </c>
      <c r="AS17" s="43" t="s">
        <v>684</v>
      </c>
      <c r="AT17" s="44" t="s">
        <v>684</v>
      </c>
      <c r="AU17" s="44">
        <v>37.54</v>
      </c>
      <c r="AV17" s="44">
        <v>60.96</v>
      </c>
      <c r="AW17" s="44" t="s">
        <v>684</v>
      </c>
      <c r="AX17" s="44" t="s">
        <v>684</v>
      </c>
      <c r="AY17" s="45" t="s">
        <v>684</v>
      </c>
      <c r="AZ17" s="45">
        <v>67759</v>
      </c>
      <c r="BA17" s="45">
        <v>85025</v>
      </c>
      <c r="BB17" s="45" t="s">
        <v>684</v>
      </c>
      <c r="BC17" s="45" t="s">
        <v>684</v>
      </c>
      <c r="BD17" s="46" t="s">
        <v>684</v>
      </c>
      <c r="BE17" s="46">
        <v>55.38</v>
      </c>
      <c r="BF17" s="46">
        <v>83.78</v>
      </c>
      <c r="BG17" s="46" t="s">
        <v>684</v>
      </c>
      <c r="BH17" s="46" t="s">
        <v>684</v>
      </c>
    </row>
    <row r="18" spans="1:60" x14ac:dyDescent="0.3">
      <c r="A18" t="s">
        <v>95</v>
      </c>
      <c r="B18" t="s">
        <v>96</v>
      </c>
      <c r="C18" t="s">
        <v>98</v>
      </c>
      <c r="D18" t="s">
        <v>80</v>
      </c>
      <c r="E18" t="s">
        <v>11</v>
      </c>
      <c r="F18" s="36">
        <v>65.010000000000005</v>
      </c>
      <c r="G18" s="36">
        <v>71.25</v>
      </c>
      <c r="H18" s="36">
        <v>76.47</v>
      </c>
      <c r="I18" s="36">
        <v>65.680000000000007</v>
      </c>
      <c r="J18" s="36">
        <v>54.89</v>
      </c>
      <c r="K18" s="37">
        <v>7335113</v>
      </c>
      <c r="L18" s="37">
        <v>8390884</v>
      </c>
      <c r="M18" s="37">
        <v>9472599</v>
      </c>
      <c r="N18" s="37">
        <v>8415622</v>
      </c>
      <c r="O18" s="37">
        <v>8649887</v>
      </c>
      <c r="P18" s="38">
        <v>25490670</v>
      </c>
      <c r="Q18" s="38">
        <v>27513876</v>
      </c>
      <c r="R18" s="38">
        <v>30062937</v>
      </c>
      <c r="S18" s="38">
        <v>29215366</v>
      </c>
      <c r="T18" s="38">
        <v>33628210</v>
      </c>
      <c r="U18" s="39">
        <v>3765105</v>
      </c>
      <c r="V18" s="39">
        <v>3667048</v>
      </c>
      <c r="W18" s="39">
        <v>3840261</v>
      </c>
      <c r="X18" s="39">
        <v>3431847</v>
      </c>
      <c r="Y18" s="39">
        <v>3854171</v>
      </c>
      <c r="Z18" s="40">
        <v>23945</v>
      </c>
      <c r="AA18" s="40">
        <v>25720</v>
      </c>
      <c r="AB18" s="40">
        <v>25975</v>
      </c>
      <c r="AC18" s="40">
        <v>24381</v>
      </c>
      <c r="AD18" s="40">
        <v>22604</v>
      </c>
      <c r="AE18" s="41" t="s">
        <v>1669</v>
      </c>
      <c r="AF18" s="41" t="s">
        <v>1669</v>
      </c>
      <c r="AG18" s="41" t="s">
        <v>1669</v>
      </c>
      <c r="AH18" s="41" t="s">
        <v>1669</v>
      </c>
      <c r="AI18" s="41" t="s">
        <v>684</v>
      </c>
      <c r="AJ18" s="42">
        <v>67.540000000000006</v>
      </c>
      <c r="AK18" s="42">
        <v>64.89</v>
      </c>
      <c r="AL18" s="42">
        <v>83.73</v>
      </c>
      <c r="AM18" s="42">
        <v>82.25</v>
      </c>
      <c r="AN18" s="42" t="s">
        <v>684</v>
      </c>
      <c r="AO18" s="43" t="s">
        <v>1975</v>
      </c>
      <c r="AP18" s="43" t="s">
        <v>1975</v>
      </c>
      <c r="AQ18" s="43" t="s">
        <v>1975</v>
      </c>
      <c r="AR18" s="43" t="s">
        <v>1975</v>
      </c>
      <c r="AS18" s="43" t="s">
        <v>684</v>
      </c>
      <c r="AT18" s="44">
        <v>80.11</v>
      </c>
      <c r="AU18" s="44">
        <v>80.22</v>
      </c>
      <c r="AV18" s="44">
        <v>72.510000000000005</v>
      </c>
      <c r="AW18" s="44">
        <v>72.73</v>
      </c>
      <c r="AX18" s="44" t="s">
        <v>684</v>
      </c>
      <c r="AY18" s="45">
        <v>5671980</v>
      </c>
      <c r="AZ18" s="45">
        <v>5965175</v>
      </c>
      <c r="BA18" s="45">
        <v>5936535</v>
      </c>
      <c r="BB18" s="45">
        <v>5397665</v>
      </c>
      <c r="BC18" s="45" t="s">
        <v>684</v>
      </c>
      <c r="BD18" s="46">
        <v>71.67</v>
      </c>
      <c r="BE18" s="46">
        <v>74.31</v>
      </c>
      <c r="BF18" s="46">
        <v>79.03</v>
      </c>
      <c r="BG18" s="46">
        <v>78.16</v>
      </c>
      <c r="BH18" s="46" t="s">
        <v>684</v>
      </c>
    </row>
    <row r="19" spans="1:60" x14ac:dyDescent="0.3">
      <c r="A19" t="s">
        <v>99</v>
      </c>
      <c r="B19" t="s">
        <v>100</v>
      </c>
      <c r="C19" t="s">
        <v>102</v>
      </c>
      <c r="D19" t="s">
        <v>63</v>
      </c>
      <c r="E19" t="s">
        <v>11</v>
      </c>
      <c r="F19" s="36">
        <v>12.31</v>
      </c>
      <c r="G19" s="36">
        <v>21.81</v>
      </c>
      <c r="H19" s="36">
        <v>32.29</v>
      </c>
      <c r="I19" s="36">
        <v>28.43</v>
      </c>
      <c r="J19" s="36">
        <v>22.83</v>
      </c>
      <c r="K19" s="37">
        <v>203764</v>
      </c>
      <c r="L19" s="37">
        <v>364358</v>
      </c>
      <c r="M19" s="37">
        <v>559098</v>
      </c>
      <c r="N19" s="37">
        <v>465267</v>
      </c>
      <c r="O19" s="37">
        <v>395900</v>
      </c>
      <c r="P19" s="38">
        <v>3037427</v>
      </c>
      <c r="Q19" s="38">
        <v>3269823</v>
      </c>
      <c r="R19" s="38">
        <v>3574452</v>
      </c>
      <c r="S19" s="38">
        <v>3313173</v>
      </c>
      <c r="T19" s="38">
        <v>3154967</v>
      </c>
      <c r="U19" s="39">
        <v>259525</v>
      </c>
      <c r="V19" s="39">
        <v>271079</v>
      </c>
      <c r="W19" s="39">
        <v>292594</v>
      </c>
      <c r="X19" s="39">
        <v>-21970</v>
      </c>
      <c r="Y19" s="39">
        <v>89750</v>
      </c>
      <c r="Z19" s="40">
        <v>21918</v>
      </c>
      <c r="AA19" s="40">
        <v>24697</v>
      </c>
      <c r="AB19" s="40">
        <v>24329</v>
      </c>
      <c r="AC19" s="40">
        <v>23721</v>
      </c>
      <c r="AD19" s="40">
        <v>22589</v>
      </c>
      <c r="AE19" s="41" t="s">
        <v>1669</v>
      </c>
      <c r="AF19" s="41" t="s">
        <v>1669</v>
      </c>
      <c r="AG19" s="41" t="s">
        <v>1672</v>
      </c>
      <c r="AH19" s="41" t="s">
        <v>1672</v>
      </c>
      <c r="AI19" s="41" t="s">
        <v>1672</v>
      </c>
      <c r="AJ19" s="42">
        <v>46.64</v>
      </c>
      <c r="AK19" s="42">
        <v>54.07</v>
      </c>
      <c r="AL19" s="42">
        <v>50.65</v>
      </c>
      <c r="AM19" s="42">
        <v>57.24</v>
      </c>
      <c r="AN19" s="42">
        <v>56.17</v>
      </c>
      <c r="AO19" s="43" t="s">
        <v>1978</v>
      </c>
      <c r="AP19" s="43" t="s">
        <v>1978</v>
      </c>
      <c r="AQ19" s="43" t="s">
        <v>1978</v>
      </c>
      <c r="AR19" s="43" t="s">
        <v>1978</v>
      </c>
      <c r="AS19" s="43" t="s">
        <v>1978</v>
      </c>
      <c r="AT19" s="44">
        <v>39.32</v>
      </c>
      <c r="AU19" s="44">
        <v>49.62</v>
      </c>
      <c r="AV19" s="44">
        <v>51.25</v>
      </c>
      <c r="AW19" s="44">
        <v>56.56</v>
      </c>
      <c r="AX19" s="44">
        <v>79.069999999999993</v>
      </c>
      <c r="AY19" s="45">
        <v>1128170</v>
      </c>
      <c r="AZ19" s="45">
        <v>1157916</v>
      </c>
      <c r="BA19" s="45">
        <v>1175763</v>
      </c>
      <c r="BB19" s="45">
        <v>939270</v>
      </c>
      <c r="BC19" s="45">
        <v>937787</v>
      </c>
      <c r="BD19" s="46">
        <v>74.27</v>
      </c>
      <c r="BE19" s="46">
        <v>79.56</v>
      </c>
      <c r="BF19" s="46">
        <v>73.89</v>
      </c>
      <c r="BG19" s="46">
        <v>80.900000000000006</v>
      </c>
      <c r="BH19" s="46">
        <v>65.2</v>
      </c>
    </row>
    <row r="20" spans="1:60" x14ac:dyDescent="0.3">
      <c r="A20" t="s">
        <v>107</v>
      </c>
      <c r="B20" t="s">
        <v>108</v>
      </c>
      <c r="C20" t="s">
        <v>110</v>
      </c>
      <c r="D20" t="s">
        <v>53</v>
      </c>
      <c r="E20" t="s">
        <v>11</v>
      </c>
      <c r="F20" s="36">
        <v>106.04</v>
      </c>
      <c r="G20" s="36">
        <v>91.77</v>
      </c>
      <c r="H20" s="36">
        <v>162.41</v>
      </c>
      <c r="I20" s="36">
        <v>102.79</v>
      </c>
      <c r="J20" s="36">
        <v>113.27</v>
      </c>
      <c r="K20" s="37">
        <v>1370120</v>
      </c>
      <c r="L20" s="37">
        <v>1236675</v>
      </c>
      <c r="M20" s="37">
        <v>2025656</v>
      </c>
      <c r="N20" s="37">
        <v>1641165</v>
      </c>
      <c r="O20" s="37">
        <v>1864421</v>
      </c>
      <c r="P20" s="38">
        <v>3848003</v>
      </c>
      <c r="Q20" s="38">
        <v>3996787</v>
      </c>
      <c r="R20" s="38">
        <v>5080683</v>
      </c>
      <c r="S20" s="38">
        <v>4714000</v>
      </c>
      <c r="T20" s="38">
        <v>4843540</v>
      </c>
      <c r="U20" s="39">
        <v>234484</v>
      </c>
      <c r="V20" s="39">
        <v>265764</v>
      </c>
      <c r="W20" s="39">
        <v>263641</v>
      </c>
      <c r="X20" s="39">
        <v>-131213</v>
      </c>
      <c r="Y20" s="39">
        <v>42581</v>
      </c>
      <c r="Z20" s="40">
        <v>46264</v>
      </c>
      <c r="AA20" s="40">
        <v>46703</v>
      </c>
      <c r="AB20" s="40">
        <v>51000</v>
      </c>
      <c r="AC20" s="40">
        <v>48000</v>
      </c>
      <c r="AD20" s="40">
        <v>44500</v>
      </c>
      <c r="AE20" s="41" t="s">
        <v>684</v>
      </c>
      <c r="AF20" s="41" t="s">
        <v>1669</v>
      </c>
      <c r="AG20" s="41" t="s">
        <v>1672</v>
      </c>
      <c r="AH20" s="41" t="s">
        <v>1672</v>
      </c>
      <c r="AI20" s="41" t="s">
        <v>1672</v>
      </c>
      <c r="AJ20" s="42">
        <v>51.51</v>
      </c>
      <c r="AK20" s="42">
        <v>46.52</v>
      </c>
      <c r="AL20" s="42">
        <v>50.29</v>
      </c>
      <c r="AM20" s="42">
        <v>53.65</v>
      </c>
      <c r="AN20" s="42">
        <v>52.48</v>
      </c>
      <c r="AO20" s="43" t="s">
        <v>1978</v>
      </c>
      <c r="AP20" s="43" t="s">
        <v>1978</v>
      </c>
      <c r="AQ20" s="43" t="s">
        <v>1978</v>
      </c>
      <c r="AR20" s="43" t="s">
        <v>1975</v>
      </c>
      <c r="AS20" s="43" t="s">
        <v>1975</v>
      </c>
      <c r="AT20" s="44">
        <v>42.38</v>
      </c>
      <c r="AU20" s="44">
        <v>38.78</v>
      </c>
      <c r="AV20" s="44">
        <v>43.86</v>
      </c>
      <c r="AW20" s="44">
        <v>54.3</v>
      </c>
      <c r="AX20" s="44">
        <v>50.85</v>
      </c>
      <c r="AY20" s="45">
        <v>861743</v>
      </c>
      <c r="AZ20" s="45">
        <v>857233</v>
      </c>
      <c r="BA20" s="45">
        <v>873520</v>
      </c>
      <c r="BB20" s="45">
        <v>581985</v>
      </c>
      <c r="BC20" s="45">
        <v>730888</v>
      </c>
      <c r="BD20" s="46">
        <v>65.59</v>
      </c>
      <c r="BE20" s="46">
        <v>59.62</v>
      </c>
      <c r="BF20" s="46">
        <v>66.599999999999994</v>
      </c>
      <c r="BG20" s="46">
        <v>59.31</v>
      </c>
      <c r="BH20" s="46">
        <v>71.7</v>
      </c>
    </row>
    <row r="21" spans="1:60" x14ac:dyDescent="0.3">
      <c r="A21" t="s">
        <v>111</v>
      </c>
      <c r="B21" t="s">
        <v>112</v>
      </c>
      <c r="C21" t="s">
        <v>114</v>
      </c>
      <c r="D21" t="s">
        <v>115</v>
      </c>
      <c r="E21" t="s">
        <v>16</v>
      </c>
      <c r="F21" s="36">
        <v>54.14</v>
      </c>
      <c r="G21" s="36">
        <v>68.41</v>
      </c>
      <c r="H21" s="36">
        <v>111.04</v>
      </c>
      <c r="I21" s="36">
        <v>102.08</v>
      </c>
      <c r="J21" s="36">
        <v>92.72</v>
      </c>
      <c r="K21" s="37">
        <v>309466</v>
      </c>
      <c r="L21" s="37">
        <v>426660</v>
      </c>
      <c r="M21" s="37">
        <v>654838</v>
      </c>
      <c r="N21" s="37">
        <v>582990</v>
      </c>
      <c r="O21" s="37">
        <v>628261</v>
      </c>
      <c r="P21" s="38">
        <v>1748185</v>
      </c>
      <c r="Q21" s="38">
        <v>1890821</v>
      </c>
      <c r="R21" s="38">
        <v>2485948</v>
      </c>
      <c r="S21" s="38">
        <v>2449703</v>
      </c>
      <c r="T21" s="38">
        <v>2674013</v>
      </c>
      <c r="U21" s="39">
        <v>151665</v>
      </c>
      <c r="V21" s="39">
        <v>182124</v>
      </c>
      <c r="W21" s="39">
        <v>190075</v>
      </c>
      <c r="X21" s="39">
        <v>92181</v>
      </c>
      <c r="Y21" s="39">
        <v>194638</v>
      </c>
      <c r="Z21" s="40">
        <v>5581</v>
      </c>
      <c r="AA21" s="40">
        <v>5937</v>
      </c>
      <c r="AB21" s="40">
        <v>6296</v>
      </c>
      <c r="AC21" s="40">
        <v>6312</v>
      </c>
      <c r="AD21" s="40">
        <v>6444</v>
      </c>
      <c r="AE21" s="41" t="s">
        <v>1669</v>
      </c>
      <c r="AF21" s="41" t="s">
        <v>1669</v>
      </c>
      <c r="AG21" s="41" t="s">
        <v>1672</v>
      </c>
      <c r="AH21" s="41" t="s">
        <v>1672</v>
      </c>
      <c r="AI21" s="41" t="s">
        <v>1672</v>
      </c>
      <c r="AJ21" s="42">
        <v>48.96</v>
      </c>
      <c r="AK21" s="42">
        <v>56.96</v>
      </c>
      <c r="AL21" s="42">
        <v>74.56</v>
      </c>
      <c r="AM21" s="42">
        <v>76.02</v>
      </c>
      <c r="AN21" s="42">
        <v>74.52</v>
      </c>
      <c r="AO21" s="43" t="s">
        <v>1978</v>
      </c>
      <c r="AP21" s="43" t="s">
        <v>1978</v>
      </c>
      <c r="AQ21" s="43" t="s">
        <v>1978</v>
      </c>
      <c r="AR21" s="43" t="s">
        <v>1978</v>
      </c>
      <c r="AS21" s="43" t="s">
        <v>1978</v>
      </c>
      <c r="AT21" s="44">
        <v>48.65</v>
      </c>
      <c r="AU21" s="44">
        <v>42.55</v>
      </c>
      <c r="AV21" s="44">
        <v>64.98</v>
      </c>
      <c r="AW21" s="44">
        <v>65.319999999999993</v>
      </c>
      <c r="AX21" s="44">
        <v>61.09</v>
      </c>
      <c r="AY21" s="45">
        <v>208000</v>
      </c>
      <c r="AZ21" s="45">
        <v>193000</v>
      </c>
      <c r="BA21" s="45">
        <v>191000</v>
      </c>
      <c r="BB21" s="45">
        <v>179000</v>
      </c>
      <c r="BC21" s="45">
        <v>246000</v>
      </c>
      <c r="BD21" s="46">
        <v>59.84</v>
      </c>
      <c r="BE21" s="46">
        <v>67.53</v>
      </c>
      <c r="BF21" s="46">
        <v>63.7</v>
      </c>
      <c r="BG21" s="46">
        <v>71.98</v>
      </c>
      <c r="BH21" s="46">
        <v>68.97</v>
      </c>
    </row>
    <row r="22" spans="1:60" x14ac:dyDescent="0.3">
      <c r="A22" t="s">
        <v>120</v>
      </c>
      <c r="B22" t="s">
        <v>121</v>
      </c>
      <c r="C22" t="s">
        <v>123</v>
      </c>
      <c r="D22" t="s">
        <v>124</v>
      </c>
      <c r="E22" t="s">
        <v>16</v>
      </c>
      <c r="F22" s="36">
        <v>44.55</v>
      </c>
      <c r="G22" s="36">
        <v>45.63</v>
      </c>
      <c r="H22" s="36">
        <v>52.03</v>
      </c>
      <c r="I22" s="36">
        <v>82.52</v>
      </c>
      <c r="J22" s="36">
        <v>77.39</v>
      </c>
      <c r="K22" s="37">
        <v>921701</v>
      </c>
      <c r="L22" s="37">
        <v>965957</v>
      </c>
      <c r="M22" s="37">
        <v>1169364</v>
      </c>
      <c r="N22" s="37">
        <v>1789334</v>
      </c>
      <c r="O22" s="37">
        <v>1764124</v>
      </c>
      <c r="P22" s="38">
        <v>3704273</v>
      </c>
      <c r="Q22" s="38">
        <v>3824784</v>
      </c>
      <c r="R22" s="38">
        <v>4179499</v>
      </c>
      <c r="S22" s="38">
        <v>4701597</v>
      </c>
      <c r="T22" s="38">
        <v>4684572</v>
      </c>
      <c r="U22" s="39">
        <v>288500</v>
      </c>
      <c r="V22" s="39">
        <v>285329</v>
      </c>
      <c r="W22" s="39">
        <v>365208</v>
      </c>
      <c r="X22" s="39">
        <v>-54177</v>
      </c>
      <c r="Y22" s="39">
        <v>11439</v>
      </c>
      <c r="Z22" s="40">
        <v>1713</v>
      </c>
      <c r="AA22" s="40">
        <v>1757</v>
      </c>
      <c r="AB22" s="40">
        <v>1909</v>
      </c>
      <c r="AC22" s="40">
        <v>1722</v>
      </c>
      <c r="AD22" s="40">
        <v>1694</v>
      </c>
      <c r="AE22" s="41" t="s">
        <v>1669</v>
      </c>
      <c r="AF22" s="41" t="s">
        <v>1669</v>
      </c>
      <c r="AG22" s="41" t="s">
        <v>1669</v>
      </c>
      <c r="AH22" s="41" t="s">
        <v>1669</v>
      </c>
      <c r="AI22" s="41" t="s">
        <v>1672</v>
      </c>
      <c r="AJ22" s="42">
        <v>32.92</v>
      </c>
      <c r="AK22" s="42">
        <v>26.03</v>
      </c>
      <c r="AL22" s="42">
        <v>27.49</v>
      </c>
      <c r="AM22" s="42">
        <v>27.11</v>
      </c>
      <c r="AN22" s="42">
        <v>30.12</v>
      </c>
      <c r="AO22" s="43" t="s">
        <v>1978</v>
      </c>
      <c r="AP22" s="43" t="s">
        <v>1978</v>
      </c>
      <c r="AQ22" s="43" t="s">
        <v>1978</v>
      </c>
      <c r="AR22" s="43" t="s">
        <v>1978</v>
      </c>
      <c r="AS22" s="43" t="s">
        <v>1978</v>
      </c>
      <c r="AT22" s="44">
        <v>46.01</v>
      </c>
      <c r="AU22" s="44">
        <v>42.85</v>
      </c>
      <c r="AV22" s="44">
        <v>44.89</v>
      </c>
      <c r="AW22" s="44">
        <v>43.97</v>
      </c>
      <c r="AX22" s="44">
        <v>50.78</v>
      </c>
      <c r="AY22" s="45">
        <v>29582</v>
      </c>
      <c r="AZ22" s="45">
        <v>26800</v>
      </c>
      <c r="BA22" s="45">
        <v>27850</v>
      </c>
      <c r="BB22" s="45">
        <v>27496</v>
      </c>
      <c r="BC22" s="45">
        <v>32651</v>
      </c>
      <c r="BD22" s="46">
        <v>8.43</v>
      </c>
      <c r="BE22" s="46">
        <v>18.39</v>
      </c>
      <c r="BF22" s="46">
        <v>22.91</v>
      </c>
      <c r="BG22" s="46">
        <v>31.53</v>
      </c>
      <c r="BH22" s="46">
        <v>29.55</v>
      </c>
    </row>
    <row r="23" spans="1:60" x14ac:dyDescent="0.3">
      <c r="A23" t="s">
        <v>128</v>
      </c>
      <c r="B23" t="s">
        <v>129</v>
      </c>
      <c r="C23" t="s">
        <v>130</v>
      </c>
      <c r="D23" t="s">
        <v>131</v>
      </c>
      <c r="E23" t="s">
        <v>25</v>
      </c>
      <c r="F23" s="36">
        <v>137.25</v>
      </c>
      <c r="G23" s="36">
        <v>138.02000000000001</v>
      </c>
      <c r="H23" s="36">
        <v>123.84</v>
      </c>
      <c r="I23" s="36">
        <v>153.22</v>
      </c>
      <c r="J23" s="36">
        <v>133.07</v>
      </c>
      <c r="K23" s="37">
        <v>854550</v>
      </c>
      <c r="L23" s="37">
        <v>1011184</v>
      </c>
      <c r="M23" s="37">
        <v>992659</v>
      </c>
      <c r="N23" s="37">
        <v>1053680</v>
      </c>
      <c r="O23" s="37">
        <v>1070363</v>
      </c>
      <c r="P23" s="38">
        <v>1535470</v>
      </c>
      <c r="Q23" s="38">
        <v>1806669</v>
      </c>
      <c r="R23" s="38">
        <v>1858660</v>
      </c>
      <c r="S23" s="38">
        <v>1799232</v>
      </c>
      <c r="T23" s="38">
        <v>1937094</v>
      </c>
      <c r="U23" s="39">
        <v>13143</v>
      </c>
      <c r="V23" s="39">
        <v>38112</v>
      </c>
      <c r="W23" s="39">
        <v>43467</v>
      </c>
      <c r="X23" s="39">
        <v>15114</v>
      </c>
      <c r="Y23" s="39">
        <v>118704</v>
      </c>
      <c r="Z23" s="40" t="s">
        <v>1415</v>
      </c>
      <c r="AE23" s="41" t="s">
        <v>1669</v>
      </c>
      <c r="AF23" s="41" t="s">
        <v>1669</v>
      </c>
      <c r="AG23" s="41" t="s">
        <v>1672</v>
      </c>
      <c r="AH23" s="41" t="s">
        <v>1672</v>
      </c>
      <c r="AI23" s="41" t="s">
        <v>684</v>
      </c>
      <c r="AJ23" s="42">
        <v>22.33</v>
      </c>
      <c r="AK23" s="42">
        <v>39.799999999999997</v>
      </c>
      <c r="AL23" s="42">
        <v>44.12</v>
      </c>
      <c r="AM23" s="42">
        <v>55.62</v>
      </c>
      <c r="AN23" s="42" t="s">
        <v>684</v>
      </c>
      <c r="AO23" s="43" t="s">
        <v>1978</v>
      </c>
      <c r="AP23" s="43" t="s">
        <v>1978</v>
      </c>
      <c r="AQ23" s="43" t="s">
        <v>1978</v>
      </c>
      <c r="AR23" s="43" t="s">
        <v>1978</v>
      </c>
      <c r="AS23" s="43" t="s">
        <v>684</v>
      </c>
      <c r="AT23" s="44">
        <v>56.57</v>
      </c>
      <c r="AU23" s="44">
        <v>59.73</v>
      </c>
      <c r="AV23" s="44">
        <v>61.57</v>
      </c>
      <c r="AW23" s="44">
        <v>60.29</v>
      </c>
      <c r="AX23" s="44" t="s">
        <v>684</v>
      </c>
      <c r="AY23" s="45">
        <v>814859</v>
      </c>
      <c r="AZ23" s="45">
        <v>793299</v>
      </c>
      <c r="BA23" s="45">
        <v>783503</v>
      </c>
      <c r="BB23" s="45">
        <v>710431</v>
      </c>
      <c r="BC23" s="45" t="s">
        <v>684</v>
      </c>
      <c r="BD23" s="46">
        <v>26.73</v>
      </c>
      <c r="BE23" s="46">
        <v>20.11</v>
      </c>
      <c r="BF23" s="46">
        <v>14.31</v>
      </c>
      <c r="BG23" s="46">
        <v>25.34</v>
      </c>
      <c r="BH23" s="46" t="s">
        <v>684</v>
      </c>
    </row>
    <row r="24" spans="1:60" x14ac:dyDescent="0.3">
      <c r="A24" t="s">
        <v>137</v>
      </c>
      <c r="B24" t="s">
        <v>138</v>
      </c>
      <c r="C24" t="s">
        <v>139</v>
      </c>
      <c r="D24" t="s">
        <v>140</v>
      </c>
      <c r="E24" t="s">
        <v>16</v>
      </c>
      <c r="F24" s="36">
        <v>197.66</v>
      </c>
      <c r="G24" s="36">
        <v>175.78</v>
      </c>
      <c r="H24" s="36">
        <v>171.05</v>
      </c>
      <c r="I24" s="36">
        <v>182.08</v>
      </c>
      <c r="J24" s="36">
        <v>189.27</v>
      </c>
      <c r="K24" s="37">
        <v>1595432</v>
      </c>
      <c r="L24" s="37">
        <v>1664385</v>
      </c>
      <c r="M24" s="37">
        <v>1981361</v>
      </c>
      <c r="N24" s="37">
        <v>1912818</v>
      </c>
      <c r="O24" s="37">
        <v>1878159</v>
      </c>
      <c r="P24" s="38">
        <v>2569810</v>
      </c>
      <c r="Q24" s="38">
        <v>2769299</v>
      </c>
      <c r="R24" s="38">
        <v>3336189</v>
      </c>
      <c r="S24" s="38">
        <v>3141331</v>
      </c>
      <c r="T24" s="38">
        <v>3029135</v>
      </c>
      <c r="U24" s="39">
        <v>124783</v>
      </c>
      <c r="V24" s="39">
        <v>119408</v>
      </c>
      <c r="W24" s="39">
        <v>133234</v>
      </c>
      <c r="X24" s="39">
        <v>102756</v>
      </c>
      <c r="Y24" s="39">
        <v>67840</v>
      </c>
      <c r="Z24" s="40">
        <v>3233</v>
      </c>
      <c r="AA24" s="40">
        <v>3647</v>
      </c>
      <c r="AB24" s="40">
        <v>3041</v>
      </c>
      <c r="AC24" s="40">
        <v>3982</v>
      </c>
      <c r="AD24" s="40">
        <v>3876</v>
      </c>
      <c r="AE24" s="41" t="s">
        <v>684</v>
      </c>
      <c r="AF24" s="41" t="s">
        <v>1669</v>
      </c>
      <c r="AG24" s="41" t="s">
        <v>1669</v>
      </c>
      <c r="AH24" s="41" t="s">
        <v>1669</v>
      </c>
      <c r="AI24" s="41" t="s">
        <v>684</v>
      </c>
      <c r="AJ24" s="42">
        <v>20.63</v>
      </c>
      <c r="AK24" s="42">
        <v>20.91</v>
      </c>
      <c r="AL24" s="42">
        <v>32.97</v>
      </c>
      <c r="AM24" s="42">
        <v>35.92</v>
      </c>
      <c r="AN24" s="42" t="s">
        <v>684</v>
      </c>
      <c r="AO24" s="43" t="s">
        <v>1978</v>
      </c>
      <c r="AP24" s="43" t="s">
        <v>1978</v>
      </c>
      <c r="AQ24" s="43" t="s">
        <v>1978</v>
      </c>
      <c r="AR24" s="43" t="s">
        <v>1978</v>
      </c>
      <c r="AS24" s="43" t="s">
        <v>684</v>
      </c>
      <c r="AT24" s="44">
        <v>11.69</v>
      </c>
      <c r="AU24" s="44">
        <v>14.27</v>
      </c>
      <c r="AV24" s="44">
        <v>20</v>
      </c>
      <c r="AW24" s="44">
        <v>18.8</v>
      </c>
      <c r="AX24" s="44" t="s">
        <v>684</v>
      </c>
      <c r="AY24" s="45" t="s">
        <v>684</v>
      </c>
      <c r="AZ24" s="45">
        <v>62889</v>
      </c>
      <c r="BA24" s="45">
        <v>63203</v>
      </c>
      <c r="BB24" s="45">
        <v>91587</v>
      </c>
      <c r="BC24" s="45" t="s">
        <v>684</v>
      </c>
      <c r="BD24" s="46">
        <v>8.41</v>
      </c>
      <c r="BE24" s="46">
        <v>15.14</v>
      </c>
      <c r="BF24" s="46">
        <v>22.15</v>
      </c>
      <c r="BG24" s="46">
        <v>21.72</v>
      </c>
      <c r="BH24" s="46" t="s">
        <v>684</v>
      </c>
    </row>
    <row r="25" spans="1:60" x14ac:dyDescent="0.3">
      <c r="A25" t="s">
        <v>141</v>
      </c>
      <c r="B25" t="s">
        <v>142</v>
      </c>
      <c r="C25" t="s">
        <v>143</v>
      </c>
      <c r="D25" t="s">
        <v>15</v>
      </c>
      <c r="E25" t="s">
        <v>16</v>
      </c>
      <c r="F25" s="36">
        <v>98.53</v>
      </c>
      <c r="G25" s="36">
        <v>75.34</v>
      </c>
      <c r="H25" s="36">
        <v>173.62</v>
      </c>
      <c r="I25" s="36">
        <v>170.08</v>
      </c>
      <c r="J25" s="36">
        <v>145.16999999999999</v>
      </c>
      <c r="K25" s="37">
        <v>1245404</v>
      </c>
      <c r="L25" s="37">
        <v>971584</v>
      </c>
      <c r="M25" s="37">
        <v>2380958</v>
      </c>
      <c r="N25" s="37">
        <v>2297325</v>
      </c>
      <c r="O25" s="37">
        <v>2271199</v>
      </c>
      <c r="P25" s="38">
        <v>3167473</v>
      </c>
      <c r="Q25" s="38">
        <v>2911697</v>
      </c>
      <c r="R25" s="38">
        <v>4773519</v>
      </c>
      <c r="S25" s="38">
        <v>4711961</v>
      </c>
      <c r="T25" s="38">
        <v>4846533</v>
      </c>
      <c r="U25" s="39">
        <v>207073</v>
      </c>
      <c r="V25" s="39">
        <v>221992</v>
      </c>
      <c r="W25" s="39">
        <v>189842</v>
      </c>
      <c r="X25" s="39">
        <v>123289</v>
      </c>
      <c r="Y25" s="39">
        <v>223961</v>
      </c>
      <c r="Z25" s="40">
        <v>1482</v>
      </c>
      <c r="AA25" s="40">
        <v>1491</v>
      </c>
      <c r="AB25" s="40">
        <v>1997</v>
      </c>
      <c r="AC25" s="40">
        <v>2009</v>
      </c>
      <c r="AD25" s="40">
        <v>2022</v>
      </c>
      <c r="AE25" s="41" t="s">
        <v>684</v>
      </c>
      <c r="AF25" s="41" t="s">
        <v>684</v>
      </c>
      <c r="AG25" s="41" t="s">
        <v>1669</v>
      </c>
      <c r="AH25" s="41" t="s">
        <v>1669</v>
      </c>
      <c r="AI25" s="41" t="s">
        <v>1669</v>
      </c>
      <c r="AJ25" s="42" t="s">
        <v>684</v>
      </c>
      <c r="AK25" s="42" t="s">
        <v>684</v>
      </c>
      <c r="AL25" s="42">
        <v>36.65</v>
      </c>
      <c r="AM25" s="42">
        <v>35.9</v>
      </c>
      <c r="AN25" s="42">
        <v>43.11</v>
      </c>
      <c r="AO25" s="43" t="s">
        <v>684</v>
      </c>
      <c r="AP25" s="43" t="s">
        <v>684</v>
      </c>
      <c r="AQ25" s="43" t="s">
        <v>1975</v>
      </c>
      <c r="AR25" s="43" t="s">
        <v>1975</v>
      </c>
      <c r="AS25" s="43" t="s">
        <v>1975</v>
      </c>
      <c r="AT25" s="44" t="s">
        <v>684</v>
      </c>
      <c r="AU25" s="44" t="s">
        <v>684</v>
      </c>
      <c r="AV25" s="44">
        <v>36.86</v>
      </c>
      <c r="AW25" s="44">
        <v>45.1</v>
      </c>
      <c r="AX25" s="44">
        <v>45.49</v>
      </c>
      <c r="AY25" s="45" t="s">
        <v>684</v>
      </c>
      <c r="AZ25" s="45" t="s">
        <v>684</v>
      </c>
      <c r="BA25" s="45">
        <v>8476</v>
      </c>
      <c r="BB25" s="45">
        <v>13852</v>
      </c>
      <c r="BC25" s="45">
        <v>16171</v>
      </c>
      <c r="BD25" s="46" t="s">
        <v>684</v>
      </c>
      <c r="BE25" s="46" t="s">
        <v>684</v>
      </c>
      <c r="BF25" s="46">
        <v>68.63</v>
      </c>
      <c r="BG25" s="46">
        <v>58.6</v>
      </c>
      <c r="BH25" s="46">
        <v>68.650000000000006</v>
      </c>
    </row>
    <row r="26" spans="1:60" x14ac:dyDescent="0.3">
      <c r="A26" t="s">
        <v>144</v>
      </c>
      <c r="B26" t="s">
        <v>145</v>
      </c>
      <c r="C26" t="s">
        <v>147</v>
      </c>
      <c r="D26" t="s">
        <v>10</v>
      </c>
      <c r="E26" t="s">
        <v>11</v>
      </c>
      <c r="F26" s="36">
        <v>59.02</v>
      </c>
      <c r="G26" s="36">
        <v>54.68</v>
      </c>
      <c r="H26" s="36">
        <v>57.16</v>
      </c>
      <c r="I26" s="36">
        <v>50.21</v>
      </c>
      <c r="J26" s="36">
        <v>41.74</v>
      </c>
      <c r="K26" s="37">
        <v>933879</v>
      </c>
      <c r="L26" s="37">
        <v>1012059</v>
      </c>
      <c r="M26" s="37">
        <v>1175728</v>
      </c>
      <c r="N26" s="37">
        <v>1104046</v>
      </c>
      <c r="O26" s="37">
        <v>1123250</v>
      </c>
      <c r="P26" s="38">
        <v>3841107</v>
      </c>
      <c r="Q26" s="38">
        <v>4484406</v>
      </c>
      <c r="R26" s="38">
        <v>4964140</v>
      </c>
      <c r="S26" s="38">
        <v>5013827</v>
      </c>
      <c r="T26" s="38">
        <v>5865034</v>
      </c>
      <c r="U26" s="39">
        <v>536585</v>
      </c>
      <c r="V26" s="39">
        <v>599801</v>
      </c>
      <c r="W26" s="39">
        <v>665858</v>
      </c>
      <c r="X26" s="39">
        <v>603112</v>
      </c>
      <c r="Y26" s="39">
        <v>902525</v>
      </c>
      <c r="Z26" s="40">
        <v>24681</v>
      </c>
      <c r="AA26" s="40">
        <v>27621</v>
      </c>
      <c r="AB26" s="40">
        <v>29056</v>
      </c>
      <c r="AC26" s="40">
        <v>30309</v>
      </c>
      <c r="AD26" s="40">
        <v>33045</v>
      </c>
      <c r="AE26" s="41" t="s">
        <v>1669</v>
      </c>
      <c r="AF26" s="41" t="s">
        <v>1669</v>
      </c>
      <c r="AG26" s="41" t="s">
        <v>1669</v>
      </c>
      <c r="AH26" s="41" t="s">
        <v>1669</v>
      </c>
      <c r="AI26" s="41" t="s">
        <v>1669</v>
      </c>
      <c r="AJ26" s="42">
        <v>48.32</v>
      </c>
      <c r="AK26" s="42">
        <v>49.02</v>
      </c>
      <c r="AL26" s="42">
        <v>59.79</v>
      </c>
      <c r="AM26" s="42">
        <v>65.08</v>
      </c>
      <c r="AN26" s="42">
        <v>82.53</v>
      </c>
      <c r="AO26" s="43" t="s">
        <v>1975</v>
      </c>
      <c r="AP26" s="43" t="s">
        <v>1975</v>
      </c>
      <c r="AQ26" s="43" t="s">
        <v>1975</v>
      </c>
      <c r="AR26" s="43" t="s">
        <v>1975</v>
      </c>
      <c r="AS26" s="43" t="s">
        <v>1975</v>
      </c>
      <c r="AT26" s="44">
        <v>31.82</v>
      </c>
      <c r="AU26" s="44">
        <v>37.130000000000003</v>
      </c>
      <c r="AV26" s="44">
        <v>58.41</v>
      </c>
      <c r="AW26" s="44">
        <v>62.3</v>
      </c>
      <c r="AX26" s="44">
        <v>68.209999999999994</v>
      </c>
      <c r="AY26" s="45">
        <v>1657751</v>
      </c>
      <c r="AZ26" s="45">
        <v>1805227</v>
      </c>
      <c r="BA26" s="45">
        <v>1911564</v>
      </c>
      <c r="BB26" s="45">
        <v>1907524</v>
      </c>
      <c r="BC26" s="45">
        <v>1933511</v>
      </c>
      <c r="BD26" s="46">
        <v>67.56</v>
      </c>
      <c r="BE26" s="46">
        <v>49.72</v>
      </c>
      <c r="BF26" s="46">
        <v>60.21</v>
      </c>
      <c r="BG26" s="46">
        <v>75.239999999999995</v>
      </c>
      <c r="BH26" s="46">
        <v>59.66</v>
      </c>
    </row>
    <row r="27" spans="1:60" x14ac:dyDescent="0.3">
      <c r="A27" t="s">
        <v>155</v>
      </c>
      <c r="B27" t="s">
        <v>156</v>
      </c>
      <c r="C27" t="s">
        <v>158</v>
      </c>
      <c r="D27" t="s">
        <v>17</v>
      </c>
      <c r="E27" t="s">
        <v>11</v>
      </c>
      <c r="F27" s="36">
        <v>114.23</v>
      </c>
      <c r="G27" s="36">
        <v>103.47</v>
      </c>
      <c r="H27" s="36">
        <v>99.12</v>
      </c>
      <c r="I27" s="36">
        <v>99.76</v>
      </c>
      <c r="J27" s="36">
        <v>122.59</v>
      </c>
      <c r="K27" s="37">
        <v>6806861</v>
      </c>
      <c r="L27" s="37">
        <v>6713137</v>
      </c>
      <c r="M27" s="37">
        <v>7291407</v>
      </c>
      <c r="N27" s="37">
        <v>7248537</v>
      </c>
      <c r="O27" s="37">
        <v>8125436</v>
      </c>
      <c r="P27" s="38">
        <v>17750283</v>
      </c>
      <c r="Q27" s="38">
        <v>18634208</v>
      </c>
      <c r="R27" s="38">
        <v>20445095</v>
      </c>
      <c r="S27" s="38">
        <v>19913927</v>
      </c>
      <c r="T27" s="38">
        <v>19982002</v>
      </c>
      <c r="U27" s="39">
        <v>787428</v>
      </c>
      <c r="V27" s="39">
        <v>814873</v>
      </c>
      <c r="W27" s="39">
        <v>955531</v>
      </c>
      <c r="X27" s="39">
        <v>763543</v>
      </c>
      <c r="Y27" s="39">
        <v>15792</v>
      </c>
      <c r="Z27" s="40">
        <v>21860</v>
      </c>
      <c r="AA27" s="40">
        <v>22152</v>
      </c>
      <c r="AB27" s="40">
        <v>22654</v>
      </c>
      <c r="AC27" s="40">
        <v>22800</v>
      </c>
      <c r="AD27" s="40">
        <v>23192</v>
      </c>
      <c r="AE27" s="41" t="s">
        <v>684</v>
      </c>
      <c r="AF27" s="41" t="s">
        <v>1669</v>
      </c>
      <c r="AG27" s="41" t="s">
        <v>1669</v>
      </c>
      <c r="AH27" s="41" t="s">
        <v>1672</v>
      </c>
      <c r="AI27" s="41" t="s">
        <v>1672</v>
      </c>
      <c r="AJ27" s="42">
        <v>24.96</v>
      </c>
      <c r="AK27" s="42">
        <v>31.9</v>
      </c>
      <c r="AL27" s="42">
        <v>34.32</v>
      </c>
      <c r="AM27" s="42">
        <v>36.97</v>
      </c>
      <c r="AN27" s="42">
        <v>62.8</v>
      </c>
      <c r="AO27" s="43" t="s">
        <v>1978</v>
      </c>
      <c r="AP27" s="43" t="s">
        <v>1978</v>
      </c>
      <c r="AQ27" s="43" t="s">
        <v>1978</v>
      </c>
      <c r="AR27" s="43" t="s">
        <v>1978</v>
      </c>
      <c r="AS27" s="43" t="s">
        <v>1978</v>
      </c>
      <c r="AT27" s="44">
        <v>24.63</v>
      </c>
      <c r="AU27" s="44">
        <v>25.99</v>
      </c>
      <c r="AV27" s="44">
        <v>23.25</v>
      </c>
      <c r="AW27" s="44">
        <v>50.23</v>
      </c>
      <c r="AX27" s="44">
        <v>57.77</v>
      </c>
      <c r="AY27" s="45">
        <v>613617</v>
      </c>
      <c r="AZ27" s="45">
        <v>597100</v>
      </c>
      <c r="BA27" s="45">
        <v>516372</v>
      </c>
      <c r="BB27" s="45">
        <v>435511</v>
      </c>
      <c r="BC27" s="45">
        <v>370652</v>
      </c>
      <c r="BD27" s="46">
        <v>50.29</v>
      </c>
      <c r="BE27" s="46">
        <v>31.81</v>
      </c>
      <c r="BF27" s="46">
        <v>24.81</v>
      </c>
      <c r="BG27" s="46">
        <v>30.32</v>
      </c>
      <c r="BH27" s="46">
        <v>36.840000000000003</v>
      </c>
    </row>
    <row r="28" spans="1:60" x14ac:dyDescent="0.3">
      <c r="A28" t="s">
        <v>165</v>
      </c>
      <c r="B28" t="s">
        <v>166</v>
      </c>
      <c r="C28" t="s">
        <v>168</v>
      </c>
      <c r="D28" t="s">
        <v>140</v>
      </c>
      <c r="E28" t="s">
        <v>11</v>
      </c>
      <c r="F28" s="36">
        <v>91.08</v>
      </c>
      <c r="G28" s="36">
        <v>116.17</v>
      </c>
      <c r="H28" s="36">
        <v>187.05</v>
      </c>
      <c r="I28" s="36">
        <v>161.24</v>
      </c>
      <c r="J28" s="36">
        <v>190.41</v>
      </c>
      <c r="K28" s="37">
        <v>997336</v>
      </c>
      <c r="L28" s="37">
        <v>1258222</v>
      </c>
      <c r="M28" s="37">
        <v>2164834</v>
      </c>
      <c r="N28" s="37">
        <v>2448834</v>
      </c>
      <c r="O28" s="37">
        <v>3015516</v>
      </c>
      <c r="P28" s="38">
        <v>2431771</v>
      </c>
      <c r="Q28" s="38">
        <v>2827785</v>
      </c>
      <c r="R28" s="38">
        <v>4303428</v>
      </c>
      <c r="S28" s="38">
        <v>4754989</v>
      </c>
      <c r="T28" s="38">
        <v>5579179</v>
      </c>
      <c r="U28" s="39">
        <v>29361</v>
      </c>
      <c r="V28" s="39">
        <v>46463</v>
      </c>
      <c r="W28" s="39">
        <v>75778</v>
      </c>
      <c r="X28" s="39">
        <v>74078</v>
      </c>
      <c r="Y28" s="39">
        <v>110802</v>
      </c>
      <c r="Z28" s="40">
        <v>4248</v>
      </c>
      <c r="AA28" s="40">
        <v>4518</v>
      </c>
      <c r="AB28" s="40">
        <v>4208</v>
      </c>
      <c r="AC28" s="40">
        <v>4208</v>
      </c>
      <c r="AD28" s="40">
        <v>4651</v>
      </c>
      <c r="AE28" s="41" t="s">
        <v>1669</v>
      </c>
      <c r="AF28" s="41" t="s">
        <v>1669</v>
      </c>
      <c r="AG28" s="41" t="s">
        <v>1669</v>
      </c>
      <c r="AH28" s="41" t="s">
        <v>1669</v>
      </c>
      <c r="AI28" s="41" t="s">
        <v>1672</v>
      </c>
      <c r="AJ28" s="42">
        <v>81.27</v>
      </c>
      <c r="AK28" s="42">
        <v>84.78</v>
      </c>
      <c r="AL28" s="42">
        <v>94.04</v>
      </c>
      <c r="AM28" s="42">
        <v>96.45</v>
      </c>
      <c r="AN28" s="42">
        <v>96.49</v>
      </c>
      <c r="AO28" s="43" t="s">
        <v>1978</v>
      </c>
      <c r="AP28" s="43" t="s">
        <v>1978</v>
      </c>
      <c r="AQ28" s="43" t="s">
        <v>1978</v>
      </c>
      <c r="AR28" s="43" t="s">
        <v>1978</v>
      </c>
      <c r="AS28" s="43" t="s">
        <v>1978</v>
      </c>
      <c r="AT28" s="44">
        <v>23.56</v>
      </c>
      <c r="AU28" s="44">
        <v>22.64</v>
      </c>
      <c r="AV28" s="44">
        <v>56.73</v>
      </c>
      <c r="AW28" s="44">
        <v>52.42</v>
      </c>
      <c r="AX28" s="44">
        <v>59.17</v>
      </c>
      <c r="AY28" s="45">
        <v>58922</v>
      </c>
      <c r="AZ28" s="45">
        <v>56813</v>
      </c>
      <c r="BA28" s="45">
        <v>63979</v>
      </c>
      <c r="BB28" s="45">
        <v>75463</v>
      </c>
      <c r="BC28" s="45">
        <v>70390</v>
      </c>
      <c r="BD28" s="46">
        <v>64.66</v>
      </c>
      <c r="BE28" s="46">
        <v>71.16</v>
      </c>
      <c r="BF28" s="46">
        <v>73.540000000000006</v>
      </c>
      <c r="BG28" s="46">
        <v>57.13</v>
      </c>
      <c r="BH28" s="46">
        <v>55.23</v>
      </c>
    </row>
    <row r="29" spans="1:60" x14ac:dyDescent="0.3">
      <c r="A29" t="s">
        <v>169</v>
      </c>
      <c r="B29" t="s">
        <v>170</v>
      </c>
      <c r="C29" t="s">
        <v>171</v>
      </c>
      <c r="D29" t="s">
        <v>106</v>
      </c>
      <c r="E29" t="s">
        <v>11</v>
      </c>
      <c r="F29" s="36">
        <v>94.49</v>
      </c>
      <c r="G29" s="36">
        <v>126.69</v>
      </c>
      <c r="H29" s="36">
        <v>149.78</v>
      </c>
      <c r="I29" s="36">
        <v>135.87</v>
      </c>
      <c r="J29" s="36">
        <v>111.42</v>
      </c>
      <c r="K29" s="37">
        <v>1728069</v>
      </c>
      <c r="L29" s="37">
        <v>2435637</v>
      </c>
      <c r="M29" s="37">
        <v>2869473</v>
      </c>
      <c r="N29" s="37">
        <v>2879434</v>
      </c>
      <c r="O29" s="37">
        <v>2465351</v>
      </c>
      <c r="P29" s="38">
        <v>4844688</v>
      </c>
      <c r="Q29" s="38">
        <v>6141683</v>
      </c>
      <c r="R29" s="38">
        <v>7098728</v>
      </c>
      <c r="S29" s="38">
        <v>7316628</v>
      </c>
      <c r="T29" s="38">
        <v>6582880</v>
      </c>
      <c r="U29" s="39">
        <v>174607</v>
      </c>
      <c r="V29" s="39">
        <v>186109</v>
      </c>
      <c r="W29" s="39">
        <v>231091</v>
      </c>
      <c r="X29" s="39">
        <v>242533</v>
      </c>
      <c r="Y29" s="39">
        <v>249533</v>
      </c>
      <c r="Z29" s="40" t="s">
        <v>1415</v>
      </c>
      <c r="AE29" s="41" t="s">
        <v>1669</v>
      </c>
      <c r="AF29" s="41" t="s">
        <v>1669</v>
      </c>
      <c r="AG29" s="41" t="s">
        <v>1669</v>
      </c>
      <c r="AH29" s="41" t="s">
        <v>1669</v>
      </c>
      <c r="AI29" s="41" t="s">
        <v>684</v>
      </c>
      <c r="AJ29" s="42">
        <v>57.23</v>
      </c>
      <c r="AK29" s="42">
        <v>57.22</v>
      </c>
      <c r="AL29" s="42">
        <v>59.69</v>
      </c>
      <c r="AM29" s="42">
        <v>62.43</v>
      </c>
      <c r="AN29" s="42" t="s">
        <v>684</v>
      </c>
      <c r="AO29" s="43" t="s">
        <v>1978</v>
      </c>
      <c r="AP29" s="43" t="s">
        <v>1978</v>
      </c>
      <c r="AQ29" s="43" t="s">
        <v>1978</v>
      </c>
      <c r="AR29" s="43" t="s">
        <v>1978</v>
      </c>
      <c r="AS29" s="43" t="s">
        <v>684</v>
      </c>
      <c r="AT29" s="44">
        <v>62.99</v>
      </c>
      <c r="AU29" s="44">
        <v>64.89</v>
      </c>
      <c r="AV29" s="44">
        <v>70.66</v>
      </c>
      <c r="AW29" s="44">
        <v>69.97</v>
      </c>
      <c r="AX29" s="44" t="s">
        <v>684</v>
      </c>
      <c r="AY29" s="45">
        <v>202671</v>
      </c>
      <c r="AZ29" s="45">
        <v>216658</v>
      </c>
      <c r="BA29" s="45">
        <v>214808</v>
      </c>
      <c r="BB29" s="45">
        <v>227176</v>
      </c>
      <c r="BC29" s="45" t="s">
        <v>684</v>
      </c>
      <c r="BD29" s="46">
        <v>39.94</v>
      </c>
      <c r="BE29" s="46">
        <v>44.66</v>
      </c>
      <c r="BF29" s="46">
        <v>65.599999999999994</v>
      </c>
      <c r="BG29" s="46">
        <v>49.94</v>
      </c>
      <c r="BH29" s="46" t="s">
        <v>684</v>
      </c>
    </row>
    <row r="30" spans="1:60" x14ac:dyDescent="0.3">
      <c r="A30" t="s">
        <v>172</v>
      </c>
      <c r="B30" t="s">
        <v>173</v>
      </c>
      <c r="C30" t="s">
        <v>175</v>
      </c>
      <c r="D30" t="s">
        <v>10</v>
      </c>
      <c r="E30" t="s">
        <v>11</v>
      </c>
      <c r="F30" s="36">
        <v>57.66</v>
      </c>
      <c r="G30" s="36">
        <v>55.94</v>
      </c>
      <c r="H30" s="36">
        <v>73.489999999999995</v>
      </c>
      <c r="I30" s="36">
        <v>93.06</v>
      </c>
      <c r="J30" s="36">
        <v>85.77</v>
      </c>
      <c r="K30" s="37">
        <v>2253216</v>
      </c>
      <c r="L30" s="37">
        <v>2368656</v>
      </c>
      <c r="M30" s="37">
        <v>2945353</v>
      </c>
      <c r="N30" s="37">
        <v>3189107</v>
      </c>
      <c r="O30" s="37">
        <v>3260909</v>
      </c>
      <c r="P30" s="38">
        <v>7912750</v>
      </c>
      <c r="Q30" s="38">
        <v>8340412</v>
      </c>
      <c r="R30" s="38">
        <v>8880339</v>
      </c>
      <c r="S30" s="38">
        <v>8426929</v>
      </c>
      <c r="T30" s="38">
        <v>9001770</v>
      </c>
      <c r="U30" s="39">
        <v>754828</v>
      </c>
      <c r="V30" s="39">
        <v>819703</v>
      </c>
      <c r="W30" s="39">
        <v>957376</v>
      </c>
      <c r="X30" s="39">
        <v>874154</v>
      </c>
      <c r="Y30" s="39">
        <v>990807</v>
      </c>
      <c r="Z30" s="40">
        <v>7130</v>
      </c>
      <c r="AA30" s="40">
        <v>7200</v>
      </c>
      <c r="AB30" s="40">
        <v>7040</v>
      </c>
      <c r="AC30" s="40">
        <v>6522</v>
      </c>
      <c r="AD30" s="40">
        <v>7082</v>
      </c>
      <c r="AE30" s="41" t="s">
        <v>1669</v>
      </c>
      <c r="AF30" s="41" t="s">
        <v>1669</v>
      </c>
      <c r="AG30" s="41" t="s">
        <v>1669</v>
      </c>
      <c r="AH30" s="41" t="s">
        <v>1669</v>
      </c>
      <c r="AI30" s="41" t="s">
        <v>684</v>
      </c>
      <c r="AJ30" s="42">
        <v>53.87</v>
      </c>
      <c r="AK30" s="42">
        <v>46.7</v>
      </c>
      <c r="AL30" s="42">
        <v>44</v>
      </c>
      <c r="AM30" s="42">
        <v>49.71</v>
      </c>
      <c r="AN30" s="42" t="s">
        <v>684</v>
      </c>
      <c r="AO30" s="43" t="s">
        <v>1975</v>
      </c>
      <c r="AP30" s="43" t="s">
        <v>1975</v>
      </c>
      <c r="AQ30" s="43" t="s">
        <v>1978</v>
      </c>
      <c r="AR30" s="43" t="s">
        <v>1978</v>
      </c>
      <c r="AS30" s="43" t="s">
        <v>684</v>
      </c>
      <c r="AT30" s="44">
        <v>47.21</v>
      </c>
      <c r="AU30" s="44">
        <v>47.92</v>
      </c>
      <c r="AV30" s="44">
        <v>67.38</v>
      </c>
      <c r="AW30" s="44">
        <v>65.16</v>
      </c>
      <c r="AX30" s="44" t="s">
        <v>684</v>
      </c>
      <c r="AY30" s="45">
        <v>1530000</v>
      </c>
      <c r="AZ30" s="45">
        <v>1430000</v>
      </c>
      <c r="BA30" s="45">
        <v>1440000</v>
      </c>
      <c r="BB30" s="45">
        <v>1230000</v>
      </c>
      <c r="BC30" s="45" t="s">
        <v>684</v>
      </c>
      <c r="BD30" s="46">
        <v>59.02</v>
      </c>
      <c r="BE30" s="46">
        <v>60.68</v>
      </c>
      <c r="BF30" s="46">
        <v>87.12</v>
      </c>
      <c r="BG30" s="46">
        <v>82</v>
      </c>
      <c r="BH30" s="46" t="s">
        <v>684</v>
      </c>
    </row>
    <row r="31" spans="1:60" x14ac:dyDescent="0.3">
      <c r="A31" t="s">
        <v>176</v>
      </c>
      <c r="B31" t="s">
        <v>177</v>
      </c>
      <c r="C31" t="s">
        <v>179</v>
      </c>
      <c r="D31" t="s">
        <v>10</v>
      </c>
      <c r="E31" t="s">
        <v>11</v>
      </c>
      <c r="F31" s="36">
        <v>68.17</v>
      </c>
      <c r="G31" s="36">
        <v>109.64</v>
      </c>
      <c r="H31" s="36">
        <v>139.01</v>
      </c>
      <c r="I31" s="36">
        <v>157.62</v>
      </c>
      <c r="J31" s="36">
        <v>209.94</v>
      </c>
      <c r="K31" s="37">
        <v>14575280</v>
      </c>
      <c r="L31" s="37">
        <v>19720602</v>
      </c>
      <c r="M31" s="37">
        <v>22865958</v>
      </c>
      <c r="N31" s="37">
        <v>22605720</v>
      </c>
      <c r="O31" s="37">
        <v>25662740</v>
      </c>
      <c r="P31" s="38">
        <v>49724896</v>
      </c>
      <c r="Q31" s="38">
        <v>52093004</v>
      </c>
      <c r="R31" s="38">
        <v>55960802</v>
      </c>
      <c r="S31" s="38">
        <v>52772334</v>
      </c>
      <c r="T31" s="38">
        <v>54836205</v>
      </c>
      <c r="U31" s="39">
        <v>6751734</v>
      </c>
      <c r="V31" s="39">
        <v>7501245</v>
      </c>
      <c r="W31" s="39">
        <v>7761722</v>
      </c>
      <c r="X31" s="39">
        <v>6625508</v>
      </c>
      <c r="Y31" s="39">
        <v>8060771</v>
      </c>
      <c r="Z31" s="40">
        <v>41992</v>
      </c>
      <c r="AA31" s="40">
        <v>41967</v>
      </c>
      <c r="AB31" s="40">
        <v>37483</v>
      </c>
      <c r="AC31" s="40">
        <v>30960</v>
      </c>
      <c r="AD31" s="40">
        <v>29905</v>
      </c>
      <c r="AE31" s="41" t="s">
        <v>1669</v>
      </c>
      <c r="AF31" s="41" t="s">
        <v>1669</v>
      </c>
      <c r="AG31" s="41" t="s">
        <v>1669</v>
      </c>
      <c r="AH31" s="41" t="s">
        <v>1669</v>
      </c>
      <c r="AI31" s="41" t="s">
        <v>1672</v>
      </c>
      <c r="AJ31" s="42">
        <v>70.959999999999994</v>
      </c>
      <c r="AK31" s="42">
        <v>72.88</v>
      </c>
      <c r="AL31" s="42">
        <v>75.25</v>
      </c>
      <c r="AM31" s="42">
        <v>93.97</v>
      </c>
      <c r="AN31" s="42">
        <v>94.03</v>
      </c>
      <c r="AO31" s="43" t="s">
        <v>1978</v>
      </c>
      <c r="AP31" s="43" t="s">
        <v>1978</v>
      </c>
      <c r="AQ31" s="43" t="s">
        <v>1978</v>
      </c>
      <c r="AR31" s="43" t="s">
        <v>1978</v>
      </c>
      <c r="AS31" s="43" t="s">
        <v>1978</v>
      </c>
      <c r="AT31" s="44">
        <v>48.49</v>
      </c>
      <c r="AU31" s="44">
        <v>47.6</v>
      </c>
      <c r="AV31" s="44">
        <v>48.23</v>
      </c>
      <c r="AW31" s="44">
        <v>53.97</v>
      </c>
      <c r="AX31" s="44">
        <v>44.03</v>
      </c>
      <c r="AY31" s="45">
        <v>10989985</v>
      </c>
      <c r="AZ31" s="45">
        <v>11760366</v>
      </c>
      <c r="BA31" s="45">
        <v>10415469</v>
      </c>
      <c r="BB31" s="45">
        <v>9157473</v>
      </c>
      <c r="BC31" s="45" t="s">
        <v>684</v>
      </c>
      <c r="BD31" s="46">
        <v>90.95</v>
      </c>
      <c r="BE31" s="46">
        <v>87.42</v>
      </c>
      <c r="BF31" s="46">
        <v>64.66</v>
      </c>
      <c r="BG31" s="46">
        <v>79.36</v>
      </c>
      <c r="BH31" s="46">
        <v>77.34</v>
      </c>
    </row>
    <row r="32" spans="1:60" x14ac:dyDescent="0.3">
      <c r="A32" t="s">
        <v>180</v>
      </c>
      <c r="B32" t="s">
        <v>181</v>
      </c>
      <c r="C32" t="s">
        <v>183</v>
      </c>
      <c r="D32" t="s">
        <v>15</v>
      </c>
      <c r="E32" t="s">
        <v>16</v>
      </c>
      <c r="F32" s="36">
        <v>38.89</v>
      </c>
      <c r="G32" s="36">
        <v>51.59</v>
      </c>
      <c r="H32" s="36">
        <v>49.4</v>
      </c>
      <c r="I32" s="36">
        <v>52.78</v>
      </c>
      <c r="J32" s="36">
        <v>44.73</v>
      </c>
      <c r="K32" s="37">
        <v>3149892</v>
      </c>
      <c r="L32" s="37">
        <v>4369850</v>
      </c>
      <c r="M32" s="37">
        <v>4570209</v>
      </c>
      <c r="N32" s="37">
        <v>5060868</v>
      </c>
      <c r="O32" s="37">
        <v>4869676</v>
      </c>
      <c r="P32" s="38">
        <v>14547296</v>
      </c>
      <c r="Q32" s="38">
        <v>15730941</v>
      </c>
      <c r="R32" s="38">
        <v>17255622</v>
      </c>
      <c r="S32" s="38">
        <v>18506733</v>
      </c>
      <c r="T32" s="38">
        <v>19755710</v>
      </c>
      <c r="U32" s="39">
        <v>250469</v>
      </c>
      <c r="V32" s="39">
        <v>294990</v>
      </c>
      <c r="W32" s="39">
        <v>266101</v>
      </c>
      <c r="X32" s="39">
        <v>203238</v>
      </c>
      <c r="Y32" s="39">
        <v>389472</v>
      </c>
      <c r="Z32" s="40">
        <v>8040</v>
      </c>
      <c r="AA32" s="40">
        <v>9149</v>
      </c>
      <c r="AB32" s="40">
        <v>7947</v>
      </c>
      <c r="AC32" s="40">
        <v>8592</v>
      </c>
      <c r="AD32" s="40">
        <v>8495</v>
      </c>
      <c r="AE32" s="41" t="s">
        <v>1669</v>
      </c>
      <c r="AF32" s="41" t="s">
        <v>1669</v>
      </c>
      <c r="AG32" s="41" t="s">
        <v>1669</v>
      </c>
      <c r="AH32" s="41" t="s">
        <v>1669</v>
      </c>
      <c r="AI32" s="41" t="s">
        <v>1672</v>
      </c>
      <c r="AJ32" s="42">
        <v>29.58</v>
      </c>
      <c r="AK32" s="42">
        <v>25.71</v>
      </c>
      <c r="AL32" s="42">
        <v>31.1</v>
      </c>
      <c r="AM32" s="42">
        <v>44.42</v>
      </c>
      <c r="AN32" s="42">
        <v>42.51</v>
      </c>
      <c r="AO32" s="43" t="s">
        <v>1978</v>
      </c>
      <c r="AP32" s="43" t="s">
        <v>1978</v>
      </c>
      <c r="AQ32" s="43" t="s">
        <v>1978</v>
      </c>
      <c r="AR32" s="43" t="s">
        <v>1978</v>
      </c>
      <c r="AS32" s="43" t="s">
        <v>1978</v>
      </c>
      <c r="AT32" s="44">
        <v>35.020000000000003</v>
      </c>
      <c r="AU32" s="44">
        <v>36.229999999999997</v>
      </c>
      <c r="AV32" s="44">
        <v>58.35</v>
      </c>
      <c r="AW32" s="44">
        <v>66.92</v>
      </c>
      <c r="AX32" s="44">
        <v>71.02</v>
      </c>
      <c r="AY32" s="45">
        <v>107000</v>
      </c>
      <c r="AZ32" s="45">
        <v>108000</v>
      </c>
      <c r="BA32" s="45">
        <v>118068.9</v>
      </c>
      <c r="BB32" s="45">
        <v>172666.65</v>
      </c>
      <c r="BC32" s="45">
        <v>217973.65</v>
      </c>
      <c r="BD32" s="46">
        <v>33.619999999999997</v>
      </c>
      <c r="BE32" s="46">
        <v>34.979999999999997</v>
      </c>
      <c r="BF32" s="46">
        <v>46.85</v>
      </c>
      <c r="BG32" s="46">
        <v>64.62</v>
      </c>
      <c r="BH32" s="46">
        <v>46.65</v>
      </c>
    </row>
    <row r="33" spans="1:60" x14ac:dyDescent="0.3">
      <c r="A33" t="s">
        <v>184</v>
      </c>
      <c r="B33" t="s">
        <v>185</v>
      </c>
      <c r="C33" t="s">
        <v>186</v>
      </c>
      <c r="D33" t="s">
        <v>15</v>
      </c>
      <c r="E33" t="s">
        <v>16</v>
      </c>
      <c r="F33" s="36">
        <v>118.01</v>
      </c>
      <c r="G33" s="36">
        <v>105.95</v>
      </c>
      <c r="H33" s="36">
        <v>99.59</v>
      </c>
      <c r="I33" s="36">
        <v>103.89</v>
      </c>
      <c r="J33" s="36">
        <v>118.02</v>
      </c>
      <c r="K33" s="37">
        <v>3112849</v>
      </c>
      <c r="L33" s="37">
        <v>3335943</v>
      </c>
      <c r="M33" s="37">
        <v>3497001</v>
      </c>
      <c r="N33" s="37">
        <v>3897099</v>
      </c>
      <c r="O33" s="37">
        <v>4952633</v>
      </c>
      <c r="P33" s="38">
        <v>7800728</v>
      </c>
      <c r="Q33" s="38">
        <v>9399271</v>
      </c>
      <c r="R33" s="38">
        <v>10453991</v>
      </c>
      <c r="S33" s="38">
        <v>12163577</v>
      </c>
      <c r="T33" s="38">
        <v>13611905</v>
      </c>
      <c r="U33" s="39">
        <v>292001</v>
      </c>
      <c r="V33" s="39">
        <v>436600</v>
      </c>
      <c r="W33" s="39">
        <v>654312</v>
      </c>
      <c r="X33" s="39">
        <v>563208</v>
      </c>
      <c r="Y33" s="39">
        <v>432519</v>
      </c>
      <c r="Z33" s="40">
        <v>6638</v>
      </c>
      <c r="AA33" s="40">
        <v>6958</v>
      </c>
      <c r="AB33" s="40">
        <v>6918</v>
      </c>
      <c r="AC33" s="40">
        <v>8379</v>
      </c>
      <c r="AD33" s="40">
        <v>8790</v>
      </c>
      <c r="AE33" s="41" t="s">
        <v>1669</v>
      </c>
      <c r="AF33" s="41" t="s">
        <v>1669</v>
      </c>
      <c r="AG33" s="41" t="s">
        <v>1669</v>
      </c>
      <c r="AH33" s="41" t="s">
        <v>1669</v>
      </c>
      <c r="AI33" s="41" t="s">
        <v>1669</v>
      </c>
      <c r="AJ33" s="42">
        <v>25.87</v>
      </c>
      <c r="AK33" s="42">
        <v>20.75</v>
      </c>
      <c r="AL33" s="42">
        <v>19.7</v>
      </c>
      <c r="AM33" s="42">
        <v>22</v>
      </c>
      <c r="AN33" s="42">
        <v>31.48</v>
      </c>
      <c r="AO33" s="43" t="s">
        <v>1975</v>
      </c>
      <c r="AP33" s="43" t="s">
        <v>1975</v>
      </c>
      <c r="AQ33" s="43" t="s">
        <v>1975</v>
      </c>
      <c r="AR33" s="43" t="s">
        <v>1975</v>
      </c>
      <c r="AS33" s="43" t="s">
        <v>1975</v>
      </c>
      <c r="AT33" s="44">
        <v>32.619999999999997</v>
      </c>
      <c r="AU33" s="44">
        <v>31.69</v>
      </c>
      <c r="AV33" s="44">
        <v>31.99</v>
      </c>
      <c r="AW33" s="44">
        <v>14.25</v>
      </c>
      <c r="AX33" s="44">
        <v>47.56</v>
      </c>
      <c r="AY33" s="45">
        <v>1044</v>
      </c>
      <c r="AZ33" s="45">
        <v>26209.7</v>
      </c>
      <c r="BA33" s="45">
        <v>25438</v>
      </c>
      <c r="BB33" s="45" t="s">
        <v>684</v>
      </c>
      <c r="BC33" s="45" t="s">
        <v>684</v>
      </c>
      <c r="BD33" s="46">
        <v>25.37</v>
      </c>
      <c r="BE33" s="46">
        <v>46.39</v>
      </c>
      <c r="BF33" s="46">
        <v>27.09</v>
      </c>
      <c r="BG33" s="46">
        <v>25.05</v>
      </c>
      <c r="BH33" s="46">
        <v>33.81</v>
      </c>
    </row>
    <row r="34" spans="1:60" x14ac:dyDescent="0.3">
      <c r="A34" t="s">
        <v>187</v>
      </c>
      <c r="B34" t="s">
        <v>188</v>
      </c>
      <c r="C34" t="s">
        <v>190</v>
      </c>
      <c r="D34" t="s">
        <v>75</v>
      </c>
      <c r="E34" t="s">
        <v>16</v>
      </c>
      <c r="F34" s="36">
        <v>60.84</v>
      </c>
      <c r="G34" s="36">
        <v>60.62</v>
      </c>
      <c r="H34" s="36">
        <v>67.84</v>
      </c>
      <c r="I34" s="36">
        <v>86.21</v>
      </c>
      <c r="J34" s="36">
        <v>93.64</v>
      </c>
      <c r="K34" s="37">
        <v>1854293</v>
      </c>
      <c r="L34" s="37">
        <v>2009393</v>
      </c>
      <c r="M34" s="37">
        <v>2514608</v>
      </c>
      <c r="N34" s="37">
        <v>3130166</v>
      </c>
      <c r="O34" s="37">
        <v>3820873</v>
      </c>
      <c r="P34" s="38">
        <v>5477824</v>
      </c>
      <c r="Q34" s="38">
        <v>6083400</v>
      </c>
      <c r="R34" s="38">
        <v>7200126</v>
      </c>
      <c r="S34" s="38">
        <v>7833841</v>
      </c>
      <c r="T34" s="38">
        <v>9109509</v>
      </c>
      <c r="U34" s="39">
        <v>626358</v>
      </c>
      <c r="V34" s="39">
        <v>631114</v>
      </c>
      <c r="W34" s="39">
        <v>663725</v>
      </c>
      <c r="X34" s="39">
        <v>385851</v>
      </c>
      <c r="Y34" s="39">
        <v>606487</v>
      </c>
      <c r="Z34" s="40">
        <v>5490</v>
      </c>
      <c r="AA34" s="40">
        <v>5288</v>
      </c>
      <c r="AB34" s="40">
        <v>5562</v>
      </c>
      <c r="AC34" s="40">
        <v>5456</v>
      </c>
      <c r="AD34" s="40">
        <v>4822</v>
      </c>
      <c r="AE34" s="41" t="s">
        <v>1669</v>
      </c>
      <c r="AF34" s="41" t="s">
        <v>1669</v>
      </c>
      <c r="AG34" s="41" t="s">
        <v>1669</v>
      </c>
      <c r="AH34" s="41" t="s">
        <v>1669</v>
      </c>
      <c r="AI34" s="41" t="s">
        <v>684</v>
      </c>
      <c r="AJ34" s="42">
        <v>36.57</v>
      </c>
      <c r="AK34" s="42">
        <v>38.03</v>
      </c>
      <c r="AL34" s="42">
        <v>50.1</v>
      </c>
      <c r="AM34" s="42">
        <v>48.29</v>
      </c>
      <c r="AN34" s="42" t="s">
        <v>684</v>
      </c>
      <c r="AO34" s="43" t="s">
        <v>1978</v>
      </c>
      <c r="AP34" s="43" t="s">
        <v>1978</v>
      </c>
      <c r="AQ34" s="43" t="s">
        <v>1978</v>
      </c>
      <c r="AR34" s="43" t="s">
        <v>1978</v>
      </c>
      <c r="AS34" s="43" t="s">
        <v>684</v>
      </c>
      <c r="AT34" s="44">
        <v>52.33</v>
      </c>
      <c r="AU34" s="44">
        <v>60.69</v>
      </c>
      <c r="AV34" s="44">
        <v>63.63</v>
      </c>
      <c r="AW34" s="44">
        <v>71.42</v>
      </c>
      <c r="AX34" s="44" t="s">
        <v>684</v>
      </c>
      <c r="AY34" s="45">
        <v>17439</v>
      </c>
      <c r="AZ34" s="45">
        <v>15747</v>
      </c>
      <c r="BA34" s="45">
        <v>26382</v>
      </c>
      <c r="BB34" s="45">
        <v>35115.57</v>
      </c>
      <c r="BC34" s="45" t="s">
        <v>684</v>
      </c>
      <c r="BD34" s="46">
        <v>39.33</v>
      </c>
      <c r="BE34" s="46">
        <v>36.869999999999997</v>
      </c>
      <c r="BF34" s="46">
        <v>80.92</v>
      </c>
      <c r="BG34" s="46">
        <v>63.4</v>
      </c>
      <c r="BH34" s="46" t="s">
        <v>684</v>
      </c>
    </row>
    <row r="35" spans="1:60" x14ac:dyDescent="0.3">
      <c r="A35" t="s">
        <v>191</v>
      </c>
      <c r="B35" t="s">
        <v>192</v>
      </c>
      <c r="C35" t="s">
        <v>194</v>
      </c>
      <c r="D35" t="s">
        <v>15</v>
      </c>
      <c r="E35" t="s">
        <v>11</v>
      </c>
      <c r="F35" s="36">
        <v>31.66</v>
      </c>
      <c r="G35" s="36">
        <v>28.13</v>
      </c>
      <c r="H35" s="36">
        <v>26.77</v>
      </c>
      <c r="I35" s="36">
        <v>34.39</v>
      </c>
      <c r="J35" s="36">
        <v>30.12</v>
      </c>
      <c r="K35" s="37">
        <v>5807779</v>
      </c>
      <c r="L35" s="37">
        <v>5708605</v>
      </c>
      <c r="M35" s="37">
        <v>5791605</v>
      </c>
      <c r="N35" s="37">
        <v>6632005</v>
      </c>
      <c r="O35" s="37">
        <v>5997649</v>
      </c>
      <c r="P35" s="38">
        <v>29083453</v>
      </c>
      <c r="Q35" s="38">
        <v>30878426</v>
      </c>
      <c r="R35" s="38">
        <v>33518264</v>
      </c>
      <c r="S35" s="38">
        <v>31647905</v>
      </c>
      <c r="T35" s="38">
        <v>32297156</v>
      </c>
      <c r="U35" s="39">
        <v>1456163</v>
      </c>
      <c r="V35" s="39">
        <v>1302093</v>
      </c>
      <c r="W35" s="39">
        <v>870306</v>
      </c>
      <c r="X35" s="39">
        <v>-46037</v>
      </c>
      <c r="Y35" s="39">
        <v>272353</v>
      </c>
      <c r="Z35" s="40">
        <v>28305</v>
      </c>
      <c r="AA35" s="40">
        <v>31896</v>
      </c>
      <c r="AB35" s="40">
        <v>34263</v>
      </c>
      <c r="AC35" s="40">
        <v>34209</v>
      </c>
      <c r="AD35" s="40">
        <v>31968</v>
      </c>
      <c r="AE35" s="41" t="s">
        <v>1669</v>
      </c>
      <c r="AF35" s="41" t="s">
        <v>1669</v>
      </c>
      <c r="AG35" s="41" t="s">
        <v>1669</v>
      </c>
      <c r="AH35" s="41" t="s">
        <v>1672</v>
      </c>
      <c r="AI35" s="41" t="s">
        <v>1672</v>
      </c>
      <c r="AJ35" s="42">
        <v>92.5</v>
      </c>
      <c r="AK35" s="42">
        <v>85.05</v>
      </c>
      <c r="AL35" s="42">
        <v>79.42</v>
      </c>
      <c r="AM35" s="42">
        <v>82.81</v>
      </c>
      <c r="AN35" s="42">
        <v>80.2</v>
      </c>
      <c r="AO35" s="43" t="s">
        <v>1978</v>
      </c>
      <c r="AP35" s="43" t="s">
        <v>1978</v>
      </c>
      <c r="AQ35" s="43" t="s">
        <v>1978</v>
      </c>
      <c r="AR35" s="43" t="s">
        <v>1978</v>
      </c>
      <c r="AS35" s="43" t="s">
        <v>1978</v>
      </c>
      <c r="AT35" s="44">
        <v>79.12</v>
      </c>
      <c r="AU35" s="44">
        <v>71.540000000000006</v>
      </c>
      <c r="AV35" s="44">
        <v>71.680000000000007</v>
      </c>
      <c r="AW35" s="44">
        <v>73.959999999999994</v>
      </c>
      <c r="AX35" s="44">
        <v>75.83</v>
      </c>
      <c r="AY35" s="45">
        <v>1926010</v>
      </c>
      <c r="AZ35" s="45">
        <v>1917132</v>
      </c>
      <c r="BA35" s="45">
        <v>1987594</v>
      </c>
      <c r="BB35" s="45">
        <v>1592962.73</v>
      </c>
      <c r="BC35" s="45">
        <v>1756955</v>
      </c>
      <c r="BD35" s="46">
        <v>62.49</v>
      </c>
      <c r="BE35" s="46">
        <v>45.85</v>
      </c>
      <c r="BF35" s="46">
        <v>50.34</v>
      </c>
      <c r="BG35" s="46">
        <v>42.71</v>
      </c>
      <c r="BH35" s="46">
        <v>44.99</v>
      </c>
    </row>
    <row r="36" spans="1:60" x14ac:dyDescent="0.3">
      <c r="A36" t="s">
        <v>195</v>
      </c>
      <c r="B36" t="s">
        <v>196</v>
      </c>
      <c r="C36" t="s">
        <v>198</v>
      </c>
      <c r="D36" t="s">
        <v>75</v>
      </c>
      <c r="E36" t="s">
        <v>16</v>
      </c>
      <c r="F36" s="36">
        <v>23.33</v>
      </c>
      <c r="G36" s="36">
        <v>20.95</v>
      </c>
      <c r="H36" s="36">
        <v>13.68</v>
      </c>
      <c r="I36" s="36">
        <v>29.9</v>
      </c>
      <c r="J36" s="36">
        <v>39.71</v>
      </c>
      <c r="K36" s="37">
        <v>647744</v>
      </c>
      <c r="L36" s="37">
        <v>622231</v>
      </c>
      <c r="M36" s="37">
        <v>443256</v>
      </c>
      <c r="N36" s="37">
        <v>855749</v>
      </c>
      <c r="O36" s="37">
        <v>1081310</v>
      </c>
      <c r="P36" s="38">
        <v>3946122</v>
      </c>
      <c r="Q36" s="38">
        <v>4376613</v>
      </c>
      <c r="R36" s="38">
        <v>4486205</v>
      </c>
      <c r="S36" s="38">
        <v>4448462</v>
      </c>
      <c r="T36" s="38">
        <v>4532870</v>
      </c>
      <c r="U36" s="39">
        <v>459842</v>
      </c>
      <c r="V36" s="39">
        <v>512278</v>
      </c>
      <c r="W36" s="39">
        <v>449386</v>
      </c>
      <c r="X36" s="39">
        <v>-294576</v>
      </c>
      <c r="Y36" s="39">
        <v>-352973</v>
      </c>
      <c r="Z36" s="40">
        <v>1606</v>
      </c>
      <c r="AA36" s="40">
        <v>1613</v>
      </c>
      <c r="AB36" s="40">
        <v>1583</v>
      </c>
      <c r="AC36" s="40">
        <v>1556</v>
      </c>
      <c r="AD36" s="40">
        <v>1567</v>
      </c>
      <c r="AE36" s="41" t="s">
        <v>1669</v>
      </c>
      <c r="AF36" s="41" t="s">
        <v>1669</v>
      </c>
      <c r="AG36" s="41" t="s">
        <v>1669</v>
      </c>
      <c r="AH36" s="41" t="s">
        <v>1669</v>
      </c>
      <c r="AI36" s="41" t="s">
        <v>1669</v>
      </c>
      <c r="AJ36" s="42">
        <v>54.25</v>
      </c>
      <c r="AK36" s="42">
        <v>51.87</v>
      </c>
      <c r="AL36" s="42">
        <v>53.84</v>
      </c>
      <c r="AM36" s="42">
        <v>53.64</v>
      </c>
      <c r="AN36" s="42">
        <v>59.01</v>
      </c>
      <c r="AO36" s="43" t="s">
        <v>1978</v>
      </c>
      <c r="AP36" s="43" t="s">
        <v>1978</v>
      </c>
      <c r="AQ36" s="43" t="s">
        <v>1978</v>
      </c>
      <c r="AR36" s="43" t="s">
        <v>1978</v>
      </c>
      <c r="AS36" s="43" t="s">
        <v>1978</v>
      </c>
      <c r="AT36" s="44">
        <v>63.82</v>
      </c>
      <c r="AU36" s="44">
        <v>52.24</v>
      </c>
      <c r="AV36" s="44">
        <v>49.93</v>
      </c>
      <c r="AW36" s="44">
        <v>57.25</v>
      </c>
      <c r="AX36" s="44">
        <v>60.34</v>
      </c>
      <c r="AY36" s="45">
        <v>277968.68</v>
      </c>
      <c r="AZ36" s="45">
        <v>132479.87</v>
      </c>
      <c r="BA36" s="45">
        <v>353024.06</v>
      </c>
      <c r="BB36" s="45">
        <v>354676.96</v>
      </c>
      <c r="BC36" s="45">
        <v>357685.02</v>
      </c>
      <c r="BD36" s="46">
        <v>43.9</v>
      </c>
      <c r="BE36" s="46">
        <v>36.950000000000003</v>
      </c>
      <c r="BF36" s="46">
        <v>54.44</v>
      </c>
      <c r="BG36" s="46">
        <v>43.95</v>
      </c>
      <c r="BH36" s="46">
        <v>30.81</v>
      </c>
    </row>
    <row r="37" spans="1:60" x14ac:dyDescent="0.3">
      <c r="A37" t="s">
        <v>203</v>
      </c>
      <c r="B37" t="s">
        <v>204</v>
      </c>
      <c r="C37" t="s">
        <v>206</v>
      </c>
      <c r="D37" t="s">
        <v>75</v>
      </c>
      <c r="E37" t="s">
        <v>25</v>
      </c>
      <c r="F37" s="36">
        <v>306.69</v>
      </c>
      <c r="G37" s="36">
        <v>599.47</v>
      </c>
      <c r="H37" s="36">
        <v>431.84</v>
      </c>
      <c r="I37" s="36">
        <v>319.76</v>
      </c>
      <c r="J37" s="36">
        <v>93.74</v>
      </c>
      <c r="K37" s="37">
        <v>8213891</v>
      </c>
      <c r="L37" s="37">
        <v>17400418</v>
      </c>
      <c r="M37" s="37">
        <v>19827778</v>
      </c>
      <c r="N37" s="37">
        <v>18074235</v>
      </c>
      <c r="O37" s="37">
        <v>16840726</v>
      </c>
      <c r="P37" s="38">
        <v>17108292</v>
      </c>
      <c r="Q37" s="38">
        <v>28800805</v>
      </c>
      <c r="R37" s="38">
        <v>33926862</v>
      </c>
      <c r="S37" s="38">
        <v>34892453</v>
      </c>
      <c r="T37" s="38">
        <v>55737803</v>
      </c>
      <c r="U37" s="39">
        <v>346324</v>
      </c>
      <c r="V37" s="39">
        <v>342386</v>
      </c>
      <c r="W37" s="39">
        <v>675968</v>
      </c>
      <c r="X37" s="39">
        <v>1806784</v>
      </c>
      <c r="Y37" s="39">
        <v>17164611</v>
      </c>
      <c r="Z37" s="40">
        <v>21609</v>
      </c>
      <c r="AA37" s="40">
        <v>31801</v>
      </c>
      <c r="AB37" s="40">
        <v>33114</v>
      </c>
      <c r="AC37" s="40">
        <v>29379</v>
      </c>
      <c r="AD37" s="40">
        <v>30980</v>
      </c>
      <c r="AE37" s="41" t="s">
        <v>1669</v>
      </c>
      <c r="AF37" s="41" t="s">
        <v>1669</v>
      </c>
      <c r="AG37" s="41" t="s">
        <v>1669</v>
      </c>
      <c r="AH37" s="41" t="s">
        <v>1669</v>
      </c>
      <c r="AI37" s="41" t="s">
        <v>1669</v>
      </c>
      <c r="AJ37" s="42">
        <v>69.13</v>
      </c>
      <c r="AK37" s="42">
        <v>84.04</v>
      </c>
      <c r="AL37" s="42">
        <v>88.46</v>
      </c>
      <c r="AM37" s="42">
        <v>87.93</v>
      </c>
      <c r="AN37" s="42">
        <v>84.4</v>
      </c>
      <c r="AO37" s="43" t="s">
        <v>2023</v>
      </c>
      <c r="AP37" s="43" t="s">
        <v>2023</v>
      </c>
      <c r="AQ37" s="43" t="s">
        <v>2023</v>
      </c>
      <c r="AR37" s="43" t="s">
        <v>2023</v>
      </c>
      <c r="AS37" s="43" t="s">
        <v>2023</v>
      </c>
      <c r="AT37" s="44">
        <v>31.33</v>
      </c>
      <c r="AU37" s="44">
        <v>76.12</v>
      </c>
      <c r="AV37" s="44">
        <v>75.23</v>
      </c>
      <c r="AW37" s="44">
        <v>74.53</v>
      </c>
      <c r="AX37" s="44">
        <v>75.510000000000005</v>
      </c>
      <c r="AY37" s="45">
        <v>15316736.800000001</v>
      </c>
      <c r="AZ37" s="45">
        <v>16540463</v>
      </c>
      <c r="BA37" s="45">
        <v>22061007</v>
      </c>
      <c r="BB37" s="45">
        <v>21562019</v>
      </c>
      <c r="BC37" s="45">
        <v>22850844</v>
      </c>
      <c r="BD37" s="46">
        <v>56.24</v>
      </c>
      <c r="BE37" s="46">
        <v>55.38</v>
      </c>
      <c r="BF37" s="46">
        <v>74.69</v>
      </c>
      <c r="BG37" s="46">
        <v>87.96</v>
      </c>
      <c r="BH37" s="46">
        <v>78.59</v>
      </c>
    </row>
    <row r="38" spans="1:60" x14ac:dyDescent="0.3">
      <c r="A38" t="s">
        <v>207</v>
      </c>
      <c r="B38" t="s">
        <v>208</v>
      </c>
      <c r="C38" t="s">
        <v>210</v>
      </c>
      <c r="D38" t="s">
        <v>10</v>
      </c>
      <c r="E38" t="s">
        <v>11</v>
      </c>
      <c r="F38" s="36">
        <v>2237.35</v>
      </c>
      <c r="G38" s="36">
        <v>3329.23</v>
      </c>
      <c r="H38" s="36">
        <v>2210.8200000000002</v>
      </c>
      <c r="I38" s="36">
        <v>-7140</v>
      </c>
      <c r="J38" s="36">
        <v>-6999.55</v>
      </c>
      <c r="K38" s="37">
        <v>11027803</v>
      </c>
      <c r="L38" s="37">
        <v>12139210</v>
      </c>
      <c r="M38" s="37">
        <v>13159722</v>
      </c>
      <c r="N38" s="37">
        <v>9359778</v>
      </c>
      <c r="O38" s="37">
        <v>13292762</v>
      </c>
      <c r="P38" s="38">
        <v>14423884</v>
      </c>
      <c r="Q38" s="38">
        <v>15719410</v>
      </c>
      <c r="R38" s="38">
        <v>19475989</v>
      </c>
      <c r="S38" s="38">
        <v>13819352</v>
      </c>
      <c r="T38" s="38">
        <v>18114723</v>
      </c>
      <c r="U38" s="39">
        <v>695904</v>
      </c>
      <c r="V38" s="39">
        <v>699306</v>
      </c>
      <c r="W38" s="39">
        <v>755847</v>
      </c>
      <c r="X38" s="39">
        <v>-263870</v>
      </c>
      <c r="Y38" s="39">
        <v>1798956</v>
      </c>
      <c r="Z38" s="40">
        <v>40400</v>
      </c>
      <c r="AA38" s="40">
        <v>38800</v>
      </c>
      <c r="AB38" s="40">
        <v>38800</v>
      </c>
      <c r="AC38" s="40">
        <v>25000</v>
      </c>
      <c r="AD38" s="40">
        <v>26000</v>
      </c>
      <c r="AE38" s="41" t="s">
        <v>1669</v>
      </c>
      <c r="AF38" s="41" t="s">
        <v>1669</v>
      </c>
      <c r="AG38" s="41" t="s">
        <v>1672</v>
      </c>
      <c r="AH38" s="41" t="s">
        <v>1672</v>
      </c>
      <c r="AI38" s="41" t="s">
        <v>684</v>
      </c>
      <c r="AJ38" s="42">
        <v>50.88</v>
      </c>
      <c r="AK38" s="42">
        <v>55.31</v>
      </c>
      <c r="AL38" s="42">
        <v>55.41</v>
      </c>
      <c r="AM38" s="42">
        <v>54.92</v>
      </c>
      <c r="AN38" s="42" t="s">
        <v>684</v>
      </c>
      <c r="AO38" s="43" t="s">
        <v>1975</v>
      </c>
      <c r="AP38" s="43" t="s">
        <v>1978</v>
      </c>
      <c r="AQ38" s="43" t="s">
        <v>1978</v>
      </c>
      <c r="AR38" s="43" t="s">
        <v>1978</v>
      </c>
      <c r="AS38" s="43" t="s">
        <v>684</v>
      </c>
      <c r="AT38" s="44">
        <v>31.4</v>
      </c>
      <c r="AU38" s="44">
        <v>36.11</v>
      </c>
      <c r="AV38" s="44">
        <v>40.51</v>
      </c>
      <c r="AW38" s="44">
        <v>50.07</v>
      </c>
      <c r="AX38" s="44" t="s">
        <v>684</v>
      </c>
      <c r="AY38" s="45" t="s">
        <v>684</v>
      </c>
      <c r="AZ38" s="45">
        <v>6872414</v>
      </c>
      <c r="BA38" s="45">
        <v>6996387</v>
      </c>
      <c r="BB38" s="45">
        <v>4958119</v>
      </c>
      <c r="BC38" s="45" t="s">
        <v>684</v>
      </c>
      <c r="BD38" s="46">
        <v>25.65</v>
      </c>
      <c r="BE38" s="46">
        <v>15.51</v>
      </c>
      <c r="BF38" s="46">
        <v>31.02</v>
      </c>
      <c r="BG38" s="46">
        <v>42.64</v>
      </c>
      <c r="BH38" s="46" t="s">
        <v>684</v>
      </c>
    </row>
    <row r="39" spans="1:60" x14ac:dyDescent="0.3">
      <c r="A39" t="s">
        <v>211</v>
      </c>
      <c r="B39" t="s">
        <v>212</v>
      </c>
      <c r="C39" t="s">
        <v>213</v>
      </c>
      <c r="D39" t="s">
        <v>17</v>
      </c>
      <c r="E39" t="s">
        <v>11</v>
      </c>
      <c r="F39" s="36">
        <v>330.43</v>
      </c>
      <c r="G39" s="36">
        <v>299.52</v>
      </c>
      <c r="H39" s="36">
        <v>281.60000000000002</v>
      </c>
      <c r="I39" s="36">
        <v>287.45999999999998</v>
      </c>
      <c r="J39" s="36">
        <v>380.02</v>
      </c>
      <c r="K39" s="37">
        <v>8464791</v>
      </c>
      <c r="L39" s="37">
        <v>8500078</v>
      </c>
      <c r="M39" s="37">
        <v>8949074</v>
      </c>
      <c r="N39" s="37">
        <v>8694166</v>
      </c>
      <c r="O39" s="37">
        <v>9312194</v>
      </c>
      <c r="P39" s="38">
        <v>14430512</v>
      </c>
      <c r="Q39" s="38">
        <v>14834881</v>
      </c>
      <c r="R39" s="38">
        <v>16000279</v>
      </c>
      <c r="S39" s="38">
        <v>15102084</v>
      </c>
      <c r="T39" s="38">
        <v>14786974</v>
      </c>
      <c r="U39" s="39">
        <v>490476</v>
      </c>
      <c r="V39" s="39">
        <v>500668</v>
      </c>
      <c r="W39" s="39">
        <v>562717</v>
      </c>
      <c r="X39" s="39">
        <v>396173</v>
      </c>
      <c r="Y39" s="39">
        <v>-475359</v>
      </c>
      <c r="Z39" s="40">
        <v>30719</v>
      </c>
      <c r="AA39" s="40">
        <v>30597</v>
      </c>
      <c r="AB39" s="40">
        <v>30506</v>
      </c>
      <c r="AC39" s="40">
        <v>30491</v>
      </c>
      <c r="AD39" s="40">
        <v>30343</v>
      </c>
      <c r="AE39" s="41" t="s">
        <v>684</v>
      </c>
      <c r="AF39" s="41" t="s">
        <v>1669</v>
      </c>
      <c r="AG39" s="41" t="s">
        <v>1669</v>
      </c>
      <c r="AH39" s="41" t="s">
        <v>1669</v>
      </c>
      <c r="AI39" s="41" t="s">
        <v>1672</v>
      </c>
      <c r="AJ39" s="42">
        <v>15.42</v>
      </c>
      <c r="AK39" s="42">
        <v>13.63</v>
      </c>
      <c r="AL39" s="42">
        <v>13.25</v>
      </c>
      <c r="AM39" s="42">
        <v>14.21</v>
      </c>
      <c r="AN39" s="42">
        <v>21.82</v>
      </c>
      <c r="AO39" s="43" t="s">
        <v>1975</v>
      </c>
      <c r="AP39" s="43" t="s">
        <v>1975</v>
      </c>
      <c r="AQ39" s="43" t="s">
        <v>1975</v>
      </c>
      <c r="AR39" s="43" t="s">
        <v>1975</v>
      </c>
      <c r="AS39" s="43" t="s">
        <v>1975</v>
      </c>
      <c r="AT39" s="44">
        <v>6.38</v>
      </c>
      <c r="AU39" s="44">
        <v>7</v>
      </c>
      <c r="AV39" s="44">
        <v>5.39</v>
      </c>
      <c r="AW39" s="44">
        <v>5.66</v>
      </c>
      <c r="AX39" s="44">
        <v>30.08</v>
      </c>
      <c r="AY39" s="45">
        <v>607372</v>
      </c>
      <c r="AZ39" s="45">
        <v>622029</v>
      </c>
      <c r="BA39" s="45">
        <v>609340</v>
      </c>
      <c r="BB39" s="45">
        <v>580871</v>
      </c>
      <c r="BC39" s="45">
        <v>524333</v>
      </c>
      <c r="BD39" s="46">
        <v>0.41</v>
      </c>
      <c r="BE39" s="46">
        <v>4.8899999999999997</v>
      </c>
      <c r="BF39" s="46">
        <v>3.83</v>
      </c>
      <c r="BG39" s="46">
        <v>7.18</v>
      </c>
      <c r="BH39" s="46">
        <v>17.13</v>
      </c>
    </row>
    <row r="40" spans="1:60" x14ac:dyDescent="0.3">
      <c r="A40" t="s">
        <v>214</v>
      </c>
      <c r="B40" t="s">
        <v>215</v>
      </c>
      <c r="C40" t="s">
        <v>217</v>
      </c>
      <c r="D40" t="s">
        <v>94</v>
      </c>
      <c r="E40" t="s">
        <v>16</v>
      </c>
      <c r="F40" s="36">
        <v>196.78</v>
      </c>
      <c r="G40" s="36">
        <v>541.16</v>
      </c>
      <c r="H40" s="36">
        <v>612.51</v>
      </c>
      <c r="I40" s="36">
        <v>824.36</v>
      </c>
      <c r="J40" s="36">
        <v>436.07</v>
      </c>
      <c r="K40" s="37">
        <v>17262705</v>
      </c>
      <c r="L40" s="37">
        <v>45684283</v>
      </c>
      <c r="M40" s="37">
        <v>45375000</v>
      </c>
      <c r="N40" s="37">
        <v>51028000</v>
      </c>
      <c r="O40" s="37">
        <v>35496000</v>
      </c>
      <c r="P40" s="38">
        <v>38799097</v>
      </c>
      <c r="Q40" s="38">
        <v>78066455</v>
      </c>
      <c r="R40" s="38">
        <v>79505000</v>
      </c>
      <c r="S40" s="38">
        <v>84091000</v>
      </c>
      <c r="T40" s="38">
        <v>79027000</v>
      </c>
      <c r="U40" s="39">
        <v>2492230</v>
      </c>
      <c r="V40" s="39">
        <v>2250487</v>
      </c>
      <c r="W40" s="39">
        <v>1757000</v>
      </c>
      <c r="X40" s="39">
        <v>62000</v>
      </c>
      <c r="Y40" s="39">
        <v>1020000</v>
      </c>
      <c r="Z40" s="40">
        <v>16745</v>
      </c>
      <c r="AA40" s="40">
        <v>30903</v>
      </c>
      <c r="AB40" s="40">
        <v>30633</v>
      </c>
      <c r="AC40" s="40">
        <v>30659</v>
      </c>
      <c r="AD40" s="40">
        <v>20326</v>
      </c>
      <c r="AE40" s="41" t="s">
        <v>684</v>
      </c>
      <c r="AF40" s="41" t="s">
        <v>1669</v>
      </c>
      <c r="AG40" s="41" t="s">
        <v>1672</v>
      </c>
      <c r="AH40" s="41" t="s">
        <v>1672</v>
      </c>
      <c r="AI40" s="41" t="s">
        <v>1672</v>
      </c>
      <c r="AJ40" s="42">
        <v>74.260000000000005</v>
      </c>
      <c r="AK40" s="42">
        <v>77.97</v>
      </c>
      <c r="AL40" s="42">
        <v>84.33</v>
      </c>
      <c r="AM40" s="42">
        <v>92.44</v>
      </c>
      <c r="AN40" s="42">
        <v>93.55</v>
      </c>
      <c r="AO40" s="43" t="s">
        <v>1978</v>
      </c>
      <c r="AP40" s="43" t="s">
        <v>1978</v>
      </c>
      <c r="AQ40" s="43" t="s">
        <v>1978</v>
      </c>
      <c r="AR40" s="43" t="s">
        <v>1978</v>
      </c>
      <c r="AS40" s="43" t="s">
        <v>1978</v>
      </c>
      <c r="AT40" s="44">
        <v>80.84</v>
      </c>
      <c r="AU40" s="44">
        <v>81.63</v>
      </c>
      <c r="AV40" s="44">
        <v>88.98</v>
      </c>
      <c r="AW40" s="44">
        <v>88.76</v>
      </c>
      <c r="AX40" s="44">
        <v>87.4</v>
      </c>
      <c r="AY40" s="45">
        <v>220148</v>
      </c>
      <c r="AZ40" s="45">
        <v>230051</v>
      </c>
      <c r="BA40" s="45">
        <v>333029</v>
      </c>
      <c r="BB40" s="45">
        <v>296200</v>
      </c>
      <c r="BC40" s="45">
        <v>189687</v>
      </c>
      <c r="BD40" s="46">
        <v>76.11</v>
      </c>
      <c r="BE40" s="46">
        <v>78.260000000000005</v>
      </c>
      <c r="BF40" s="46">
        <v>87.36</v>
      </c>
      <c r="BG40" s="46">
        <v>87.21</v>
      </c>
      <c r="BH40" s="46">
        <v>64.56</v>
      </c>
    </row>
    <row r="41" spans="1:60" x14ac:dyDescent="0.3">
      <c r="A41" t="s">
        <v>218</v>
      </c>
      <c r="B41" t="s">
        <v>219</v>
      </c>
      <c r="C41" t="s">
        <v>221</v>
      </c>
      <c r="D41" t="s">
        <v>140</v>
      </c>
      <c r="E41" t="s">
        <v>16</v>
      </c>
      <c r="F41" s="36">
        <v>18.190000000000001</v>
      </c>
      <c r="G41" s="36">
        <v>12.5</v>
      </c>
      <c r="H41" s="36">
        <v>8.94</v>
      </c>
      <c r="I41" s="36">
        <v>7.82</v>
      </c>
      <c r="J41" s="36">
        <v>57</v>
      </c>
      <c r="K41" s="37">
        <v>620695</v>
      </c>
      <c r="L41" s="37">
        <v>479859</v>
      </c>
      <c r="M41" s="37">
        <v>410779</v>
      </c>
      <c r="N41" s="37">
        <v>307569</v>
      </c>
      <c r="O41" s="37">
        <v>1685616</v>
      </c>
      <c r="P41" s="38">
        <v>4619009</v>
      </c>
      <c r="Q41" s="38">
        <v>4981766</v>
      </c>
      <c r="R41" s="38">
        <v>5888879</v>
      </c>
      <c r="S41" s="38">
        <v>4755427</v>
      </c>
      <c r="T41" s="38">
        <v>4913933</v>
      </c>
      <c r="U41" s="39">
        <v>668698</v>
      </c>
      <c r="V41" s="39">
        <v>816913</v>
      </c>
      <c r="W41" s="39">
        <v>906718</v>
      </c>
      <c r="X41" s="39">
        <v>148414</v>
      </c>
      <c r="Y41" s="39">
        <v>-446154</v>
      </c>
      <c r="Z41" s="40">
        <v>7230</v>
      </c>
      <c r="AA41" s="40">
        <v>7718</v>
      </c>
      <c r="AB41" s="40">
        <v>8117</v>
      </c>
      <c r="AC41" s="40">
        <v>8769</v>
      </c>
      <c r="AD41" s="40" t="s">
        <v>684</v>
      </c>
      <c r="AE41" s="41" t="s">
        <v>1669</v>
      </c>
      <c r="AF41" s="41" t="s">
        <v>1669</v>
      </c>
      <c r="AG41" s="41" t="s">
        <v>1669</v>
      </c>
      <c r="AH41" s="41" t="s">
        <v>1672</v>
      </c>
      <c r="AI41" s="41" t="s">
        <v>684</v>
      </c>
      <c r="AJ41" s="42">
        <v>82.38</v>
      </c>
      <c r="AK41" s="42">
        <v>83.37</v>
      </c>
      <c r="AL41" s="42">
        <v>81.87</v>
      </c>
      <c r="AM41" s="42">
        <v>76.87</v>
      </c>
      <c r="AN41" s="42" t="s">
        <v>684</v>
      </c>
      <c r="AO41" s="43" t="s">
        <v>1978</v>
      </c>
      <c r="AP41" s="43" t="s">
        <v>1978</v>
      </c>
      <c r="AQ41" s="43" t="s">
        <v>1978</v>
      </c>
      <c r="AR41" s="43" t="s">
        <v>1978</v>
      </c>
      <c r="AS41" s="43" t="s">
        <v>684</v>
      </c>
      <c r="AT41" s="44">
        <v>57.79</v>
      </c>
      <c r="AU41" s="44">
        <v>61.11</v>
      </c>
      <c r="AV41" s="44">
        <v>52.66</v>
      </c>
      <c r="AW41" s="44">
        <v>47.43</v>
      </c>
      <c r="AX41" s="44" t="s">
        <v>684</v>
      </c>
      <c r="AY41" s="45">
        <v>216070</v>
      </c>
      <c r="AZ41" s="45">
        <v>231961</v>
      </c>
      <c r="BA41" s="45">
        <v>218751</v>
      </c>
      <c r="BB41" s="45">
        <v>218750.6</v>
      </c>
      <c r="BC41" s="45" t="s">
        <v>684</v>
      </c>
      <c r="BD41" s="46">
        <v>29.06</v>
      </c>
      <c r="BE41" s="46">
        <v>51.23</v>
      </c>
      <c r="BF41" s="46">
        <v>49.76</v>
      </c>
      <c r="BG41" s="46">
        <v>34.619999999999997</v>
      </c>
      <c r="BH41" s="46" t="s">
        <v>684</v>
      </c>
    </row>
    <row r="42" spans="1:60" x14ac:dyDescent="0.3">
      <c r="A42" t="s">
        <v>222</v>
      </c>
      <c r="B42" t="s">
        <v>223</v>
      </c>
      <c r="C42" t="s">
        <v>224</v>
      </c>
      <c r="D42" t="s">
        <v>225</v>
      </c>
      <c r="E42" t="s">
        <v>11</v>
      </c>
      <c r="F42" s="36">
        <v>94.07</v>
      </c>
      <c r="G42" s="36">
        <v>94.15</v>
      </c>
      <c r="H42" s="36">
        <v>84.2</v>
      </c>
      <c r="I42" s="36">
        <v>56.14</v>
      </c>
      <c r="J42" s="36">
        <v>50.74</v>
      </c>
      <c r="K42" s="37">
        <v>108935</v>
      </c>
      <c r="L42" s="37">
        <v>140063</v>
      </c>
      <c r="M42" s="37">
        <v>134099</v>
      </c>
      <c r="N42" s="37">
        <v>105239</v>
      </c>
      <c r="O42" s="37">
        <v>98431</v>
      </c>
      <c r="P42" s="38">
        <v>280657</v>
      </c>
      <c r="Q42" s="38">
        <v>343937</v>
      </c>
      <c r="R42" s="38">
        <v>346372</v>
      </c>
      <c r="S42" s="38">
        <v>375894</v>
      </c>
      <c r="T42" s="38">
        <v>330322</v>
      </c>
      <c r="U42" s="39">
        <v>27801</v>
      </c>
      <c r="V42" s="39">
        <v>36838</v>
      </c>
      <c r="W42" s="39">
        <v>35646</v>
      </c>
      <c r="X42" s="39">
        <v>26254</v>
      </c>
      <c r="Y42" s="39">
        <v>-10211</v>
      </c>
      <c r="Z42" s="40">
        <v>1269</v>
      </c>
      <c r="AA42" s="40" t="s">
        <v>684</v>
      </c>
      <c r="AB42" s="40" t="s">
        <v>684</v>
      </c>
      <c r="AC42" s="40">
        <v>600</v>
      </c>
      <c r="AD42" s="40">
        <v>680</v>
      </c>
      <c r="AE42" s="41" t="s">
        <v>1669</v>
      </c>
      <c r="AF42" s="41" t="s">
        <v>1669</v>
      </c>
      <c r="AG42" s="41" t="s">
        <v>1669</v>
      </c>
      <c r="AH42" s="41" t="s">
        <v>1669</v>
      </c>
      <c r="AI42" s="41" t="s">
        <v>1669</v>
      </c>
      <c r="AJ42" s="42">
        <v>34.799999999999997</v>
      </c>
      <c r="AK42" s="42">
        <v>40.619999999999997</v>
      </c>
      <c r="AL42" s="42">
        <v>36.6</v>
      </c>
      <c r="AM42" s="42">
        <v>34.57</v>
      </c>
      <c r="AN42" s="42">
        <v>29.5</v>
      </c>
      <c r="AO42" s="43" t="s">
        <v>1975</v>
      </c>
      <c r="AP42" s="43" t="s">
        <v>1975</v>
      </c>
      <c r="AQ42" s="43" t="s">
        <v>1975</v>
      </c>
      <c r="AR42" s="43" t="s">
        <v>1975</v>
      </c>
      <c r="AS42" s="43" t="s">
        <v>1975</v>
      </c>
      <c r="AT42" s="44">
        <v>33.159999999999997</v>
      </c>
      <c r="AU42" s="44">
        <v>45.2</v>
      </c>
      <c r="AV42" s="44">
        <v>43.64</v>
      </c>
      <c r="AW42" s="44">
        <v>46</v>
      </c>
      <c r="AX42" s="44">
        <v>51.56</v>
      </c>
      <c r="AY42" s="45">
        <v>1711</v>
      </c>
      <c r="AZ42" s="45">
        <v>3059</v>
      </c>
      <c r="BA42" s="45">
        <v>3282</v>
      </c>
      <c r="BB42" s="45">
        <v>2682.44</v>
      </c>
      <c r="BC42" s="45">
        <v>2195</v>
      </c>
      <c r="BD42" s="46">
        <v>67.760000000000005</v>
      </c>
      <c r="BE42" s="46">
        <v>59.88</v>
      </c>
      <c r="BF42" s="46">
        <v>71.45</v>
      </c>
      <c r="BG42" s="46">
        <v>58.77</v>
      </c>
      <c r="BH42" s="46">
        <v>56.23</v>
      </c>
    </row>
    <row r="43" spans="1:60" x14ac:dyDescent="0.3">
      <c r="A43" t="s">
        <v>226</v>
      </c>
      <c r="B43" t="s">
        <v>227</v>
      </c>
      <c r="C43" t="s">
        <v>229</v>
      </c>
      <c r="D43" t="s">
        <v>15</v>
      </c>
      <c r="E43" t="s">
        <v>16</v>
      </c>
      <c r="F43" s="36">
        <v>48.9</v>
      </c>
      <c r="G43" s="36">
        <v>51</v>
      </c>
      <c r="H43" s="36">
        <v>75.66</v>
      </c>
      <c r="I43" s="36">
        <v>71.13</v>
      </c>
      <c r="J43" s="36">
        <v>71.33</v>
      </c>
      <c r="K43" s="37">
        <v>2186433</v>
      </c>
      <c r="L43" s="37">
        <v>2320260</v>
      </c>
      <c r="M43" s="37">
        <v>3414008</v>
      </c>
      <c r="N43" s="37">
        <v>3338382</v>
      </c>
      <c r="O43" s="37">
        <v>3584983</v>
      </c>
      <c r="P43" s="38">
        <v>7622522</v>
      </c>
      <c r="Q43" s="38">
        <v>7884017</v>
      </c>
      <c r="R43" s="38">
        <v>9376629</v>
      </c>
      <c r="S43" s="38">
        <v>9398787</v>
      </c>
      <c r="T43" s="38">
        <v>10312560</v>
      </c>
      <c r="U43" s="39">
        <v>77427</v>
      </c>
      <c r="V43" s="39">
        <v>154986</v>
      </c>
      <c r="W43" s="39">
        <v>107809</v>
      </c>
      <c r="X43" s="39">
        <v>85403</v>
      </c>
      <c r="Y43" s="39">
        <v>152159</v>
      </c>
      <c r="Z43" s="40">
        <v>3314</v>
      </c>
      <c r="AA43" s="40">
        <v>3314</v>
      </c>
      <c r="AB43" s="40">
        <v>3314</v>
      </c>
      <c r="AC43" s="40" t="s">
        <v>684</v>
      </c>
      <c r="AD43" s="40" t="s">
        <v>684</v>
      </c>
      <c r="AE43" s="41" t="s">
        <v>1669</v>
      </c>
      <c r="AF43" s="41" t="s">
        <v>1669</v>
      </c>
      <c r="AG43" s="41" t="s">
        <v>1669</v>
      </c>
      <c r="AH43" s="41" t="s">
        <v>1669</v>
      </c>
      <c r="AI43" s="41" t="s">
        <v>1669</v>
      </c>
      <c r="AJ43" s="42">
        <v>43.09</v>
      </c>
      <c r="AK43" s="42">
        <v>46.3</v>
      </c>
      <c r="AL43" s="42">
        <v>54.05</v>
      </c>
      <c r="AM43" s="42">
        <v>48.6</v>
      </c>
      <c r="AN43" s="42">
        <v>49.35</v>
      </c>
      <c r="AO43" s="43" t="s">
        <v>1978</v>
      </c>
      <c r="AP43" s="43" t="s">
        <v>1978</v>
      </c>
      <c r="AQ43" s="43" t="s">
        <v>1978</v>
      </c>
      <c r="AR43" s="43" t="s">
        <v>1978</v>
      </c>
      <c r="AS43" s="43" t="s">
        <v>1978</v>
      </c>
      <c r="AT43" s="44">
        <v>55.24</v>
      </c>
      <c r="AU43" s="44">
        <v>50.7</v>
      </c>
      <c r="AV43" s="44">
        <v>57.07</v>
      </c>
      <c r="AW43" s="44">
        <v>61.93</v>
      </c>
      <c r="AX43" s="44">
        <v>74.33</v>
      </c>
      <c r="AY43" s="45">
        <v>164266</v>
      </c>
      <c r="AZ43" s="45">
        <v>165428</v>
      </c>
      <c r="BA43" s="45">
        <v>268440</v>
      </c>
      <c r="BB43" s="45">
        <v>209712</v>
      </c>
      <c r="BC43" s="45">
        <v>214435</v>
      </c>
      <c r="BD43" s="46">
        <v>40.85</v>
      </c>
      <c r="BE43" s="46">
        <v>51.6</v>
      </c>
      <c r="BF43" s="46">
        <v>43.18</v>
      </c>
      <c r="BG43" s="46">
        <v>42.3</v>
      </c>
      <c r="BH43" s="46">
        <v>46.61</v>
      </c>
    </row>
    <row r="44" spans="1:60" x14ac:dyDescent="0.3">
      <c r="A44" t="s">
        <v>230</v>
      </c>
      <c r="B44" t="s">
        <v>231</v>
      </c>
      <c r="C44" t="s">
        <v>233</v>
      </c>
      <c r="D44" t="s">
        <v>10</v>
      </c>
      <c r="E44" t="s">
        <v>11</v>
      </c>
      <c r="F44" s="36">
        <v>41.28</v>
      </c>
      <c r="G44" s="36">
        <v>40.64</v>
      </c>
      <c r="H44" s="36">
        <v>42.4</v>
      </c>
      <c r="I44" s="36">
        <v>34.299999999999997</v>
      </c>
      <c r="J44" s="36">
        <v>24.28</v>
      </c>
      <c r="K44" s="37">
        <v>231325</v>
      </c>
      <c r="L44" s="37">
        <v>256889</v>
      </c>
      <c r="M44" s="37">
        <v>293554</v>
      </c>
      <c r="N44" s="37">
        <v>240379</v>
      </c>
      <c r="O44" s="37">
        <v>194684</v>
      </c>
      <c r="P44" s="38">
        <v>1169597</v>
      </c>
      <c r="Q44" s="38">
        <v>1349082</v>
      </c>
      <c r="R44" s="38">
        <v>1491262</v>
      </c>
      <c r="S44" s="38">
        <v>1499366</v>
      </c>
      <c r="T44" s="38">
        <v>1818987</v>
      </c>
      <c r="U44" s="39">
        <v>38392</v>
      </c>
      <c r="V44" s="39">
        <v>96746</v>
      </c>
      <c r="W44" s="39">
        <v>727</v>
      </c>
      <c r="X44" s="39">
        <v>-23219</v>
      </c>
      <c r="Y44" s="39">
        <v>127438</v>
      </c>
      <c r="Z44" s="40">
        <v>13000</v>
      </c>
      <c r="AA44" s="40">
        <v>13000</v>
      </c>
      <c r="AB44" s="40">
        <v>13000</v>
      </c>
      <c r="AC44" s="40">
        <v>13000</v>
      </c>
      <c r="AD44" s="40">
        <v>14000</v>
      </c>
      <c r="AE44" s="41" t="s">
        <v>684</v>
      </c>
      <c r="AF44" s="41" t="s">
        <v>1669</v>
      </c>
      <c r="AG44" s="41" t="s">
        <v>1669</v>
      </c>
      <c r="AH44" s="41" t="s">
        <v>1669</v>
      </c>
      <c r="AI44" s="41" t="s">
        <v>1669</v>
      </c>
      <c r="AJ44" s="42">
        <v>38.44</v>
      </c>
      <c r="AK44" s="42">
        <v>37.880000000000003</v>
      </c>
      <c r="AL44" s="42">
        <v>55.72</v>
      </c>
      <c r="AM44" s="42">
        <v>54.4</v>
      </c>
      <c r="AN44" s="42">
        <v>65.52</v>
      </c>
      <c r="AO44" s="43" t="s">
        <v>1975</v>
      </c>
      <c r="AP44" s="43" t="s">
        <v>1975</v>
      </c>
      <c r="AQ44" s="43" t="s">
        <v>1975</v>
      </c>
      <c r="AR44" s="43" t="s">
        <v>1975</v>
      </c>
      <c r="AS44" s="43" t="s">
        <v>1975</v>
      </c>
      <c r="AT44" s="44">
        <v>10.050000000000001</v>
      </c>
      <c r="AU44" s="44">
        <v>8.67</v>
      </c>
      <c r="AV44" s="44">
        <v>21.17</v>
      </c>
      <c r="AW44" s="44">
        <v>20.399999999999999</v>
      </c>
      <c r="AX44" s="44">
        <v>36.42</v>
      </c>
      <c r="AY44" s="45" t="s">
        <v>684</v>
      </c>
      <c r="AZ44" s="45" t="s">
        <v>684</v>
      </c>
      <c r="BA44" s="45" t="s">
        <v>684</v>
      </c>
      <c r="BB44" s="45" t="s">
        <v>684</v>
      </c>
      <c r="BC44" s="45">
        <v>502018</v>
      </c>
      <c r="BD44" s="46">
        <v>65.25</v>
      </c>
      <c r="BE44" s="46">
        <v>65.56</v>
      </c>
      <c r="BF44" s="46">
        <v>68.27</v>
      </c>
      <c r="BG44" s="46">
        <v>76.290000000000006</v>
      </c>
      <c r="BH44" s="46">
        <v>71.88</v>
      </c>
    </row>
    <row r="45" spans="1:60" x14ac:dyDescent="0.3">
      <c r="A45" t="s">
        <v>246</v>
      </c>
      <c r="B45" t="s">
        <v>247</v>
      </c>
      <c r="C45" t="s">
        <v>248</v>
      </c>
      <c r="D45" t="s">
        <v>17</v>
      </c>
      <c r="E45" t="s">
        <v>11</v>
      </c>
      <c r="F45" s="36">
        <v>214.05</v>
      </c>
      <c r="G45" s="36">
        <v>203.1</v>
      </c>
      <c r="H45" s="36">
        <v>188.9</v>
      </c>
      <c r="I45" s="36">
        <v>192.14</v>
      </c>
      <c r="J45" s="36">
        <v>227.6</v>
      </c>
      <c r="K45" s="37">
        <v>5414147</v>
      </c>
      <c r="L45" s="37">
        <v>5662642</v>
      </c>
      <c r="M45" s="37">
        <v>6005198</v>
      </c>
      <c r="N45" s="37">
        <v>5967780</v>
      </c>
      <c r="O45" s="37">
        <v>6086699</v>
      </c>
      <c r="P45" s="38">
        <v>9566622</v>
      </c>
      <c r="Q45" s="38">
        <v>10004260</v>
      </c>
      <c r="R45" s="38">
        <v>10833691</v>
      </c>
      <c r="S45" s="38">
        <v>10602108</v>
      </c>
      <c r="T45" s="38">
        <v>10097422</v>
      </c>
      <c r="U45" s="39">
        <v>377952</v>
      </c>
      <c r="V45" s="39">
        <v>398595</v>
      </c>
      <c r="W45" s="39">
        <v>433043</v>
      </c>
      <c r="X45" s="39">
        <v>329767</v>
      </c>
      <c r="Y45" s="39">
        <v>-184897</v>
      </c>
      <c r="Z45" s="40">
        <v>13560</v>
      </c>
      <c r="AA45" s="40">
        <v>13834</v>
      </c>
      <c r="AB45" s="40">
        <v>13938</v>
      </c>
      <c r="AC45" s="40">
        <v>14193</v>
      </c>
      <c r="AD45" s="40">
        <v>13960</v>
      </c>
      <c r="AE45" s="41" t="s">
        <v>1669</v>
      </c>
      <c r="AF45" s="41" t="s">
        <v>1669</v>
      </c>
      <c r="AG45" s="41" t="s">
        <v>1669</v>
      </c>
      <c r="AH45" s="41" t="s">
        <v>1669</v>
      </c>
      <c r="AI45" s="41" t="s">
        <v>1669</v>
      </c>
      <c r="AJ45" s="42">
        <v>4.37</v>
      </c>
      <c r="AK45" s="42">
        <v>4.6100000000000003</v>
      </c>
      <c r="AL45" s="42">
        <v>3.76</v>
      </c>
      <c r="AM45" s="42">
        <v>4.4400000000000004</v>
      </c>
      <c r="AN45" s="42">
        <v>11.52</v>
      </c>
      <c r="AO45" s="43" t="s">
        <v>1975</v>
      </c>
      <c r="AP45" s="43" t="s">
        <v>1975</v>
      </c>
      <c r="AQ45" s="43" t="s">
        <v>1975</v>
      </c>
      <c r="AR45" s="43" t="s">
        <v>1975</v>
      </c>
      <c r="AS45" s="43" t="s">
        <v>1975</v>
      </c>
      <c r="AT45" s="44">
        <v>0</v>
      </c>
      <c r="AU45" s="44">
        <v>0</v>
      </c>
      <c r="AV45" s="44">
        <v>0</v>
      </c>
      <c r="AW45" s="44">
        <v>0</v>
      </c>
      <c r="AX45" s="44">
        <v>31.03</v>
      </c>
      <c r="AY45" s="45" t="s">
        <v>684</v>
      </c>
      <c r="AZ45" s="45" t="s">
        <v>684</v>
      </c>
      <c r="BA45" s="45" t="s">
        <v>684</v>
      </c>
      <c r="BB45" s="45" t="s">
        <v>684</v>
      </c>
      <c r="BC45" s="45">
        <v>271150</v>
      </c>
      <c r="BD45" s="46">
        <v>26.88</v>
      </c>
      <c r="BE45" s="46">
        <v>17.22</v>
      </c>
      <c r="BF45" s="46">
        <v>15.78</v>
      </c>
      <c r="BG45" s="46">
        <v>9.68</v>
      </c>
      <c r="BH45" s="46">
        <v>11.69</v>
      </c>
    </row>
    <row r="46" spans="1:60" x14ac:dyDescent="0.3">
      <c r="A46" t="s">
        <v>257</v>
      </c>
      <c r="B46" t="s">
        <v>258</v>
      </c>
      <c r="C46" t="s">
        <v>259</v>
      </c>
      <c r="D46" t="s">
        <v>36</v>
      </c>
      <c r="E46" t="s">
        <v>11</v>
      </c>
      <c r="F46" s="36">
        <v>136.94</v>
      </c>
      <c r="G46" s="36">
        <v>138.86000000000001</v>
      </c>
      <c r="H46" s="36">
        <v>194.73</v>
      </c>
      <c r="I46" s="36">
        <v>152.33000000000001</v>
      </c>
      <c r="J46" s="36">
        <v>164.14</v>
      </c>
      <c r="K46" s="37">
        <v>2803592</v>
      </c>
      <c r="L46" s="37">
        <v>2613259</v>
      </c>
      <c r="M46" s="37">
        <v>3564164</v>
      </c>
      <c r="N46" s="37">
        <v>3612831</v>
      </c>
      <c r="O46" s="37">
        <v>3819035</v>
      </c>
      <c r="P46" s="38">
        <v>6622117</v>
      </c>
      <c r="Q46" s="38">
        <v>6115549</v>
      </c>
      <c r="R46" s="38">
        <v>6944169</v>
      </c>
      <c r="S46" s="38">
        <v>7065638</v>
      </c>
      <c r="T46" s="38">
        <v>7314239</v>
      </c>
      <c r="U46" s="39">
        <v>373563</v>
      </c>
      <c r="V46" s="39">
        <v>423332</v>
      </c>
      <c r="W46" s="39">
        <v>446234</v>
      </c>
      <c r="X46" s="39">
        <v>270586</v>
      </c>
      <c r="Y46" s="39">
        <v>245978</v>
      </c>
      <c r="Z46" s="40">
        <v>9291</v>
      </c>
      <c r="AA46" s="40">
        <v>9102</v>
      </c>
      <c r="AB46" s="40" t="s">
        <v>684</v>
      </c>
      <c r="AC46" s="40">
        <v>8602</v>
      </c>
      <c r="AD46" s="40" t="s">
        <v>684</v>
      </c>
      <c r="AE46" s="41" t="s">
        <v>1669</v>
      </c>
      <c r="AF46" s="41" t="s">
        <v>1669</v>
      </c>
      <c r="AG46" s="41" t="s">
        <v>1672</v>
      </c>
      <c r="AH46" s="41" t="s">
        <v>1672</v>
      </c>
      <c r="AI46" s="41" t="s">
        <v>684</v>
      </c>
      <c r="AJ46" s="42">
        <v>52.87</v>
      </c>
      <c r="AK46" s="42">
        <v>49.83</v>
      </c>
      <c r="AL46" s="42">
        <v>58.82</v>
      </c>
      <c r="AM46" s="42">
        <v>61.02</v>
      </c>
      <c r="AN46" s="42" t="s">
        <v>684</v>
      </c>
      <c r="AO46" s="43" t="s">
        <v>1978</v>
      </c>
      <c r="AP46" s="43" t="s">
        <v>1978</v>
      </c>
      <c r="AQ46" s="43" t="s">
        <v>1978</v>
      </c>
      <c r="AR46" s="43" t="s">
        <v>1978</v>
      </c>
      <c r="AS46" s="43" t="s">
        <v>684</v>
      </c>
      <c r="AT46" s="44">
        <v>65.83</v>
      </c>
      <c r="AU46" s="44">
        <v>58.9</v>
      </c>
      <c r="AV46" s="44">
        <v>67.55</v>
      </c>
      <c r="AW46" s="44">
        <v>66.17</v>
      </c>
      <c r="AX46" s="44" t="s">
        <v>684</v>
      </c>
      <c r="AY46" s="45">
        <v>990505</v>
      </c>
      <c r="AZ46" s="45">
        <v>1054207</v>
      </c>
      <c r="BA46" s="45">
        <v>953174</v>
      </c>
      <c r="BB46" s="45">
        <v>897530</v>
      </c>
      <c r="BC46" s="45" t="s">
        <v>684</v>
      </c>
      <c r="BD46" s="46">
        <v>12.57</v>
      </c>
      <c r="BE46" s="46">
        <v>35.159999999999997</v>
      </c>
      <c r="BF46" s="46">
        <v>31.74</v>
      </c>
      <c r="BG46" s="46">
        <v>31.3</v>
      </c>
      <c r="BH46" s="46" t="s">
        <v>684</v>
      </c>
    </row>
    <row r="47" spans="1:60" x14ac:dyDescent="0.3">
      <c r="A47" t="s">
        <v>260</v>
      </c>
      <c r="B47" t="s">
        <v>261</v>
      </c>
      <c r="C47" t="s">
        <v>262</v>
      </c>
      <c r="D47" t="s">
        <v>75</v>
      </c>
      <c r="E47" t="s">
        <v>16</v>
      </c>
      <c r="F47" s="36">
        <v>67.56</v>
      </c>
      <c r="G47" s="36">
        <v>65.84</v>
      </c>
      <c r="H47" s="36">
        <v>49.28</v>
      </c>
      <c r="I47" s="36">
        <v>51.74</v>
      </c>
      <c r="J47" s="36">
        <v>45.81</v>
      </c>
      <c r="K47" s="37">
        <v>6082714</v>
      </c>
      <c r="L47" s="37">
        <v>6308232</v>
      </c>
      <c r="M47" s="37">
        <v>5251007</v>
      </c>
      <c r="N47" s="37">
        <v>5828076</v>
      </c>
      <c r="O47" s="37">
        <v>6170686</v>
      </c>
      <c r="P47" s="38">
        <v>18171999</v>
      </c>
      <c r="Q47" s="38">
        <v>18189938</v>
      </c>
      <c r="R47" s="38">
        <v>18337555</v>
      </c>
      <c r="S47" s="38">
        <v>19912659</v>
      </c>
      <c r="T47" s="38">
        <v>22881901</v>
      </c>
      <c r="U47" s="39">
        <v>1122064</v>
      </c>
      <c r="V47" s="39">
        <v>1076950</v>
      </c>
      <c r="W47" s="39">
        <v>973048</v>
      </c>
      <c r="X47" s="39">
        <v>695479</v>
      </c>
      <c r="Y47" s="39">
        <v>1156212</v>
      </c>
      <c r="Z47" s="40">
        <v>17213</v>
      </c>
      <c r="AA47" s="40">
        <v>16366</v>
      </c>
      <c r="AB47" s="40">
        <v>14650</v>
      </c>
      <c r="AC47" s="40">
        <v>14068</v>
      </c>
      <c r="AD47" s="40">
        <v>13546</v>
      </c>
      <c r="AE47" s="41" t="s">
        <v>1669</v>
      </c>
      <c r="AF47" s="41" t="s">
        <v>1669</v>
      </c>
      <c r="AG47" s="41" t="s">
        <v>1669</v>
      </c>
      <c r="AH47" s="41" t="s">
        <v>1669</v>
      </c>
      <c r="AI47" s="41" t="s">
        <v>1669</v>
      </c>
      <c r="AJ47" s="42">
        <v>47.24</v>
      </c>
      <c r="AK47" s="42">
        <v>39.700000000000003</v>
      </c>
      <c r="AL47" s="42">
        <v>39.04</v>
      </c>
      <c r="AM47" s="42">
        <v>39.85</v>
      </c>
      <c r="AN47" s="42">
        <v>40.58</v>
      </c>
      <c r="AO47" s="43" t="s">
        <v>1978</v>
      </c>
      <c r="AP47" s="43" t="s">
        <v>1978</v>
      </c>
      <c r="AQ47" s="43" t="s">
        <v>1978</v>
      </c>
      <c r="AR47" s="43" t="s">
        <v>1978</v>
      </c>
      <c r="AS47" s="43" t="s">
        <v>1975</v>
      </c>
      <c r="AT47" s="44">
        <v>23.6</v>
      </c>
      <c r="AU47" s="44">
        <v>32.4</v>
      </c>
      <c r="AV47" s="44">
        <v>35.36</v>
      </c>
      <c r="AW47" s="44">
        <v>35.47</v>
      </c>
      <c r="AX47" s="44">
        <v>38.53</v>
      </c>
      <c r="AY47" s="45" t="s">
        <v>684</v>
      </c>
      <c r="AZ47" s="45" t="s">
        <v>684</v>
      </c>
      <c r="BA47" s="45">
        <v>426000</v>
      </c>
      <c r="BB47" s="45">
        <v>440000</v>
      </c>
      <c r="BC47" s="45">
        <v>342000</v>
      </c>
      <c r="BD47" s="46">
        <v>61.56</v>
      </c>
      <c r="BE47" s="46">
        <v>44.37</v>
      </c>
      <c r="BF47" s="46">
        <v>40.81</v>
      </c>
      <c r="BG47" s="46">
        <v>27.31</v>
      </c>
      <c r="BH47" s="46">
        <v>73.599999999999994</v>
      </c>
    </row>
    <row r="48" spans="1:60" x14ac:dyDescent="0.3">
      <c r="A48" t="s">
        <v>266</v>
      </c>
      <c r="B48" t="s">
        <v>267</v>
      </c>
      <c r="C48" t="s">
        <v>268</v>
      </c>
      <c r="D48" t="s">
        <v>269</v>
      </c>
      <c r="E48" t="s">
        <v>16</v>
      </c>
      <c r="F48" s="36">
        <v>81.72</v>
      </c>
      <c r="G48" s="36">
        <v>75.42</v>
      </c>
      <c r="H48" s="36">
        <v>72.81</v>
      </c>
      <c r="I48" s="36">
        <v>80.78</v>
      </c>
      <c r="J48" s="36">
        <v>101.76</v>
      </c>
      <c r="K48" s="37">
        <v>1338843</v>
      </c>
      <c r="L48" s="37">
        <v>1294719</v>
      </c>
      <c r="M48" s="37">
        <v>1331030</v>
      </c>
      <c r="N48" s="37">
        <v>1180271</v>
      </c>
      <c r="O48" s="37">
        <v>1324090</v>
      </c>
      <c r="P48" s="38">
        <v>4551839</v>
      </c>
      <c r="Q48" s="38">
        <v>4655532</v>
      </c>
      <c r="R48" s="38">
        <v>4831662</v>
      </c>
      <c r="S48" s="38">
        <v>4076707</v>
      </c>
      <c r="T48" s="38">
        <v>4050668</v>
      </c>
      <c r="U48" s="39">
        <v>163413</v>
      </c>
      <c r="V48" s="39">
        <v>200079</v>
      </c>
      <c r="W48" s="39">
        <v>238154</v>
      </c>
      <c r="X48" s="39">
        <v>-159237</v>
      </c>
      <c r="Y48" s="39">
        <v>-128280</v>
      </c>
      <c r="Z48" s="40">
        <v>9295</v>
      </c>
      <c r="AA48" s="40">
        <v>9668</v>
      </c>
      <c r="AB48" s="40">
        <v>10724</v>
      </c>
      <c r="AC48" s="40">
        <v>10333</v>
      </c>
      <c r="AD48" s="40">
        <v>9837</v>
      </c>
      <c r="AE48" s="41" t="s">
        <v>1669</v>
      </c>
      <c r="AF48" s="41" t="s">
        <v>1669</v>
      </c>
      <c r="AG48" s="41" t="s">
        <v>1672</v>
      </c>
      <c r="AH48" s="41" t="s">
        <v>1672</v>
      </c>
      <c r="AI48" s="41" t="s">
        <v>1672</v>
      </c>
      <c r="AJ48" s="42">
        <v>76.03</v>
      </c>
      <c r="AK48" s="42">
        <v>67.56</v>
      </c>
      <c r="AL48" s="42">
        <v>62.37</v>
      </c>
      <c r="AM48" s="42">
        <v>64.55</v>
      </c>
      <c r="AN48" s="42">
        <v>65.400000000000006</v>
      </c>
      <c r="AO48" s="43" t="s">
        <v>1978</v>
      </c>
      <c r="AP48" s="43" t="s">
        <v>1978</v>
      </c>
      <c r="AQ48" s="43" t="s">
        <v>1978</v>
      </c>
      <c r="AR48" s="43" t="s">
        <v>1978</v>
      </c>
      <c r="AS48" s="43" t="s">
        <v>1978</v>
      </c>
      <c r="AT48" s="44">
        <v>54.22</v>
      </c>
      <c r="AU48" s="44">
        <v>44.81</v>
      </c>
      <c r="AV48" s="44">
        <v>39.79</v>
      </c>
      <c r="AW48" s="44">
        <v>29.37</v>
      </c>
      <c r="AX48" s="44">
        <v>36.03</v>
      </c>
      <c r="AY48" s="45">
        <v>35970</v>
      </c>
      <c r="AZ48" s="45">
        <v>90223</v>
      </c>
      <c r="BA48" s="45" t="s">
        <v>684</v>
      </c>
      <c r="BB48" s="45" t="s">
        <v>684</v>
      </c>
      <c r="BC48" s="45">
        <v>1320000</v>
      </c>
      <c r="BD48" s="46">
        <v>48.94</v>
      </c>
      <c r="BE48" s="46">
        <v>63.44</v>
      </c>
      <c r="BF48" s="46">
        <v>43.76</v>
      </c>
      <c r="BG48" s="46">
        <v>34.14</v>
      </c>
      <c r="BH48" s="46">
        <v>70.680000000000007</v>
      </c>
    </row>
    <row r="49" spans="1:60" x14ac:dyDescent="0.3">
      <c r="A49" t="s">
        <v>270</v>
      </c>
      <c r="B49" t="s">
        <v>271</v>
      </c>
      <c r="C49" t="s">
        <v>273</v>
      </c>
      <c r="D49" t="s">
        <v>17</v>
      </c>
      <c r="E49" t="s">
        <v>11</v>
      </c>
      <c r="F49" s="36">
        <v>113.02</v>
      </c>
      <c r="G49" s="36">
        <v>103.9</v>
      </c>
      <c r="H49" s="36">
        <v>103.5</v>
      </c>
      <c r="I49" s="36">
        <v>101.72</v>
      </c>
      <c r="J49" s="36">
        <v>189.13</v>
      </c>
      <c r="K49" s="37">
        <v>8043146</v>
      </c>
      <c r="L49" s="37">
        <v>8216010</v>
      </c>
      <c r="M49" s="37">
        <v>9289754</v>
      </c>
      <c r="N49" s="37">
        <v>9123962</v>
      </c>
      <c r="O49" s="37">
        <v>12329678</v>
      </c>
      <c r="P49" s="38">
        <v>21771421</v>
      </c>
      <c r="Q49" s="38">
        <v>22842842</v>
      </c>
      <c r="R49" s="38">
        <v>25745705</v>
      </c>
      <c r="S49" s="38">
        <v>25178401</v>
      </c>
      <c r="T49" s="38">
        <v>25129517</v>
      </c>
      <c r="U49" s="39">
        <v>1334795</v>
      </c>
      <c r="V49" s="39">
        <v>1482147</v>
      </c>
      <c r="W49" s="39">
        <v>1637315</v>
      </c>
      <c r="X49" s="39">
        <v>1288708</v>
      </c>
      <c r="Y49" s="39">
        <v>-1876824</v>
      </c>
      <c r="Z49" s="40">
        <v>47382</v>
      </c>
      <c r="AA49" s="40">
        <v>47869</v>
      </c>
      <c r="AB49" s="40">
        <v>47842</v>
      </c>
      <c r="AC49" s="40">
        <v>48323</v>
      </c>
      <c r="AD49" s="40">
        <v>47984</v>
      </c>
      <c r="AE49" s="41" t="s">
        <v>684</v>
      </c>
      <c r="AF49" s="41" t="s">
        <v>1669</v>
      </c>
      <c r="AG49" s="41" t="s">
        <v>1669</v>
      </c>
      <c r="AH49" s="41" t="s">
        <v>1669</v>
      </c>
      <c r="AI49" s="41" t="s">
        <v>1669</v>
      </c>
      <c r="AJ49" s="42">
        <v>36.450000000000003</v>
      </c>
      <c r="AK49" s="42">
        <v>42.96</v>
      </c>
      <c r="AL49" s="42">
        <v>49.1</v>
      </c>
      <c r="AM49" s="42">
        <v>50.61</v>
      </c>
      <c r="AN49" s="42">
        <v>49.45</v>
      </c>
      <c r="AO49" s="43" t="s">
        <v>2040</v>
      </c>
      <c r="AP49" s="43" t="s">
        <v>2040</v>
      </c>
      <c r="AQ49" s="43" t="s">
        <v>2040</v>
      </c>
      <c r="AR49" s="43" t="s">
        <v>2040</v>
      </c>
      <c r="AS49" s="43" t="s">
        <v>2040</v>
      </c>
      <c r="AT49" s="44">
        <v>31.87</v>
      </c>
      <c r="AU49" s="44">
        <v>35.619999999999997</v>
      </c>
      <c r="AV49" s="44">
        <v>56.87</v>
      </c>
      <c r="AW49" s="44">
        <v>53.84</v>
      </c>
      <c r="AX49" s="44">
        <v>49.77</v>
      </c>
      <c r="AY49" s="45">
        <v>1933000</v>
      </c>
      <c r="AZ49" s="45">
        <v>1910000</v>
      </c>
      <c r="BA49" s="45">
        <v>1959000</v>
      </c>
      <c r="BB49" s="45">
        <v>1770000</v>
      </c>
      <c r="BC49" s="45" t="s">
        <v>684</v>
      </c>
      <c r="BD49" s="46">
        <v>82.05</v>
      </c>
      <c r="BE49" s="46">
        <v>77.25</v>
      </c>
      <c r="BF49" s="46">
        <v>71.709999999999994</v>
      </c>
      <c r="BG49" s="46">
        <v>66.5</v>
      </c>
      <c r="BH49" s="46">
        <v>61.4</v>
      </c>
    </row>
    <row r="50" spans="1:60" x14ac:dyDescent="0.3">
      <c r="A50" t="s">
        <v>274</v>
      </c>
      <c r="B50" t="s">
        <v>275</v>
      </c>
      <c r="C50" t="s">
        <v>277</v>
      </c>
      <c r="D50" t="s">
        <v>43</v>
      </c>
      <c r="E50" t="s">
        <v>25</v>
      </c>
      <c r="F50" s="36">
        <v>57.22</v>
      </c>
      <c r="G50" s="36">
        <v>36.43</v>
      </c>
      <c r="H50" s="36">
        <v>59.62</v>
      </c>
      <c r="I50" s="36">
        <v>51.5</v>
      </c>
      <c r="J50" s="36">
        <v>34.450000000000003</v>
      </c>
      <c r="K50" s="37">
        <v>14603692</v>
      </c>
      <c r="L50" s="37">
        <v>10372223</v>
      </c>
      <c r="M50" s="37">
        <v>14937408</v>
      </c>
      <c r="N50" s="37">
        <v>12580448</v>
      </c>
      <c r="O50" s="37">
        <v>13486108</v>
      </c>
      <c r="P50" s="38">
        <v>52471727</v>
      </c>
      <c r="Q50" s="38">
        <v>49194095</v>
      </c>
      <c r="R50" s="38">
        <v>49183864</v>
      </c>
      <c r="S50" s="38">
        <v>45719407</v>
      </c>
      <c r="T50" s="38">
        <v>63244438</v>
      </c>
      <c r="U50" s="39">
        <v>603753</v>
      </c>
      <c r="V50" s="39">
        <v>122109</v>
      </c>
      <c r="W50" s="39">
        <v>716803</v>
      </c>
      <c r="X50" s="39">
        <v>3050334</v>
      </c>
      <c r="Y50" s="39">
        <v>16337483</v>
      </c>
      <c r="Z50" s="40">
        <v>75813</v>
      </c>
      <c r="AA50" s="40">
        <v>80220</v>
      </c>
      <c r="AB50" s="40">
        <v>86279</v>
      </c>
      <c r="AC50" s="40">
        <v>83624</v>
      </c>
      <c r="AD50" s="40">
        <v>85375</v>
      </c>
      <c r="AE50" s="41" t="s">
        <v>1669</v>
      </c>
      <c r="AF50" s="41" t="s">
        <v>1669</v>
      </c>
      <c r="AG50" s="41" t="s">
        <v>1669</v>
      </c>
      <c r="AH50" s="41" t="s">
        <v>1672</v>
      </c>
      <c r="AI50" s="41" t="s">
        <v>1672</v>
      </c>
      <c r="AJ50" s="42">
        <v>63.41</v>
      </c>
      <c r="AK50" s="42">
        <v>55.74</v>
      </c>
      <c r="AL50" s="42">
        <v>59.73</v>
      </c>
      <c r="AM50" s="42">
        <v>58.99</v>
      </c>
      <c r="AN50" s="42">
        <v>60.32</v>
      </c>
      <c r="AO50" s="43" t="s">
        <v>1975</v>
      </c>
      <c r="AP50" s="43" t="s">
        <v>1975</v>
      </c>
      <c r="AQ50" s="43" t="s">
        <v>1975</v>
      </c>
      <c r="AR50" s="43" t="s">
        <v>1975</v>
      </c>
      <c r="AS50" s="43" t="s">
        <v>1975</v>
      </c>
      <c r="AT50" s="44">
        <v>74.38</v>
      </c>
      <c r="AU50" s="44">
        <v>73.16</v>
      </c>
      <c r="AV50" s="44">
        <v>73.430000000000007</v>
      </c>
      <c r="AW50" s="44">
        <v>70.03</v>
      </c>
      <c r="AX50" s="44">
        <v>72.83</v>
      </c>
      <c r="AY50" s="45">
        <v>35981000</v>
      </c>
      <c r="AZ50" s="45">
        <v>39087000</v>
      </c>
      <c r="BA50" s="45">
        <v>36491000</v>
      </c>
      <c r="BB50" s="45">
        <v>34207000</v>
      </c>
      <c r="BC50" s="45">
        <v>37173000</v>
      </c>
      <c r="BD50" s="46">
        <v>30.43</v>
      </c>
      <c r="BE50" s="46">
        <v>57.14</v>
      </c>
      <c r="BF50" s="46">
        <v>69.37</v>
      </c>
      <c r="BG50" s="46">
        <v>76.38</v>
      </c>
      <c r="BH50" s="46">
        <v>74.38</v>
      </c>
    </row>
    <row r="51" spans="1:60" x14ac:dyDescent="0.3">
      <c r="A51" t="s">
        <v>279</v>
      </c>
      <c r="B51" t="s">
        <v>280</v>
      </c>
      <c r="C51" t="s">
        <v>282</v>
      </c>
      <c r="D51" t="s">
        <v>283</v>
      </c>
      <c r="E51" t="s">
        <v>16</v>
      </c>
      <c r="F51" s="36">
        <v>127.68</v>
      </c>
      <c r="G51" s="36">
        <v>143.66999999999999</v>
      </c>
      <c r="H51" s="36">
        <v>144.12</v>
      </c>
      <c r="I51" s="36">
        <v>293.87</v>
      </c>
      <c r="J51" s="36">
        <v>288.05</v>
      </c>
      <c r="K51" s="37">
        <v>5844000</v>
      </c>
      <c r="L51" s="37">
        <v>6968000</v>
      </c>
      <c r="M51" s="37">
        <v>7252000</v>
      </c>
      <c r="N51" s="37">
        <v>10732000</v>
      </c>
      <c r="O51" s="37">
        <v>10128000</v>
      </c>
      <c r="P51" s="38">
        <v>14275000</v>
      </c>
      <c r="Q51" s="38">
        <v>16067000</v>
      </c>
      <c r="R51" s="38">
        <v>16756000</v>
      </c>
      <c r="S51" s="38">
        <v>18524000</v>
      </c>
      <c r="T51" s="38">
        <v>18336000</v>
      </c>
      <c r="U51" s="39">
        <v>880000</v>
      </c>
      <c r="V51" s="39">
        <v>1116000</v>
      </c>
      <c r="W51" s="39">
        <v>923000</v>
      </c>
      <c r="X51" s="39">
        <v>-768000</v>
      </c>
      <c r="Y51" s="39">
        <v>-122000</v>
      </c>
      <c r="Z51" s="40">
        <v>17422</v>
      </c>
      <c r="AA51" s="40">
        <v>22366</v>
      </c>
      <c r="AB51" s="40">
        <v>26122</v>
      </c>
      <c r="AC51" s="40">
        <v>24447</v>
      </c>
      <c r="AD51" s="40">
        <v>25720</v>
      </c>
      <c r="AE51" s="41" t="s">
        <v>1669</v>
      </c>
      <c r="AF51" s="41" t="s">
        <v>1669</v>
      </c>
      <c r="AG51" s="41" t="s">
        <v>1669</v>
      </c>
      <c r="AH51" s="41" t="s">
        <v>1669</v>
      </c>
      <c r="AI51" s="41" t="s">
        <v>1669</v>
      </c>
      <c r="AJ51" s="42">
        <v>78.02</v>
      </c>
      <c r="AK51" s="42">
        <v>88.71</v>
      </c>
      <c r="AL51" s="42">
        <v>80.709999999999994</v>
      </c>
      <c r="AM51" s="42">
        <v>82.68</v>
      </c>
      <c r="AN51" s="42">
        <v>81.8</v>
      </c>
      <c r="AO51" s="43" t="s">
        <v>1978</v>
      </c>
      <c r="AP51" s="43" t="s">
        <v>1978</v>
      </c>
      <c r="AQ51" s="43" t="s">
        <v>1978</v>
      </c>
      <c r="AR51" s="43" t="s">
        <v>1978</v>
      </c>
      <c r="AS51" s="43" t="s">
        <v>1978</v>
      </c>
      <c r="AT51" s="44">
        <v>80.12</v>
      </c>
      <c r="AU51" s="44">
        <v>81.93</v>
      </c>
      <c r="AV51" s="44">
        <v>85.87</v>
      </c>
      <c r="AW51" s="44">
        <v>79.83</v>
      </c>
      <c r="AX51" s="44">
        <v>78.91</v>
      </c>
      <c r="AY51" s="45">
        <v>53461</v>
      </c>
      <c r="AZ51" s="45">
        <v>53716</v>
      </c>
      <c r="BA51" s="45">
        <v>113815</v>
      </c>
      <c r="BB51" s="45">
        <v>99593</v>
      </c>
      <c r="BC51" s="45">
        <v>127872</v>
      </c>
      <c r="BD51" s="46">
        <v>37.630000000000003</v>
      </c>
      <c r="BE51" s="46">
        <v>50.41</v>
      </c>
      <c r="BF51" s="46">
        <v>41.62</v>
      </c>
      <c r="BG51" s="46">
        <v>45.94</v>
      </c>
      <c r="BH51" s="46">
        <v>47.65</v>
      </c>
    </row>
    <row r="52" spans="1:60" x14ac:dyDescent="0.3">
      <c r="A52" t="s">
        <v>284</v>
      </c>
      <c r="B52" t="s">
        <v>285</v>
      </c>
      <c r="C52" t="s">
        <v>287</v>
      </c>
      <c r="D52" t="s">
        <v>225</v>
      </c>
      <c r="E52" t="s">
        <v>16</v>
      </c>
      <c r="F52" s="36">
        <v>51.05</v>
      </c>
      <c r="G52" s="36">
        <v>36.26</v>
      </c>
      <c r="H52" s="36">
        <v>36.31</v>
      </c>
      <c r="I52" s="36">
        <v>32.32</v>
      </c>
      <c r="J52" s="36">
        <v>17.559999999999999</v>
      </c>
      <c r="K52" s="37">
        <v>1228071</v>
      </c>
      <c r="L52" s="37">
        <v>1226002</v>
      </c>
      <c r="M52" s="37">
        <v>1259298</v>
      </c>
      <c r="N52" s="37">
        <v>1236958</v>
      </c>
      <c r="O52" s="37">
        <v>856575</v>
      </c>
      <c r="P52" s="38">
        <v>3883290</v>
      </c>
      <c r="Q52" s="38">
        <v>4877586</v>
      </c>
      <c r="R52" s="38">
        <v>5000110</v>
      </c>
      <c r="S52" s="38">
        <v>5360920</v>
      </c>
      <c r="T52" s="38">
        <v>6016444</v>
      </c>
      <c r="U52" s="39">
        <v>235977</v>
      </c>
      <c r="V52" s="39">
        <v>248437</v>
      </c>
      <c r="W52" s="39">
        <v>260322</v>
      </c>
      <c r="X52" s="39">
        <v>152919</v>
      </c>
      <c r="Y52" s="39">
        <v>15806</v>
      </c>
      <c r="Z52" s="40" t="s">
        <v>684</v>
      </c>
      <c r="AA52" s="40">
        <v>514</v>
      </c>
      <c r="AB52" s="40">
        <v>588</v>
      </c>
      <c r="AC52" s="40">
        <v>509</v>
      </c>
      <c r="AD52" s="40">
        <v>441</v>
      </c>
      <c r="AE52" s="41" t="s">
        <v>1669</v>
      </c>
      <c r="AF52" s="41" t="s">
        <v>1669</v>
      </c>
      <c r="AG52" s="41" t="s">
        <v>1672</v>
      </c>
      <c r="AH52" s="41" t="s">
        <v>1672</v>
      </c>
      <c r="AI52" s="41" t="s">
        <v>1672</v>
      </c>
      <c r="AJ52" s="42">
        <v>33.68</v>
      </c>
      <c r="AK52" s="42">
        <v>29.85</v>
      </c>
      <c r="AL52" s="42">
        <v>45.76</v>
      </c>
      <c r="AM52" s="42">
        <v>59.13</v>
      </c>
      <c r="AN52" s="42">
        <v>64.400000000000006</v>
      </c>
      <c r="AO52" s="43" t="s">
        <v>1975</v>
      </c>
      <c r="AP52" s="43" t="s">
        <v>1975</v>
      </c>
      <c r="AQ52" s="43" t="s">
        <v>1975</v>
      </c>
      <c r="AR52" s="43" t="s">
        <v>1975</v>
      </c>
      <c r="AS52" s="43" t="s">
        <v>1975</v>
      </c>
      <c r="AT52" s="44">
        <v>77.569999999999993</v>
      </c>
      <c r="AU52" s="44">
        <v>85.56</v>
      </c>
      <c r="AV52" s="44">
        <v>88.68</v>
      </c>
      <c r="AW52" s="44">
        <v>84.28</v>
      </c>
      <c r="AX52" s="44">
        <v>88.47</v>
      </c>
      <c r="AY52" s="45">
        <v>7790</v>
      </c>
      <c r="AZ52" s="45">
        <v>8446</v>
      </c>
      <c r="BA52" s="45">
        <v>6274</v>
      </c>
      <c r="BB52" s="45">
        <v>6045</v>
      </c>
      <c r="BC52" s="45">
        <v>4705</v>
      </c>
      <c r="BD52" s="46">
        <v>77.66</v>
      </c>
      <c r="BE52" s="46">
        <v>68.33</v>
      </c>
      <c r="BF52" s="46">
        <v>77.400000000000006</v>
      </c>
      <c r="BG52" s="46">
        <v>75.5</v>
      </c>
      <c r="BH52" s="46">
        <v>82.27</v>
      </c>
    </row>
    <row r="53" spans="1:60" x14ac:dyDescent="0.3">
      <c r="A53" t="s">
        <v>288</v>
      </c>
      <c r="B53" t="s">
        <v>289</v>
      </c>
      <c r="C53" t="s">
        <v>291</v>
      </c>
      <c r="D53" t="s">
        <v>53</v>
      </c>
      <c r="E53" t="s">
        <v>16</v>
      </c>
      <c r="F53" s="36">
        <v>68.55</v>
      </c>
      <c r="G53" s="36">
        <v>74.28</v>
      </c>
      <c r="H53" s="36">
        <v>144.84</v>
      </c>
      <c r="I53" s="36">
        <v>148.04</v>
      </c>
      <c r="J53" s="36">
        <v>169.76</v>
      </c>
      <c r="K53" s="37">
        <v>1105658</v>
      </c>
      <c r="L53" s="37">
        <v>1297655</v>
      </c>
      <c r="M53" s="37">
        <v>2033192</v>
      </c>
      <c r="N53" s="37">
        <v>1911752</v>
      </c>
      <c r="O53" s="37">
        <v>2342825</v>
      </c>
      <c r="P53" s="38">
        <v>3398890</v>
      </c>
      <c r="Q53" s="38">
        <v>3842585</v>
      </c>
      <c r="R53" s="38">
        <v>4145250</v>
      </c>
      <c r="S53" s="38">
        <v>3716371</v>
      </c>
      <c r="T53" s="38">
        <v>4133248</v>
      </c>
      <c r="U53" s="39">
        <v>221696</v>
      </c>
      <c r="V53" s="39">
        <v>212254</v>
      </c>
      <c r="W53" s="39">
        <v>214819</v>
      </c>
      <c r="X53" s="39">
        <v>98168</v>
      </c>
      <c r="Y53" s="39">
        <v>241057</v>
      </c>
      <c r="Z53" s="40">
        <v>6700</v>
      </c>
      <c r="AA53" s="40">
        <v>6000</v>
      </c>
      <c r="AB53" s="40">
        <v>5300</v>
      </c>
      <c r="AC53" s="40">
        <v>4800</v>
      </c>
      <c r="AD53" s="40">
        <v>4625</v>
      </c>
      <c r="AE53" s="41" t="s">
        <v>684</v>
      </c>
      <c r="AF53" s="41" t="s">
        <v>1669</v>
      </c>
      <c r="AG53" s="41" t="s">
        <v>1669</v>
      </c>
      <c r="AH53" s="41" t="s">
        <v>684</v>
      </c>
      <c r="AI53" s="41" t="s">
        <v>684</v>
      </c>
      <c r="AJ53" s="42">
        <v>48.8</v>
      </c>
      <c r="AK53" s="42">
        <v>47.42</v>
      </c>
      <c r="AL53" s="42">
        <v>52.21</v>
      </c>
      <c r="AM53" s="42" t="s">
        <v>684</v>
      </c>
      <c r="AN53" s="42" t="s">
        <v>684</v>
      </c>
      <c r="AO53" s="43" t="s">
        <v>1978</v>
      </c>
      <c r="AP53" s="43" t="s">
        <v>1978</v>
      </c>
      <c r="AQ53" s="43" t="s">
        <v>1978</v>
      </c>
      <c r="AR53" s="43" t="s">
        <v>684</v>
      </c>
      <c r="AS53" s="43" t="s">
        <v>684</v>
      </c>
      <c r="AT53" s="44">
        <v>29.07</v>
      </c>
      <c r="AU53" s="44">
        <v>22.32</v>
      </c>
      <c r="AV53" s="44">
        <v>31.82</v>
      </c>
      <c r="AW53" s="44" t="s">
        <v>684</v>
      </c>
      <c r="AX53" s="44" t="s">
        <v>684</v>
      </c>
      <c r="AY53" s="45">
        <v>88804</v>
      </c>
      <c r="AZ53" s="45">
        <v>88665</v>
      </c>
      <c r="BA53" s="45">
        <v>86650</v>
      </c>
      <c r="BB53" s="45" t="s">
        <v>684</v>
      </c>
      <c r="BC53" s="45" t="s">
        <v>684</v>
      </c>
      <c r="BD53" s="46">
        <v>36.61</v>
      </c>
      <c r="BE53" s="46">
        <v>33.200000000000003</v>
      </c>
      <c r="BF53" s="46">
        <v>41.51</v>
      </c>
      <c r="BG53" s="46" t="s">
        <v>684</v>
      </c>
      <c r="BH53" s="46" t="s">
        <v>684</v>
      </c>
    </row>
    <row r="54" spans="1:60" x14ac:dyDescent="0.3">
      <c r="A54" t="s">
        <v>292</v>
      </c>
      <c r="B54" t="s">
        <v>293</v>
      </c>
      <c r="C54" t="s">
        <v>295</v>
      </c>
      <c r="D54" t="s">
        <v>17</v>
      </c>
      <c r="E54" t="s">
        <v>11</v>
      </c>
      <c r="F54" s="36">
        <v>127.19</v>
      </c>
      <c r="G54" s="36">
        <v>160.61000000000001</v>
      </c>
      <c r="H54" s="36">
        <v>141.1</v>
      </c>
      <c r="I54" s="36">
        <v>127.61</v>
      </c>
      <c r="J54" s="36">
        <v>142.03</v>
      </c>
      <c r="K54" s="37">
        <v>25913544</v>
      </c>
      <c r="L54" s="37">
        <v>38006999</v>
      </c>
      <c r="M54" s="37">
        <v>40720403</v>
      </c>
      <c r="N54" s="37">
        <v>39230900</v>
      </c>
      <c r="O54" s="37">
        <v>39543647</v>
      </c>
      <c r="P54" s="38">
        <v>52274983</v>
      </c>
      <c r="Q54" s="38">
        <v>67709810</v>
      </c>
      <c r="R54" s="38">
        <v>75862307</v>
      </c>
      <c r="S54" s="38">
        <v>75626005</v>
      </c>
      <c r="T54" s="38">
        <v>71554416</v>
      </c>
      <c r="U54" s="39">
        <v>4688369</v>
      </c>
      <c r="V54" s="39">
        <v>5127454</v>
      </c>
      <c r="W54" s="39">
        <v>5900730</v>
      </c>
      <c r="X54" s="39">
        <v>5291864</v>
      </c>
      <c r="Y54" s="39">
        <v>-1412151</v>
      </c>
      <c r="Z54" s="40">
        <v>28593</v>
      </c>
      <c r="AA54" s="40">
        <v>28867</v>
      </c>
      <c r="AB54" s="40">
        <v>29128</v>
      </c>
      <c r="AC54" s="40">
        <v>29603</v>
      </c>
      <c r="AD54" s="40">
        <v>30153</v>
      </c>
      <c r="AE54" s="41" t="s">
        <v>684</v>
      </c>
      <c r="AF54" s="41" t="s">
        <v>1669</v>
      </c>
      <c r="AG54" s="41" t="s">
        <v>1669</v>
      </c>
      <c r="AH54" s="41" t="s">
        <v>1669</v>
      </c>
      <c r="AI54" s="41" t="s">
        <v>1669</v>
      </c>
      <c r="AJ54" s="42">
        <v>14.79</v>
      </c>
      <c r="AK54" s="42">
        <v>11.68</v>
      </c>
      <c r="AL54" s="42">
        <v>18.16</v>
      </c>
      <c r="AM54" s="42">
        <v>27.77</v>
      </c>
      <c r="AN54" s="42">
        <v>33.42</v>
      </c>
      <c r="AO54" s="43" t="s">
        <v>1978</v>
      </c>
      <c r="AP54" s="43" t="s">
        <v>1978</v>
      </c>
      <c r="AQ54" s="43" t="s">
        <v>1978</v>
      </c>
      <c r="AR54" s="43" t="s">
        <v>1978</v>
      </c>
      <c r="AS54" s="43" t="s">
        <v>1978</v>
      </c>
      <c r="AT54" s="44">
        <v>34.53</v>
      </c>
      <c r="AU54" s="44">
        <v>32.409999999999997</v>
      </c>
      <c r="AV54" s="44">
        <v>38.72</v>
      </c>
      <c r="AW54" s="44">
        <v>43.86</v>
      </c>
      <c r="AX54" s="44">
        <v>51.51</v>
      </c>
      <c r="AY54" s="45">
        <v>1480000</v>
      </c>
      <c r="AZ54" s="45">
        <v>1476000</v>
      </c>
      <c r="BA54" s="45">
        <v>1413000</v>
      </c>
      <c r="BB54" s="45">
        <v>1354000</v>
      </c>
      <c r="BC54" s="45">
        <v>1220000</v>
      </c>
      <c r="BD54" s="46">
        <v>43.1</v>
      </c>
      <c r="BE54" s="46">
        <v>43.87</v>
      </c>
      <c r="BF54" s="46">
        <v>39.049999999999997</v>
      </c>
      <c r="BG54" s="46">
        <v>32.58</v>
      </c>
      <c r="BH54" s="46">
        <v>32.18</v>
      </c>
    </row>
    <row r="55" spans="1:60" x14ac:dyDescent="0.3">
      <c r="A55" t="s">
        <v>299</v>
      </c>
      <c r="B55" t="s">
        <v>300</v>
      </c>
      <c r="C55" t="s">
        <v>301</v>
      </c>
      <c r="D55" t="s">
        <v>43</v>
      </c>
      <c r="E55" t="s">
        <v>25</v>
      </c>
      <c r="F55" s="36">
        <v>26.58</v>
      </c>
      <c r="G55" s="36">
        <v>40.15</v>
      </c>
      <c r="H55" s="36">
        <v>73.78</v>
      </c>
      <c r="I55" s="36">
        <v>74.84</v>
      </c>
      <c r="J55" s="36">
        <v>105.55</v>
      </c>
      <c r="K55" s="37">
        <v>184908</v>
      </c>
      <c r="L55" s="37">
        <v>289723</v>
      </c>
      <c r="M55" s="37">
        <v>565112</v>
      </c>
      <c r="N55" s="37">
        <v>552712</v>
      </c>
      <c r="O55" s="37">
        <v>921998</v>
      </c>
      <c r="P55" s="38">
        <v>1106108</v>
      </c>
      <c r="Q55" s="38">
        <v>1278029</v>
      </c>
      <c r="R55" s="38">
        <v>1553569</v>
      </c>
      <c r="S55" s="38">
        <v>1493320</v>
      </c>
      <c r="T55" s="38">
        <v>2157689</v>
      </c>
      <c r="U55" s="39">
        <v>12977</v>
      </c>
      <c r="V55" s="39">
        <v>21196</v>
      </c>
      <c r="W55" s="39">
        <v>39594</v>
      </c>
      <c r="X55" s="39">
        <v>115086</v>
      </c>
      <c r="Y55" s="39">
        <v>194938</v>
      </c>
      <c r="Z55" s="40">
        <v>1062</v>
      </c>
      <c r="AA55" s="40">
        <v>1091</v>
      </c>
      <c r="AB55" s="40">
        <v>1110</v>
      </c>
      <c r="AC55" s="40">
        <v>1229</v>
      </c>
      <c r="AD55" s="40">
        <v>1050</v>
      </c>
      <c r="AE55" s="41" t="s">
        <v>1669</v>
      </c>
      <c r="AF55" s="41" t="s">
        <v>1669</v>
      </c>
      <c r="AG55" s="41" t="s">
        <v>1669</v>
      </c>
      <c r="AH55" s="41" t="s">
        <v>1672</v>
      </c>
      <c r="AI55" s="41" t="s">
        <v>1672</v>
      </c>
      <c r="AJ55" s="42">
        <v>48.43</v>
      </c>
      <c r="AK55" s="42">
        <v>42.53</v>
      </c>
      <c r="AL55" s="42">
        <v>41.61</v>
      </c>
      <c r="AM55" s="42">
        <v>43.07</v>
      </c>
      <c r="AN55" s="42">
        <v>53.45</v>
      </c>
      <c r="AO55" s="43" t="s">
        <v>1975</v>
      </c>
      <c r="AP55" s="43" t="s">
        <v>1975</v>
      </c>
      <c r="AQ55" s="43" t="s">
        <v>1975</v>
      </c>
      <c r="AR55" s="43" t="s">
        <v>1975</v>
      </c>
      <c r="AS55" s="43" t="s">
        <v>1975</v>
      </c>
      <c r="AT55" s="44">
        <v>50.42</v>
      </c>
      <c r="AU55" s="44">
        <v>49.18</v>
      </c>
      <c r="AV55" s="44">
        <v>50.17</v>
      </c>
      <c r="AW55" s="44">
        <v>54.44</v>
      </c>
      <c r="AX55" s="44">
        <v>57.32</v>
      </c>
      <c r="AY55" s="45">
        <v>3757400</v>
      </c>
      <c r="AZ55" s="45">
        <v>3829400</v>
      </c>
      <c r="BA55" s="45">
        <v>4088200</v>
      </c>
      <c r="BB55" s="45">
        <v>4294200</v>
      </c>
      <c r="BC55" s="45">
        <v>4663300</v>
      </c>
      <c r="BD55" s="46">
        <v>53.23</v>
      </c>
      <c r="BE55" s="46">
        <v>61.16</v>
      </c>
      <c r="BF55" s="46">
        <v>60.04</v>
      </c>
      <c r="BG55" s="46">
        <v>55.68</v>
      </c>
      <c r="BH55" s="46">
        <v>55.3</v>
      </c>
    </row>
    <row r="56" spans="1:60" x14ac:dyDescent="0.3">
      <c r="A56" t="s">
        <v>302</v>
      </c>
      <c r="B56" t="s">
        <v>303</v>
      </c>
      <c r="C56" t="s">
        <v>305</v>
      </c>
      <c r="D56" t="s">
        <v>17</v>
      </c>
      <c r="E56" t="s">
        <v>11</v>
      </c>
      <c r="F56" s="36">
        <v>122.2</v>
      </c>
      <c r="G56" s="36">
        <v>112.04</v>
      </c>
      <c r="H56" s="36">
        <v>103.77</v>
      </c>
      <c r="I56" s="36">
        <v>105.88</v>
      </c>
      <c r="J56" s="36">
        <v>172.33</v>
      </c>
      <c r="K56" s="37">
        <v>24535737</v>
      </c>
      <c r="L56" s="37">
        <v>24811545</v>
      </c>
      <c r="M56" s="37">
        <v>26459071</v>
      </c>
      <c r="N56" s="37">
        <v>26726033</v>
      </c>
      <c r="O56" s="37">
        <v>33390916</v>
      </c>
      <c r="P56" s="38">
        <v>58316837</v>
      </c>
      <c r="Q56" s="38">
        <v>61736945</v>
      </c>
      <c r="R56" s="38">
        <v>67760415</v>
      </c>
      <c r="S56" s="38">
        <v>66745026</v>
      </c>
      <c r="T56" s="38">
        <v>65517278</v>
      </c>
      <c r="U56" s="39">
        <v>3528657</v>
      </c>
      <c r="V56" s="39">
        <v>3727692</v>
      </c>
      <c r="W56" s="39">
        <v>4030894</v>
      </c>
      <c r="X56" s="39">
        <v>3055463</v>
      </c>
      <c r="Y56" s="39">
        <v>-3977374</v>
      </c>
      <c r="Z56" s="40">
        <v>73063</v>
      </c>
      <c r="AA56" s="40">
        <v>73193</v>
      </c>
      <c r="AB56" s="40">
        <v>72402</v>
      </c>
      <c r="AC56" s="40">
        <v>71812</v>
      </c>
      <c r="AD56" s="40">
        <v>71973</v>
      </c>
      <c r="AE56" s="41" t="s">
        <v>684</v>
      </c>
      <c r="AF56" s="41" t="s">
        <v>1669</v>
      </c>
      <c r="AG56" s="41" t="s">
        <v>1669</v>
      </c>
      <c r="AH56" s="41" t="s">
        <v>1672</v>
      </c>
      <c r="AI56" s="41" t="s">
        <v>1672</v>
      </c>
      <c r="AJ56" s="42">
        <v>55.16</v>
      </c>
      <c r="AK56" s="42">
        <v>46.75</v>
      </c>
      <c r="AL56" s="42">
        <v>47.52</v>
      </c>
      <c r="AM56" s="42">
        <v>47</v>
      </c>
      <c r="AN56" s="42">
        <v>53.69</v>
      </c>
      <c r="AO56" s="43" t="s">
        <v>1978</v>
      </c>
      <c r="AP56" s="43" t="s">
        <v>1978</v>
      </c>
      <c r="AQ56" s="43" t="s">
        <v>1978</v>
      </c>
      <c r="AR56" s="43" t="s">
        <v>1978</v>
      </c>
      <c r="AS56" s="43" t="s">
        <v>1978</v>
      </c>
      <c r="AT56" s="44">
        <v>84.27</v>
      </c>
      <c r="AU56" s="44">
        <v>85.01</v>
      </c>
      <c r="AV56" s="44">
        <v>84.69</v>
      </c>
      <c r="AW56" s="44">
        <v>83.68</v>
      </c>
      <c r="AX56" s="44">
        <v>81.650000000000006</v>
      </c>
      <c r="AY56" s="45">
        <v>2740000</v>
      </c>
      <c r="AZ56" s="45">
        <v>2720000</v>
      </c>
      <c r="BA56" s="45">
        <v>2460000</v>
      </c>
      <c r="BB56" s="45">
        <v>2500000</v>
      </c>
      <c r="BC56" s="45">
        <v>2500000</v>
      </c>
      <c r="BD56" s="46">
        <v>52.36</v>
      </c>
      <c r="BE56" s="46">
        <v>48.16</v>
      </c>
      <c r="BF56" s="46">
        <v>53.28</v>
      </c>
      <c r="BG56" s="46">
        <v>54.59</v>
      </c>
      <c r="BH56" s="46">
        <v>50.68</v>
      </c>
    </row>
    <row r="57" spans="1:60" x14ac:dyDescent="0.3">
      <c r="A57" t="s">
        <v>306</v>
      </c>
      <c r="B57" t="s">
        <v>307</v>
      </c>
      <c r="C57" t="s">
        <v>308</v>
      </c>
      <c r="D57" t="s">
        <v>131</v>
      </c>
      <c r="E57" t="s">
        <v>25</v>
      </c>
      <c r="F57" s="36">
        <v>159.65</v>
      </c>
      <c r="G57" s="36">
        <v>181.02</v>
      </c>
      <c r="H57" s="36">
        <v>253.75</v>
      </c>
      <c r="I57" s="36">
        <v>185.96</v>
      </c>
      <c r="J57" s="36">
        <v>44.98</v>
      </c>
      <c r="K57" s="37">
        <v>2885498</v>
      </c>
      <c r="L57" s="37">
        <v>3459483</v>
      </c>
      <c r="M57" s="37">
        <v>5307325</v>
      </c>
      <c r="N57" s="37">
        <v>5202400</v>
      </c>
      <c r="O57" s="37">
        <v>4572519</v>
      </c>
      <c r="P57" s="38">
        <v>5683609</v>
      </c>
      <c r="Q57" s="38">
        <v>6523716</v>
      </c>
      <c r="R57" s="38">
        <v>9123814</v>
      </c>
      <c r="S57" s="38">
        <v>9897780</v>
      </c>
      <c r="T57" s="38">
        <v>18979918</v>
      </c>
      <c r="U57" s="39">
        <v>122674</v>
      </c>
      <c r="V57" s="39">
        <v>-17086</v>
      </c>
      <c r="W57" s="39">
        <v>126750</v>
      </c>
      <c r="X57" s="39">
        <v>1026785</v>
      </c>
      <c r="Y57" s="39">
        <v>8853003</v>
      </c>
      <c r="Z57" s="40" t="s">
        <v>1415</v>
      </c>
      <c r="AE57" s="41" t="s">
        <v>1669</v>
      </c>
      <c r="AF57" s="41" t="s">
        <v>1669</v>
      </c>
      <c r="AG57" s="41" t="s">
        <v>1672</v>
      </c>
      <c r="AH57" s="41" t="s">
        <v>1672</v>
      </c>
      <c r="AI57" s="41" t="s">
        <v>684</v>
      </c>
      <c r="AJ57" s="42">
        <v>73.69</v>
      </c>
      <c r="AK57" s="42">
        <v>78.05</v>
      </c>
      <c r="AL57" s="42">
        <v>79.87</v>
      </c>
      <c r="AM57" s="42">
        <v>84.04</v>
      </c>
      <c r="AN57" s="42" t="s">
        <v>684</v>
      </c>
      <c r="AO57" s="43" t="s">
        <v>1975</v>
      </c>
      <c r="AP57" s="43" t="s">
        <v>1975</v>
      </c>
      <c r="AQ57" s="43" t="s">
        <v>1978</v>
      </c>
      <c r="AR57" s="43" t="s">
        <v>1978</v>
      </c>
      <c r="AS57" s="43" t="s">
        <v>684</v>
      </c>
      <c r="AT57" s="44">
        <v>54.96</v>
      </c>
      <c r="AU57" s="44">
        <v>54.26</v>
      </c>
      <c r="AV57" s="44">
        <v>58.77</v>
      </c>
      <c r="AW57" s="44">
        <v>57.88</v>
      </c>
      <c r="AX57" s="44" t="s">
        <v>684</v>
      </c>
      <c r="AY57" s="45">
        <v>5954322.75</v>
      </c>
      <c r="AZ57" s="45">
        <v>6167709.3200000003</v>
      </c>
      <c r="BA57" s="45">
        <v>5931466.3200000003</v>
      </c>
      <c r="BB57" s="45">
        <v>5835897.5599999996</v>
      </c>
      <c r="BC57" s="45" t="s">
        <v>684</v>
      </c>
      <c r="BD57" s="46">
        <v>43.57</v>
      </c>
      <c r="BE57" s="46">
        <v>67.12</v>
      </c>
      <c r="BF57" s="46">
        <v>68.23</v>
      </c>
      <c r="BG57" s="46">
        <v>61.02</v>
      </c>
      <c r="BH57" s="46" t="s">
        <v>684</v>
      </c>
    </row>
    <row r="58" spans="1:60" x14ac:dyDescent="0.3">
      <c r="A58" t="s">
        <v>309</v>
      </c>
      <c r="B58" t="s">
        <v>310</v>
      </c>
      <c r="C58" t="s">
        <v>312</v>
      </c>
      <c r="D58" t="s">
        <v>115</v>
      </c>
      <c r="E58" t="s">
        <v>16</v>
      </c>
      <c r="F58" s="36">
        <v>117.14</v>
      </c>
      <c r="G58" s="36">
        <v>112.64</v>
      </c>
      <c r="H58" s="36">
        <v>126.51</v>
      </c>
      <c r="I58" s="36">
        <v>225.46</v>
      </c>
      <c r="J58" s="36">
        <v>273.20999999999998</v>
      </c>
      <c r="K58" s="37">
        <v>4531000</v>
      </c>
      <c r="L58" s="37">
        <v>4708600</v>
      </c>
      <c r="M58" s="37">
        <v>5620800</v>
      </c>
      <c r="N58" s="37">
        <v>8158900</v>
      </c>
      <c r="O58" s="37">
        <v>10253900</v>
      </c>
      <c r="P58" s="38">
        <v>10791400</v>
      </c>
      <c r="Q58" s="38">
        <v>11392400</v>
      </c>
      <c r="R58" s="38">
        <v>12548700</v>
      </c>
      <c r="S58" s="38">
        <v>13905400</v>
      </c>
      <c r="T58" s="38">
        <v>16057400</v>
      </c>
      <c r="U58" s="39">
        <v>632000</v>
      </c>
      <c r="V58" s="39">
        <v>684600</v>
      </c>
      <c r="W58" s="39">
        <v>671000</v>
      </c>
      <c r="X58" s="39">
        <v>-471100</v>
      </c>
      <c r="Y58" s="39">
        <v>-36400</v>
      </c>
      <c r="Z58" s="40">
        <v>24598</v>
      </c>
      <c r="AA58" s="40">
        <v>23299</v>
      </c>
      <c r="AB58" s="40">
        <v>23668</v>
      </c>
      <c r="AC58" s="40">
        <v>21218</v>
      </c>
      <c r="AD58" s="40">
        <v>17781</v>
      </c>
      <c r="AE58" s="41" t="s">
        <v>1669</v>
      </c>
      <c r="AF58" s="41" t="s">
        <v>1669</v>
      </c>
      <c r="AG58" s="41" t="s">
        <v>1672</v>
      </c>
      <c r="AH58" s="41" t="s">
        <v>1672</v>
      </c>
      <c r="AI58" s="41" t="s">
        <v>684</v>
      </c>
      <c r="AJ58" s="42">
        <v>97.14</v>
      </c>
      <c r="AK58" s="42">
        <v>96.16</v>
      </c>
      <c r="AL58" s="42">
        <v>96.34</v>
      </c>
      <c r="AM58" s="42">
        <v>94.15</v>
      </c>
      <c r="AN58" s="42" t="s">
        <v>684</v>
      </c>
      <c r="AO58" s="43" t="s">
        <v>2023</v>
      </c>
      <c r="AP58" s="43" t="s">
        <v>2023</v>
      </c>
      <c r="AQ58" s="43" t="s">
        <v>2023</v>
      </c>
      <c r="AR58" s="43" t="s">
        <v>2023</v>
      </c>
      <c r="AS58" s="43" t="s">
        <v>684</v>
      </c>
      <c r="AT58" s="44">
        <v>86.31</v>
      </c>
      <c r="AU58" s="44">
        <v>86.38</v>
      </c>
      <c r="AV58" s="44">
        <v>84.05</v>
      </c>
      <c r="AW58" s="44">
        <v>84.31</v>
      </c>
      <c r="AX58" s="44" t="s">
        <v>684</v>
      </c>
      <c r="AY58" s="45">
        <v>209600</v>
      </c>
      <c r="AZ58" s="45">
        <v>244000</v>
      </c>
      <c r="BA58" s="45">
        <v>227600</v>
      </c>
      <c r="BB58" s="45">
        <v>170700</v>
      </c>
      <c r="BC58" s="45" t="s">
        <v>684</v>
      </c>
      <c r="BD58" s="46">
        <v>56.52</v>
      </c>
      <c r="BE58" s="46">
        <v>62.42</v>
      </c>
      <c r="BF58" s="46">
        <v>58.91</v>
      </c>
      <c r="BG58" s="46">
        <v>70.17</v>
      </c>
      <c r="BH58" s="46" t="s">
        <v>684</v>
      </c>
    </row>
    <row r="59" spans="1:60" x14ac:dyDescent="0.3">
      <c r="A59" t="s">
        <v>313</v>
      </c>
      <c r="B59" t="s">
        <v>314</v>
      </c>
      <c r="C59" t="s">
        <v>316</v>
      </c>
      <c r="D59" t="s">
        <v>53</v>
      </c>
      <c r="E59" t="s">
        <v>11</v>
      </c>
      <c r="F59" s="36">
        <v>177.68</v>
      </c>
      <c r="G59" s="36">
        <v>140.05000000000001</v>
      </c>
      <c r="H59" s="36">
        <v>133.25</v>
      </c>
      <c r="I59" s="36">
        <v>456.88</v>
      </c>
      <c r="J59" s="36">
        <v>537.72</v>
      </c>
      <c r="K59" s="37">
        <v>405213</v>
      </c>
      <c r="L59" s="37">
        <v>462677</v>
      </c>
      <c r="M59" s="37">
        <v>479684</v>
      </c>
      <c r="N59" s="37">
        <v>1177138</v>
      </c>
      <c r="O59" s="37">
        <v>827163</v>
      </c>
      <c r="P59" s="38">
        <v>1817874</v>
      </c>
      <c r="Q59" s="38">
        <v>1959608</v>
      </c>
      <c r="R59" s="38">
        <v>2090783</v>
      </c>
      <c r="S59" s="38">
        <v>2521517</v>
      </c>
      <c r="T59" s="38">
        <v>2474352</v>
      </c>
      <c r="U59" s="39">
        <v>148725</v>
      </c>
      <c r="V59" s="39">
        <v>118997</v>
      </c>
      <c r="W59" s="39">
        <v>108080</v>
      </c>
      <c r="X59" s="39">
        <v>25242</v>
      </c>
      <c r="Y59" s="39">
        <v>100719</v>
      </c>
      <c r="Z59" s="40">
        <v>29000</v>
      </c>
      <c r="AA59" s="40">
        <v>28000</v>
      </c>
      <c r="AB59" s="40">
        <v>29000</v>
      </c>
      <c r="AC59" s="40">
        <v>30000</v>
      </c>
      <c r="AD59" s="40">
        <v>30573</v>
      </c>
      <c r="AE59" s="41" t="s">
        <v>1669</v>
      </c>
      <c r="AF59" s="41" t="s">
        <v>1669</v>
      </c>
      <c r="AG59" s="41" t="s">
        <v>1669</v>
      </c>
      <c r="AH59" s="41" t="s">
        <v>684</v>
      </c>
      <c r="AI59" s="41" t="s">
        <v>684</v>
      </c>
      <c r="AJ59" s="42">
        <v>59.09</v>
      </c>
      <c r="AK59" s="42">
        <v>57</v>
      </c>
      <c r="AL59" s="42">
        <v>51.88</v>
      </c>
      <c r="AM59" s="42" t="s">
        <v>684</v>
      </c>
      <c r="AN59" s="42" t="s">
        <v>684</v>
      </c>
      <c r="AO59" s="43" t="s">
        <v>1978</v>
      </c>
      <c r="AP59" s="43" t="s">
        <v>1978</v>
      </c>
      <c r="AQ59" s="43" t="s">
        <v>1978</v>
      </c>
      <c r="AR59" s="43" t="s">
        <v>684</v>
      </c>
      <c r="AS59" s="43" t="s">
        <v>684</v>
      </c>
      <c r="AT59" s="44">
        <v>60.5</v>
      </c>
      <c r="AU59" s="44">
        <v>59.02</v>
      </c>
      <c r="AV59" s="44">
        <v>55.07</v>
      </c>
      <c r="AW59" s="44" t="s">
        <v>684</v>
      </c>
      <c r="AX59" s="44" t="s">
        <v>684</v>
      </c>
      <c r="AY59" s="45">
        <v>946638</v>
      </c>
      <c r="AZ59" s="45">
        <v>829208</v>
      </c>
      <c r="BA59" s="45">
        <v>765175</v>
      </c>
      <c r="BB59" s="45" t="s">
        <v>684</v>
      </c>
      <c r="BC59" s="45" t="s">
        <v>684</v>
      </c>
      <c r="BD59" s="46">
        <v>61.52</v>
      </c>
      <c r="BE59" s="46">
        <v>60.29</v>
      </c>
      <c r="BF59" s="46">
        <v>61.81</v>
      </c>
      <c r="BG59" s="46" t="s">
        <v>684</v>
      </c>
      <c r="BH59" s="46" t="s">
        <v>684</v>
      </c>
    </row>
    <row r="60" spans="1:60" x14ac:dyDescent="0.3">
      <c r="A60" t="s">
        <v>317</v>
      </c>
      <c r="B60" t="s">
        <v>318</v>
      </c>
      <c r="C60" t="s">
        <v>320</v>
      </c>
      <c r="D60" t="s">
        <v>283</v>
      </c>
      <c r="E60" t="s">
        <v>16</v>
      </c>
      <c r="F60" s="36">
        <v>208.79</v>
      </c>
      <c r="G60" s="36">
        <v>239.68</v>
      </c>
      <c r="H60" s="36">
        <v>301.68</v>
      </c>
      <c r="I60" s="36">
        <v>361.17</v>
      </c>
      <c r="J60" s="36">
        <v>401.58</v>
      </c>
      <c r="K60" s="37">
        <v>4282316</v>
      </c>
      <c r="L60" s="37">
        <v>4808708</v>
      </c>
      <c r="M60" s="37">
        <v>4943511</v>
      </c>
      <c r="N60" s="37">
        <v>4954248</v>
      </c>
      <c r="O60" s="37">
        <v>5297714</v>
      </c>
      <c r="P60" s="38">
        <v>7274327</v>
      </c>
      <c r="Q60" s="38">
        <v>7784677</v>
      </c>
      <c r="R60" s="38">
        <v>7827090</v>
      </c>
      <c r="S60" s="38">
        <v>7867219</v>
      </c>
      <c r="T60" s="38">
        <v>7957766</v>
      </c>
      <c r="U60" s="39">
        <v>368146</v>
      </c>
      <c r="V60" s="39">
        <v>393723</v>
      </c>
      <c r="W60" s="39">
        <v>374138</v>
      </c>
      <c r="X60" s="39">
        <v>138866</v>
      </c>
      <c r="Y60" s="39">
        <v>91012</v>
      </c>
      <c r="Z60" s="40">
        <v>3400</v>
      </c>
      <c r="AA60" s="40">
        <v>3517</v>
      </c>
      <c r="AB60" s="40">
        <v>3539</v>
      </c>
      <c r="AC60" s="40">
        <v>3515</v>
      </c>
      <c r="AD60" s="40">
        <v>3447</v>
      </c>
      <c r="AE60" s="41" t="s">
        <v>1669</v>
      </c>
      <c r="AF60" s="41" t="s">
        <v>1669</v>
      </c>
      <c r="AG60" s="41" t="s">
        <v>1669</v>
      </c>
      <c r="AH60" s="41" t="s">
        <v>1672</v>
      </c>
      <c r="AI60" s="41" t="s">
        <v>684</v>
      </c>
      <c r="AJ60" s="42">
        <v>81.69</v>
      </c>
      <c r="AK60" s="42">
        <v>79.59</v>
      </c>
      <c r="AL60" s="42">
        <v>83.98</v>
      </c>
      <c r="AM60" s="42">
        <v>88.84</v>
      </c>
      <c r="AN60" s="42" t="s">
        <v>684</v>
      </c>
      <c r="AO60" s="43" t="s">
        <v>1975</v>
      </c>
      <c r="AP60" s="43" t="s">
        <v>1975</v>
      </c>
      <c r="AQ60" s="43" t="s">
        <v>1975</v>
      </c>
      <c r="AR60" s="43" t="s">
        <v>1975</v>
      </c>
      <c r="AS60" s="43" t="s">
        <v>684</v>
      </c>
      <c r="AT60" s="44">
        <v>76.63</v>
      </c>
      <c r="AU60" s="44">
        <v>81.73</v>
      </c>
      <c r="AV60" s="44">
        <v>76.95</v>
      </c>
      <c r="AW60" s="44">
        <v>71.23</v>
      </c>
      <c r="AX60" s="44" t="s">
        <v>684</v>
      </c>
      <c r="AY60" s="45">
        <v>99189</v>
      </c>
      <c r="AZ60" s="45">
        <v>66668</v>
      </c>
      <c r="BA60" s="45">
        <v>57867</v>
      </c>
      <c r="BB60" s="45">
        <v>63037</v>
      </c>
      <c r="BC60" s="45" t="s">
        <v>684</v>
      </c>
      <c r="BD60" s="46">
        <v>66.319999999999993</v>
      </c>
      <c r="BE60" s="46">
        <v>78.42</v>
      </c>
      <c r="BF60" s="46">
        <v>80.650000000000006</v>
      </c>
      <c r="BG60" s="46">
        <v>81.73</v>
      </c>
      <c r="BH60" s="46" t="s">
        <v>684</v>
      </c>
    </row>
    <row r="61" spans="1:60" x14ac:dyDescent="0.3">
      <c r="A61" t="s">
        <v>321</v>
      </c>
      <c r="B61" t="s">
        <v>322</v>
      </c>
      <c r="C61" t="s">
        <v>324</v>
      </c>
      <c r="D61" t="s">
        <v>58</v>
      </c>
      <c r="E61" t="s">
        <v>16</v>
      </c>
      <c r="F61" s="36">
        <v>65.540000000000006</v>
      </c>
      <c r="G61" s="36">
        <v>54.92</v>
      </c>
      <c r="H61" s="36">
        <v>49.04</v>
      </c>
      <c r="I61" s="36">
        <v>42.6</v>
      </c>
      <c r="J61" s="36">
        <v>69.88</v>
      </c>
      <c r="K61" s="37">
        <v>208882</v>
      </c>
      <c r="L61" s="37">
        <v>198555</v>
      </c>
      <c r="M61" s="37">
        <v>226445</v>
      </c>
      <c r="N61" s="37">
        <v>188920</v>
      </c>
      <c r="O61" s="37">
        <v>329149</v>
      </c>
      <c r="P61" s="38">
        <v>624524</v>
      </c>
      <c r="Q61" s="38">
        <v>661486</v>
      </c>
      <c r="R61" s="38">
        <v>807023</v>
      </c>
      <c r="S61" s="38">
        <v>744273</v>
      </c>
      <c r="T61" s="38">
        <v>955362</v>
      </c>
      <c r="U61" s="39">
        <v>145967</v>
      </c>
      <c r="V61" s="39">
        <v>178960</v>
      </c>
      <c r="W61" s="39">
        <v>230708</v>
      </c>
      <c r="X61" s="39">
        <v>71677</v>
      </c>
      <c r="Y61" s="39">
        <v>175061</v>
      </c>
      <c r="Z61" s="40">
        <v>1250</v>
      </c>
      <c r="AA61" s="40">
        <v>1148</v>
      </c>
      <c r="AB61" s="40">
        <v>1160</v>
      </c>
      <c r="AC61" s="40">
        <v>1148</v>
      </c>
      <c r="AD61" s="40">
        <v>1045</v>
      </c>
      <c r="AE61" s="41" t="s">
        <v>684</v>
      </c>
      <c r="AF61" s="41" t="s">
        <v>1669</v>
      </c>
      <c r="AG61" s="41" t="s">
        <v>1669</v>
      </c>
      <c r="AH61" s="41" t="s">
        <v>1669</v>
      </c>
      <c r="AI61" s="41" t="s">
        <v>1669</v>
      </c>
      <c r="AJ61" s="42">
        <v>75.87</v>
      </c>
      <c r="AK61" s="42">
        <v>46.9</v>
      </c>
      <c r="AL61" s="42">
        <v>45.71</v>
      </c>
      <c r="AM61" s="42">
        <v>35.229999999999997</v>
      </c>
      <c r="AN61" s="42">
        <v>34.799999999999997</v>
      </c>
      <c r="AO61" s="43" t="s">
        <v>1978</v>
      </c>
      <c r="AP61" s="43" t="s">
        <v>1978</v>
      </c>
      <c r="AQ61" s="43" t="s">
        <v>1978</v>
      </c>
      <c r="AR61" s="43" t="s">
        <v>1978</v>
      </c>
      <c r="AS61" s="43" t="s">
        <v>1978</v>
      </c>
      <c r="AT61" s="44">
        <v>62.73</v>
      </c>
      <c r="AU61" s="44">
        <v>43.86</v>
      </c>
      <c r="AV61" s="44">
        <v>39.11</v>
      </c>
      <c r="AW61" s="44">
        <v>23.47</v>
      </c>
      <c r="AX61" s="44">
        <v>26.08</v>
      </c>
      <c r="AY61" s="45">
        <v>37026</v>
      </c>
      <c r="AZ61" s="45" t="s">
        <v>684</v>
      </c>
      <c r="BA61" s="45" t="s">
        <v>684</v>
      </c>
      <c r="BB61" s="45" t="s">
        <v>684</v>
      </c>
      <c r="BC61" s="45" t="s">
        <v>684</v>
      </c>
      <c r="BD61" s="46">
        <v>72.56</v>
      </c>
      <c r="BE61" s="46">
        <v>59.92</v>
      </c>
      <c r="BF61" s="46">
        <v>53.71</v>
      </c>
      <c r="BG61" s="46">
        <v>58.86</v>
      </c>
      <c r="BH61" s="46">
        <v>58.83</v>
      </c>
    </row>
    <row r="62" spans="1:60" x14ac:dyDescent="0.3">
      <c r="A62" t="s">
        <v>325</v>
      </c>
      <c r="B62" t="s">
        <v>326</v>
      </c>
      <c r="C62" t="s">
        <v>328</v>
      </c>
      <c r="D62" t="s">
        <v>58</v>
      </c>
      <c r="E62" t="s">
        <v>16</v>
      </c>
      <c r="F62" s="36">
        <v>67.760000000000005</v>
      </c>
      <c r="G62" s="36">
        <v>48.7</v>
      </c>
      <c r="H62" s="36">
        <v>43.01</v>
      </c>
      <c r="I62" s="36">
        <v>40.31</v>
      </c>
      <c r="J62" s="36">
        <v>36.11</v>
      </c>
      <c r="K62" s="37">
        <v>795446</v>
      </c>
      <c r="L62" s="37">
        <v>613943</v>
      </c>
      <c r="M62" s="37">
        <v>636947</v>
      </c>
      <c r="N62" s="37">
        <v>565065</v>
      </c>
      <c r="O62" s="37">
        <v>571983</v>
      </c>
      <c r="P62" s="38">
        <v>2552333</v>
      </c>
      <c r="Q62" s="38">
        <v>2433193</v>
      </c>
      <c r="R62" s="38">
        <v>2733612</v>
      </c>
      <c r="S62" s="38">
        <v>2515547</v>
      </c>
      <c r="T62" s="38">
        <v>2804588</v>
      </c>
      <c r="U62" s="39">
        <v>66293</v>
      </c>
      <c r="V62" s="39">
        <v>330722</v>
      </c>
      <c r="W62" s="39">
        <v>392882</v>
      </c>
      <c r="X62" s="39">
        <v>129805</v>
      </c>
      <c r="Y62" s="39">
        <v>368843</v>
      </c>
      <c r="Z62" s="40">
        <v>1494</v>
      </c>
      <c r="AA62" s="40">
        <v>1552</v>
      </c>
      <c r="AB62" s="40">
        <v>1555</v>
      </c>
      <c r="AC62" s="40">
        <v>1555</v>
      </c>
      <c r="AD62" s="40">
        <v>1777</v>
      </c>
      <c r="AE62" s="41" t="s">
        <v>1669</v>
      </c>
      <c r="AF62" s="41" t="s">
        <v>1669</v>
      </c>
      <c r="AG62" s="41" t="s">
        <v>1672</v>
      </c>
      <c r="AH62" s="41" t="s">
        <v>1672</v>
      </c>
      <c r="AI62" s="41" t="s">
        <v>684</v>
      </c>
      <c r="AJ62" s="42">
        <v>66.58</v>
      </c>
      <c r="AK62" s="42">
        <v>63.16</v>
      </c>
      <c r="AL62" s="42">
        <v>58.38</v>
      </c>
      <c r="AM62" s="42">
        <v>52.39</v>
      </c>
      <c r="AN62" s="42" t="s">
        <v>684</v>
      </c>
      <c r="AO62" s="43" t="s">
        <v>1978</v>
      </c>
      <c r="AP62" s="43" t="s">
        <v>1978</v>
      </c>
      <c r="AQ62" s="43" t="s">
        <v>1978</v>
      </c>
      <c r="AR62" s="43" t="s">
        <v>1978</v>
      </c>
      <c r="AS62" s="43" t="s">
        <v>684</v>
      </c>
      <c r="AT62" s="44">
        <v>46.69</v>
      </c>
      <c r="AU62" s="44">
        <v>45.76</v>
      </c>
      <c r="AV62" s="44">
        <v>55.8</v>
      </c>
      <c r="AW62" s="44">
        <v>60.73</v>
      </c>
      <c r="AX62" s="44" t="s">
        <v>684</v>
      </c>
      <c r="AY62" s="45" t="s">
        <v>684</v>
      </c>
      <c r="AZ62" s="45">
        <v>64042.45</v>
      </c>
      <c r="BA62" s="45">
        <v>63813.66</v>
      </c>
      <c r="BB62" s="45">
        <v>48911.95</v>
      </c>
      <c r="BC62" s="45" t="s">
        <v>684</v>
      </c>
      <c r="BD62" s="46">
        <v>78.34</v>
      </c>
      <c r="BE62" s="46">
        <v>76.760000000000005</v>
      </c>
      <c r="BF62" s="46">
        <v>74.760000000000005</v>
      </c>
      <c r="BG62" s="46">
        <v>67.67</v>
      </c>
      <c r="BH62" s="46" t="s">
        <v>684</v>
      </c>
    </row>
    <row r="63" spans="1:60" x14ac:dyDescent="0.3">
      <c r="A63" t="s">
        <v>332</v>
      </c>
      <c r="B63" t="s">
        <v>333</v>
      </c>
      <c r="C63" t="s">
        <v>334</v>
      </c>
      <c r="D63" t="s">
        <v>106</v>
      </c>
      <c r="E63" t="s">
        <v>25</v>
      </c>
      <c r="F63" s="36">
        <v>1005.81</v>
      </c>
      <c r="G63" s="36">
        <v>-671.44</v>
      </c>
      <c r="H63" s="36">
        <v>-528.91</v>
      </c>
      <c r="I63" s="36">
        <v>-589.88</v>
      </c>
      <c r="J63" s="36">
        <v>110.71</v>
      </c>
      <c r="K63" s="37">
        <v>2060253</v>
      </c>
      <c r="L63" s="37">
        <v>3095694</v>
      </c>
      <c r="M63" s="37">
        <v>6137575</v>
      </c>
      <c r="N63" s="37">
        <v>7135343</v>
      </c>
      <c r="O63" s="37">
        <v>6232867</v>
      </c>
      <c r="P63" s="38">
        <v>2767123</v>
      </c>
      <c r="Q63" s="38">
        <v>3211873</v>
      </c>
      <c r="R63" s="38">
        <v>5608758</v>
      </c>
      <c r="S63" s="38">
        <v>7114411</v>
      </c>
      <c r="T63" s="38">
        <v>13093897</v>
      </c>
      <c r="U63" s="39">
        <v>-314666</v>
      </c>
      <c r="V63" s="39">
        <v>-439896</v>
      </c>
      <c r="W63" s="39">
        <v>-238632</v>
      </c>
      <c r="X63" s="39">
        <v>744932</v>
      </c>
      <c r="Y63" s="39">
        <v>5409322</v>
      </c>
      <c r="Z63" s="40" t="s">
        <v>1415</v>
      </c>
      <c r="AE63" s="41" t="s">
        <v>1669</v>
      </c>
      <c r="AF63" s="41" t="s">
        <v>1669</v>
      </c>
      <c r="AG63" s="41" t="s">
        <v>1672</v>
      </c>
      <c r="AH63" s="41" t="s">
        <v>1672</v>
      </c>
      <c r="AI63" s="41" t="s">
        <v>684</v>
      </c>
      <c r="AJ63" s="42">
        <v>53.28</v>
      </c>
      <c r="AK63" s="42">
        <v>50.91</v>
      </c>
      <c r="AL63" s="42">
        <v>80.12</v>
      </c>
      <c r="AM63" s="42">
        <v>78.7</v>
      </c>
      <c r="AN63" s="42" t="s">
        <v>684</v>
      </c>
      <c r="AO63" s="43" t="s">
        <v>2023</v>
      </c>
      <c r="AP63" s="43" t="s">
        <v>2023</v>
      </c>
      <c r="AQ63" s="43" t="s">
        <v>2023</v>
      </c>
      <c r="AR63" s="43" t="s">
        <v>2023</v>
      </c>
      <c r="AS63" s="43" t="s">
        <v>684</v>
      </c>
      <c r="AT63" s="44">
        <v>72.739999999999995</v>
      </c>
      <c r="AU63" s="44">
        <v>74.28</v>
      </c>
      <c r="AV63" s="44">
        <v>78.31</v>
      </c>
      <c r="AW63" s="44">
        <v>75.08</v>
      </c>
      <c r="AX63" s="44" t="s">
        <v>684</v>
      </c>
      <c r="AY63" s="45">
        <v>1846410</v>
      </c>
      <c r="AZ63" s="45">
        <v>4731155.08</v>
      </c>
      <c r="BA63" s="45">
        <v>4237447.38</v>
      </c>
      <c r="BB63" s="45">
        <v>4911970.5199999996</v>
      </c>
      <c r="BC63" s="45" t="s">
        <v>684</v>
      </c>
      <c r="BD63" s="46">
        <v>68.290000000000006</v>
      </c>
      <c r="BE63" s="46">
        <v>54.46</v>
      </c>
      <c r="BF63" s="46">
        <v>60.52</v>
      </c>
      <c r="BG63" s="46">
        <v>76.540000000000006</v>
      </c>
      <c r="BH63" s="46" t="s">
        <v>684</v>
      </c>
    </row>
    <row r="64" spans="1:60" x14ac:dyDescent="0.3">
      <c r="A64" t="s">
        <v>335</v>
      </c>
      <c r="B64" t="s">
        <v>336</v>
      </c>
      <c r="C64" t="s">
        <v>338</v>
      </c>
      <c r="D64" t="s">
        <v>339</v>
      </c>
      <c r="E64" t="s">
        <v>16</v>
      </c>
      <c r="F64" s="36">
        <v>289.04000000000002</v>
      </c>
      <c r="G64" s="36">
        <v>329.97</v>
      </c>
      <c r="H64" s="36">
        <v>1004.32</v>
      </c>
      <c r="I64" s="36">
        <v>1142.0999999999999</v>
      </c>
      <c r="J64" s="36">
        <v>940.94</v>
      </c>
      <c r="K64" s="37">
        <v>2296232</v>
      </c>
      <c r="L64" s="37">
        <v>2620617</v>
      </c>
      <c r="M64" s="37">
        <v>4124297</v>
      </c>
      <c r="N64" s="37">
        <v>4180047</v>
      </c>
      <c r="O64" s="37">
        <v>4350110</v>
      </c>
      <c r="P64" s="38">
        <v>3575826</v>
      </c>
      <c r="Q64" s="38">
        <v>3967004</v>
      </c>
      <c r="R64" s="38">
        <v>4942087</v>
      </c>
      <c r="S64" s="38">
        <v>4940034</v>
      </c>
      <c r="T64" s="38">
        <v>5208635</v>
      </c>
      <c r="U64" s="39">
        <v>336829</v>
      </c>
      <c r="V64" s="39">
        <v>384964</v>
      </c>
      <c r="W64" s="39">
        <v>543417</v>
      </c>
      <c r="X64" s="39">
        <v>551959</v>
      </c>
      <c r="Y64" s="39">
        <v>740571</v>
      </c>
      <c r="Z64" s="40">
        <v>7628</v>
      </c>
      <c r="AA64" s="40">
        <v>7870</v>
      </c>
      <c r="AB64" s="40">
        <v>8996</v>
      </c>
      <c r="AC64" s="40">
        <v>8563</v>
      </c>
      <c r="AD64" s="40">
        <v>9468</v>
      </c>
      <c r="AE64" s="41" t="s">
        <v>1669</v>
      </c>
      <c r="AF64" s="41" t="s">
        <v>1669</v>
      </c>
      <c r="AG64" s="41" t="s">
        <v>1672</v>
      </c>
      <c r="AH64" s="41" t="s">
        <v>1672</v>
      </c>
      <c r="AI64" s="41" t="s">
        <v>684</v>
      </c>
      <c r="AJ64" s="42">
        <v>43.12</v>
      </c>
      <c r="AK64" s="42">
        <v>54.37</v>
      </c>
      <c r="AL64" s="42">
        <v>54.19</v>
      </c>
      <c r="AM64" s="42">
        <v>49.92</v>
      </c>
      <c r="AN64" s="42" t="s">
        <v>684</v>
      </c>
      <c r="AO64" s="43" t="s">
        <v>1978</v>
      </c>
      <c r="AP64" s="43" t="s">
        <v>1978</v>
      </c>
      <c r="AQ64" s="43" t="s">
        <v>1978</v>
      </c>
      <c r="AR64" s="43" t="s">
        <v>1978</v>
      </c>
      <c r="AS64" s="43" t="s">
        <v>684</v>
      </c>
      <c r="AT64" s="44">
        <v>20.239999999999998</v>
      </c>
      <c r="AU64" s="44">
        <v>39.9</v>
      </c>
      <c r="AV64" s="44">
        <v>46.19</v>
      </c>
      <c r="AW64" s="44">
        <v>51.77</v>
      </c>
      <c r="AX64" s="44" t="s">
        <v>684</v>
      </c>
      <c r="AY64" s="45" t="s">
        <v>684</v>
      </c>
      <c r="AZ64" s="45">
        <v>154220</v>
      </c>
      <c r="BA64" s="45">
        <v>144282</v>
      </c>
      <c r="BB64" s="45">
        <v>285268</v>
      </c>
      <c r="BC64" s="45" t="s">
        <v>684</v>
      </c>
      <c r="BD64" s="46">
        <v>60.81</v>
      </c>
      <c r="BE64" s="46">
        <v>79.77</v>
      </c>
      <c r="BF64" s="46">
        <v>70.92</v>
      </c>
      <c r="BG64" s="46">
        <v>64.13</v>
      </c>
      <c r="BH64" s="46" t="s">
        <v>684</v>
      </c>
    </row>
    <row r="65" spans="1:60" x14ac:dyDescent="0.3">
      <c r="A65" t="s">
        <v>344</v>
      </c>
      <c r="B65" t="s">
        <v>345</v>
      </c>
      <c r="C65" t="s">
        <v>347</v>
      </c>
      <c r="D65" t="s">
        <v>348</v>
      </c>
      <c r="E65" t="s">
        <v>16</v>
      </c>
      <c r="F65" s="36">
        <v>228.21</v>
      </c>
      <c r="G65" s="36">
        <v>205.14</v>
      </c>
      <c r="H65" s="36">
        <v>238.94</v>
      </c>
      <c r="I65" s="36">
        <v>344.27</v>
      </c>
      <c r="J65" s="36">
        <v>307.89999999999998</v>
      </c>
      <c r="K65" s="37">
        <v>2192949</v>
      </c>
      <c r="L65" s="37">
        <v>2081182</v>
      </c>
      <c r="M65" s="37">
        <v>2890409</v>
      </c>
      <c r="N65" s="37">
        <v>3949391</v>
      </c>
      <c r="O65" s="37">
        <v>3845376</v>
      </c>
      <c r="P65" s="38">
        <v>5038287</v>
      </c>
      <c r="Q65" s="38">
        <v>4944587</v>
      </c>
      <c r="R65" s="38">
        <v>6445132</v>
      </c>
      <c r="S65" s="38">
        <v>6259767</v>
      </c>
      <c r="T65" s="38">
        <v>6136221</v>
      </c>
      <c r="U65" s="39">
        <v>241740</v>
      </c>
      <c r="V65" s="39">
        <v>251136</v>
      </c>
      <c r="W65" s="39">
        <v>278538</v>
      </c>
      <c r="X65" s="39">
        <v>238986</v>
      </c>
      <c r="Y65" s="39">
        <v>275781</v>
      </c>
      <c r="Z65" s="40">
        <v>8111</v>
      </c>
      <c r="AA65" s="40">
        <v>7001</v>
      </c>
      <c r="AB65" s="40">
        <v>8311</v>
      </c>
      <c r="AC65" s="40">
        <v>7783</v>
      </c>
      <c r="AD65" s="40">
        <v>8160</v>
      </c>
      <c r="AE65" s="41" t="s">
        <v>1669</v>
      </c>
      <c r="AF65" s="41" t="s">
        <v>1669</v>
      </c>
      <c r="AG65" s="41" t="s">
        <v>1672</v>
      </c>
      <c r="AH65" s="41" t="s">
        <v>1672</v>
      </c>
      <c r="AI65" s="41" t="s">
        <v>684</v>
      </c>
      <c r="AJ65" s="42">
        <v>87.13</v>
      </c>
      <c r="AK65" s="42">
        <v>79.900000000000006</v>
      </c>
      <c r="AL65" s="42">
        <v>80.790000000000006</v>
      </c>
      <c r="AM65" s="42">
        <v>78.3</v>
      </c>
      <c r="AN65" s="42" t="s">
        <v>684</v>
      </c>
      <c r="AO65" s="43" t="s">
        <v>1975</v>
      </c>
      <c r="AP65" s="43" t="s">
        <v>1978</v>
      </c>
      <c r="AQ65" s="43" t="s">
        <v>1978</v>
      </c>
      <c r="AR65" s="43" t="s">
        <v>1978</v>
      </c>
      <c r="AS65" s="43" t="s">
        <v>684</v>
      </c>
      <c r="AT65" s="44">
        <v>48.03</v>
      </c>
      <c r="AU65" s="44">
        <v>70.400000000000006</v>
      </c>
      <c r="AV65" s="44">
        <v>72.62</v>
      </c>
      <c r="AW65" s="44">
        <v>73.78</v>
      </c>
      <c r="AX65" s="44" t="s">
        <v>684</v>
      </c>
      <c r="AY65" s="45">
        <v>80612.600000000006</v>
      </c>
      <c r="AZ65" s="45">
        <v>687.21</v>
      </c>
      <c r="BA65" s="45">
        <v>622.79</v>
      </c>
      <c r="BB65" s="45">
        <v>558.78</v>
      </c>
      <c r="BC65" s="45" t="s">
        <v>684</v>
      </c>
      <c r="BD65" s="46">
        <v>64.209999999999994</v>
      </c>
      <c r="BE65" s="46">
        <v>43.51</v>
      </c>
      <c r="BF65" s="46">
        <v>66.010000000000005</v>
      </c>
      <c r="BG65" s="46">
        <v>61.18</v>
      </c>
      <c r="BH65" s="46" t="s">
        <v>684</v>
      </c>
    </row>
    <row r="66" spans="1:60" x14ac:dyDescent="0.3">
      <c r="A66" t="s">
        <v>355</v>
      </c>
      <c r="B66" t="s">
        <v>356</v>
      </c>
      <c r="C66" t="s">
        <v>358</v>
      </c>
      <c r="D66" t="s">
        <v>10</v>
      </c>
      <c r="E66" t="s">
        <v>25</v>
      </c>
      <c r="F66" s="36">
        <v>31.9</v>
      </c>
      <c r="G66" s="36">
        <v>43.89</v>
      </c>
      <c r="H66" s="36">
        <v>40.659999999999997</v>
      </c>
      <c r="I66" s="36">
        <v>47.61</v>
      </c>
      <c r="J66" s="36">
        <v>40.31</v>
      </c>
      <c r="K66" s="37">
        <v>853671</v>
      </c>
      <c r="L66" s="37">
        <v>1242006</v>
      </c>
      <c r="M66" s="37">
        <v>1242898</v>
      </c>
      <c r="N66" s="37">
        <v>1242038</v>
      </c>
      <c r="O66" s="37">
        <v>1004244</v>
      </c>
      <c r="P66" s="38">
        <v>4410628</v>
      </c>
      <c r="Q66" s="38">
        <v>5171335</v>
      </c>
      <c r="R66" s="38">
        <v>5516047</v>
      </c>
      <c r="S66" s="38">
        <v>5010297</v>
      </c>
      <c r="T66" s="38">
        <v>4660592</v>
      </c>
      <c r="U66" s="39">
        <v>175865</v>
      </c>
      <c r="V66" s="39">
        <v>217706</v>
      </c>
      <c r="W66" s="39">
        <v>213927</v>
      </c>
      <c r="X66" s="39">
        <v>118739</v>
      </c>
      <c r="Y66" s="39">
        <v>66312</v>
      </c>
      <c r="Z66" s="40">
        <v>5775</v>
      </c>
      <c r="AA66" s="40">
        <v>5650</v>
      </c>
      <c r="AB66" s="40">
        <v>5700</v>
      </c>
      <c r="AC66" s="40">
        <v>5400</v>
      </c>
      <c r="AD66" s="40">
        <v>5125</v>
      </c>
      <c r="AE66" s="41" t="s">
        <v>1669</v>
      </c>
      <c r="AF66" s="41" t="s">
        <v>1669</v>
      </c>
      <c r="AG66" s="41" t="s">
        <v>1669</v>
      </c>
      <c r="AH66" s="41" t="s">
        <v>1672</v>
      </c>
      <c r="AI66" s="41" t="s">
        <v>1672</v>
      </c>
      <c r="AJ66" s="42">
        <v>48.68</v>
      </c>
      <c r="AK66" s="42">
        <v>43.11</v>
      </c>
      <c r="AL66" s="42">
        <v>61.41</v>
      </c>
      <c r="AM66" s="42">
        <v>60.8</v>
      </c>
      <c r="AN66" s="42">
        <v>58.73</v>
      </c>
      <c r="AO66" s="43" t="s">
        <v>1975</v>
      </c>
      <c r="AP66" s="43" t="s">
        <v>1975</v>
      </c>
      <c r="AQ66" s="43" t="s">
        <v>1975</v>
      </c>
      <c r="AR66" s="43" t="s">
        <v>1975</v>
      </c>
      <c r="AS66" s="43" t="s">
        <v>1975</v>
      </c>
      <c r="AT66" s="44">
        <v>8</v>
      </c>
      <c r="AU66" s="44">
        <v>13.74</v>
      </c>
      <c r="AV66" s="44">
        <v>42.79</v>
      </c>
      <c r="AW66" s="44">
        <v>40.590000000000003</v>
      </c>
      <c r="AX66" s="44">
        <v>40.4</v>
      </c>
      <c r="AY66" s="45">
        <v>809700</v>
      </c>
      <c r="AZ66" s="45">
        <v>887600</v>
      </c>
      <c r="BA66" s="45">
        <v>892500</v>
      </c>
      <c r="BB66" s="45">
        <v>815100</v>
      </c>
      <c r="BC66" s="45">
        <v>803900</v>
      </c>
      <c r="BD66" s="46">
        <v>21.32</v>
      </c>
      <c r="BE66" s="46">
        <v>21.9</v>
      </c>
      <c r="BF66" s="46">
        <v>44.2</v>
      </c>
      <c r="BG66" s="46">
        <v>55.34</v>
      </c>
      <c r="BH66" s="46">
        <v>69.34</v>
      </c>
    </row>
    <row r="67" spans="1:60" x14ac:dyDescent="0.3">
      <c r="A67" t="s">
        <v>359</v>
      </c>
      <c r="B67" t="s">
        <v>360</v>
      </c>
      <c r="C67" t="s">
        <v>361</v>
      </c>
      <c r="D67" t="s">
        <v>68</v>
      </c>
      <c r="E67" t="s">
        <v>25</v>
      </c>
      <c r="F67" s="36">
        <v>87.09</v>
      </c>
      <c r="G67" s="36">
        <v>89.04</v>
      </c>
      <c r="H67" s="36">
        <v>84.75</v>
      </c>
      <c r="I67" s="36">
        <v>87.43</v>
      </c>
      <c r="J67" s="36">
        <v>72.069999999999993</v>
      </c>
      <c r="K67" s="37">
        <v>1119239</v>
      </c>
      <c r="L67" s="37">
        <v>1194700</v>
      </c>
      <c r="M67" s="37">
        <v>1163785</v>
      </c>
      <c r="N67" s="37">
        <v>1012084</v>
      </c>
      <c r="O67" s="37">
        <v>1199944</v>
      </c>
      <c r="P67" s="38">
        <v>2468833</v>
      </c>
      <c r="Q67" s="38">
        <v>2599369</v>
      </c>
      <c r="R67" s="38">
        <v>2691339</v>
      </c>
      <c r="S67" s="38">
        <v>2301309</v>
      </c>
      <c r="T67" s="38">
        <v>2981723</v>
      </c>
      <c r="U67" s="39">
        <v>40922</v>
      </c>
      <c r="V67" s="39">
        <v>124484</v>
      </c>
      <c r="W67" s="39">
        <v>89443</v>
      </c>
      <c r="X67" s="39">
        <v>23299</v>
      </c>
      <c r="Y67" s="39">
        <v>436212</v>
      </c>
      <c r="Z67" s="40">
        <v>32</v>
      </c>
      <c r="AA67" s="40">
        <v>32</v>
      </c>
      <c r="AB67" s="40">
        <v>37</v>
      </c>
      <c r="AC67" s="40">
        <v>38</v>
      </c>
      <c r="AD67" s="40">
        <v>37</v>
      </c>
      <c r="AE67" s="41" t="s">
        <v>684</v>
      </c>
      <c r="AF67" s="41" t="s">
        <v>1669</v>
      </c>
      <c r="AG67" s="41" t="s">
        <v>1669</v>
      </c>
      <c r="AH67" s="41" t="s">
        <v>1669</v>
      </c>
      <c r="AI67" s="41" t="s">
        <v>1669</v>
      </c>
      <c r="AJ67" s="42" t="s">
        <v>684</v>
      </c>
      <c r="AK67" s="42">
        <v>22.05</v>
      </c>
      <c r="AL67" s="42">
        <v>22.17</v>
      </c>
      <c r="AM67" s="42">
        <v>20.64</v>
      </c>
      <c r="AN67" s="42">
        <v>26.36</v>
      </c>
      <c r="AO67" s="43" t="s">
        <v>684</v>
      </c>
      <c r="AP67" s="43" t="s">
        <v>1975</v>
      </c>
      <c r="AQ67" s="43" t="s">
        <v>1975</v>
      </c>
      <c r="AR67" s="43" t="s">
        <v>1975</v>
      </c>
      <c r="AS67" s="43" t="s">
        <v>1975</v>
      </c>
      <c r="AT67" s="44" t="s">
        <v>684</v>
      </c>
      <c r="AU67" s="44">
        <v>14.74</v>
      </c>
      <c r="AV67" s="44">
        <v>29.19</v>
      </c>
      <c r="AW67" s="44">
        <v>30.45</v>
      </c>
      <c r="AX67" s="44">
        <v>34.75</v>
      </c>
      <c r="AY67" s="45" t="s">
        <v>684</v>
      </c>
      <c r="AZ67" s="45">
        <v>1566274</v>
      </c>
      <c r="BA67" s="45">
        <v>1728831</v>
      </c>
      <c r="BB67" s="45">
        <v>1596370</v>
      </c>
      <c r="BC67" s="45">
        <v>1936571</v>
      </c>
      <c r="BD67" s="46" t="s">
        <v>684</v>
      </c>
      <c r="BE67" s="46">
        <v>17.79</v>
      </c>
      <c r="BF67" s="46">
        <v>29.3</v>
      </c>
      <c r="BG67" s="46">
        <v>24.66</v>
      </c>
      <c r="BH67" s="46">
        <v>26.54</v>
      </c>
    </row>
    <row r="68" spans="1:60" x14ac:dyDescent="0.3">
      <c r="A68" t="s">
        <v>362</v>
      </c>
      <c r="B68" t="s">
        <v>363</v>
      </c>
      <c r="C68" t="s">
        <v>365</v>
      </c>
      <c r="D68" t="s">
        <v>124</v>
      </c>
      <c r="E68" t="s">
        <v>25</v>
      </c>
      <c r="F68" s="36">
        <v>0.78</v>
      </c>
      <c r="G68" s="36">
        <v>15.31</v>
      </c>
      <c r="H68" s="36">
        <v>101.64</v>
      </c>
      <c r="I68" s="36">
        <v>82.47</v>
      </c>
      <c r="J68" s="36">
        <v>58.96</v>
      </c>
      <c r="K68" s="37">
        <v>15511</v>
      </c>
      <c r="L68" s="37">
        <v>311181</v>
      </c>
      <c r="M68" s="37">
        <v>2142839</v>
      </c>
      <c r="N68" s="37">
        <v>1842003</v>
      </c>
      <c r="O68" s="37">
        <v>1785869</v>
      </c>
      <c r="P68" s="38">
        <v>6236220</v>
      </c>
      <c r="Q68" s="38">
        <v>6752194</v>
      </c>
      <c r="R68" s="38">
        <v>8744313</v>
      </c>
      <c r="S68" s="38">
        <v>8909354</v>
      </c>
      <c r="T68" s="38">
        <v>13636510</v>
      </c>
      <c r="U68" s="39">
        <v>796223</v>
      </c>
      <c r="V68" s="39">
        <v>823973</v>
      </c>
      <c r="W68" s="39">
        <v>877526</v>
      </c>
      <c r="X68" s="39">
        <v>958584</v>
      </c>
      <c r="Y68" s="39">
        <v>2789888</v>
      </c>
      <c r="Z68" s="40">
        <v>92372</v>
      </c>
      <c r="AA68" s="40">
        <v>77416</v>
      </c>
      <c r="AB68" s="40">
        <v>78448</v>
      </c>
      <c r="AC68" s="40">
        <v>72021</v>
      </c>
      <c r="AD68" s="40">
        <v>73516</v>
      </c>
      <c r="AE68" s="41" t="s">
        <v>1669</v>
      </c>
      <c r="AF68" s="41" t="s">
        <v>1669</v>
      </c>
      <c r="AG68" s="41" t="s">
        <v>1672</v>
      </c>
      <c r="AH68" s="41" t="s">
        <v>1672</v>
      </c>
      <c r="AI68" s="41" t="s">
        <v>1672</v>
      </c>
      <c r="AJ68" s="42">
        <v>67.91</v>
      </c>
      <c r="AK68" s="42">
        <v>69.180000000000007</v>
      </c>
      <c r="AL68" s="42">
        <v>73.33</v>
      </c>
      <c r="AM68" s="42">
        <v>70.59</v>
      </c>
      <c r="AN68" s="42">
        <v>73.239999999999995</v>
      </c>
      <c r="AO68" s="43" t="s">
        <v>1978</v>
      </c>
      <c r="AP68" s="43" t="s">
        <v>1978</v>
      </c>
      <c r="AQ68" s="43" t="s">
        <v>1978</v>
      </c>
      <c r="AR68" s="43" t="s">
        <v>1978</v>
      </c>
      <c r="AS68" s="43" t="s">
        <v>1978</v>
      </c>
      <c r="AT68" s="44">
        <v>68.569999999999993</v>
      </c>
      <c r="AU68" s="44">
        <v>68.83</v>
      </c>
      <c r="AV68" s="44">
        <v>76.06</v>
      </c>
      <c r="AW68" s="44">
        <v>75.849999999999994</v>
      </c>
      <c r="AX68" s="44">
        <v>77.650000000000006</v>
      </c>
      <c r="AY68" s="45">
        <v>202000</v>
      </c>
      <c r="AZ68" s="45">
        <v>209000</v>
      </c>
      <c r="BA68" s="45">
        <v>201000</v>
      </c>
      <c r="BB68" s="45">
        <v>173000</v>
      </c>
      <c r="BC68" s="45">
        <v>230000</v>
      </c>
      <c r="BD68" s="46">
        <v>50.09</v>
      </c>
      <c r="BE68" s="46">
        <v>57.94</v>
      </c>
      <c r="BF68" s="46">
        <v>63.75</v>
      </c>
      <c r="BG68" s="46">
        <v>65.650000000000006</v>
      </c>
      <c r="BH68" s="46">
        <v>61.44</v>
      </c>
    </row>
    <row r="69" spans="1:60" x14ac:dyDescent="0.3">
      <c r="A69" t="s">
        <v>370</v>
      </c>
      <c r="B69" t="s">
        <v>371</v>
      </c>
      <c r="C69" t="s">
        <v>373</v>
      </c>
      <c r="D69" t="s">
        <v>36</v>
      </c>
      <c r="E69" t="s">
        <v>11</v>
      </c>
      <c r="F69" s="36">
        <v>249.07</v>
      </c>
      <c r="G69" s="36">
        <v>247.08</v>
      </c>
      <c r="H69" s="36">
        <v>183.98</v>
      </c>
      <c r="I69" s="36">
        <v>184.39</v>
      </c>
      <c r="J69" s="36">
        <v>173.63</v>
      </c>
      <c r="K69" s="37">
        <v>1710845</v>
      </c>
      <c r="L69" s="37">
        <v>1792376</v>
      </c>
      <c r="M69" s="37">
        <v>2198351</v>
      </c>
      <c r="N69" s="37">
        <v>1766578</v>
      </c>
      <c r="O69" s="37">
        <v>2079732</v>
      </c>
      <c r="P69" s="38">
        <v>2943360</v>
      </c>
      <c r="Q69" s="38">
        <v>3270230</v>
      </c>
      <c r="R69" s="38">
        <v>4246705</v>
      </c>
      <c r="S69" s="38">
        <v>3231738</v>
      </c>
      <c r="T69" s="38">
        <v>3976626</v>
      </c>
      <c r="U69" s="39">
        <v>255962</v>
      </c>
      <c r="V69" s="39">
        <v>294113</v>
      </c>
      <c r="W69" s="39">
        <v>326747</v>
      </c>
      <c r="X69" s="39">
        <v>273470</v>
      </c>
      <c r="Y69" s="39">
        <v>506847</v>
      </c>
      <c r="Z69" s="40">
        <v>7121</v>
      </c>
      <c r="AA69" s="40">
        <v>8124</v>
      </c>
      <c r="AB69" s="40">
        <v>10514</v>
      </c>
      <c r="AC69" s="40">
        <v>11251</v>
      </c>
      <c r="AD69" s="40">
        <v>12223</v>
      </c>
      <c r="AE69" s="41" t="s">
        <v>1669</v>
      </c>
      <c r="AF69" s="41" t="s">
        <v>1669</v>
      </c>
      <c r="AG69" s="41" t="s">
        <v>1672</v>
      </c>
      <c r="AH69" s="41" t="s">
        <v>1672</v>
      </c>
      <c r="AI69" s="41" t="s">
        <v>684</v>
      </c>
      <c r="AJ69" s="42">
        <v>69.28</v>
      </c>
      <c r="AK69" s="42">
        <v>69.349999999999994</v>
      </c>
      <c r="AL69" s="42">
        <v>65.8</v>
      </c>
      <c r="AM69" s="42">
        <v>70.17</v>
      </c>
      <c r="AN69" s="42" t="s">
        <v>684</v>
      </c>
      <c r="AO69" s="43" t="s">
        <v>1975</v>
      </c>
      <c r="AP69" s="43" t="s">
        <v>1975</v>
      </c>
      <c r="AQ69" s="43" t="s">
        <v>1975</v>
      </c>
      <c r="AR69" s="43" t="s">
        <v>1975</v>
      </c>
      <c r="AS69" s="43" t="s">
        <v>684</v>
      </c>
      <c r="AT69" s="44">
        <v>39.79</v>
      </c>
      <c r="AU69" s="44">
        <v>42.51</v>
      </c>
      <c r="AV69" s="44">
        <v>43.78</v>
      </c>
      <c r="AW69" s="44">
        <v>34.520000000000003</v>
      </c>
      <c r="AX69" s="44" t="s">
        <v>684</v>
      </c>
      <c r="AY69" s="45">
        <v>12948.4</v>
      </c>
      <c r="AZ69" s="45">
        <v>17051.02</v>
      </c>
      <c r="BA69" s="45">
        <v>19539.48</v>
      </c>
      <c r="BB69" s="45">
        <v>15747.21</v>
      </c>
      <c r="BC69" s="45" t="s">
        <v>684</v>
      </c>
      <c r="BD69" s="46">
        <v>77.12</v>
      </c>
      <c r="BE69" s="46">
        <v>81.53</v>
      </c>
      <c r="BF69" s="46">
        <v>86.51</v>
      </c>
      <c r="BG69" s="46">
        <v>85.15</v>
      </c>
      <c r="BH69" s="46" t="s">
        <v>684</v>
      </c>
    </row>
    <row r="70" spans="1:60" x14ac:dyDescent="0.3">
      <c r="A70" t="s">
        <v>377</v>
      </c>
      <c r="B70" t="s">
        <v>378</v>
      </c>
      <c r="C70" t="s">
        <v>379</v>
      </c>
      <c r="D70" t="s">
        <v>269</v>
      </c>
      <c r="E70" t="s">
        <v>25</v>
      </c>
      <c r="F70" s="36">
        <v>33.47</v>
      </c>
      <c r="G70" s="36">
        <v>36.92</v>
      </c>
      <c r="H70" s="36">
        <v>37.869999999999997</v>
      </c>
      <c r="I70" s="36">
        <v>41.65</v>
      </c>
      <c r="J70" s="36">
        <v>49.85</v>
      </c>
      <c r="K70" s="37">
        <v>2385187</v>
      </c>
      <c r="L70" s="37">
        <v>2751278</v>
      </c>
      <c r="M70" s="37">
        <v>2887150</v>
      </c>
      <c r="N70" s="37">
        <v>2765363</v>
      </c>
      <c r="O70" s="37">
        <v>3542579</v>
      </c>
      <c r="P70" s="38">
        <v>10300384</v>
      </c>
      <c r="Q70" s="38">
        <v>10954790</v>
      </c>
      <c r="R70" s="38">
        <v>11362336</v>
      </c>
      <c r="S70" s="38">
        <v>10640687</v>
      </c>
      <c r="T70" s="38">
        <v>11945113</v>
      </c>
      <c r="U70" s="39">
        <v>461113</v>
      </c>
      <c r="V70" s="39">
        <v>254154</v>
      </c>
      <c r="W70" s="39">
        <v>360279</v>
      </c>
      <c r="X70" s="39">
        <v>190432</v>
      </c>
      <c r="Y70" s="39">
        <v>319284</v>
      </c>
      <c r="Z70" s="40">
        <v>9000</v>
      </c>
      <c r="AA70" s="40">
        <v>8500</v>
      </c>
      <c r="AB70" s="40">
        <v>8839</v>
      </c>
      <c r="AC70" s="40">
        <v>8632</v>
      </c>
      <c r="AD70" s="40">
        <v>8851</v>
      </c>
      <c r="AE70" s="41" t="s">
        <v>1669</v>
      </c>
      <c r="AF70" s="41" t="s">
        <v>1669</v>
      </c>
      <c r="AG70" s="41" t="s">
        <v>1672</v>
      </c>
      <c r="AH70" s="41" t="s">
        <v>1672</v>
      </c>
      <c r="AI70" s="41" t="s">
        <v>1672</v>
      </c>
      <c r="AJ70" s="42">
        <v>72.38</v>
      </c>
      <c r="AK70" s="42">
        <v>70.11</v>
      </c>
      <c r="AL70" s="42">
        <v>81.459999999999994</v>
      </c>
      <c r="AM70" s="42">
        <v>83.77</v>
      </c>
      <c r="AN70" s="42">
        <v>85.57</v>
      </c>
      <c r="AO70" s="43" t="s">
        <v>1978</v>
      </c>
      <c r="AP70" s="43" t="s">
        <v>1978</v>
      </c>
      <c r="AQ70" s="43" t="s">
        <v>1978</v>
      </c>
      <c r="AR70" s="43" t="s">
        <v>1978</v>
      </c>
      <c r="AS70" s="43" t="s">
        <v>1978</v>
      </c>
      <c r="AT70" s="44">
        <v>55.29</v>
      </c>
      <c r="AU70" s="44">
        <v>51.98</v>
      </c>
      <c r="AV70" s="44">
        <v>54.46</v>
      </c>
      <c r="AW70" s="44">
        <v>58.98</v>
      </c>
      <c r="AX70" s="44">
        <v>62.81</v>
      </c>
      <c r="AY70" s="45">
        <v>4086780</v>
      </c>
      <c r="AZ70" s="45">
        <v>4168786</v>
      </c>
      <c r="BA70" s="45">
        <v>4394098</v>
      </c>
      <c r="BB70" s="45">
        <v>4180914</v>
      </c>
      <c r="BC70" s="45">
        <v>4186563</v>
      </c>
      <c r="BD70" s="46">
        <v>72.5</v>
      </c>
      <c r="BE70" s="46">
        <v>69.13</v>
      </c>
      <c r="BF70" s="46">
        <v>78.95</v>
      </c>
      <c r="BG70" s="46">
        <v>61.5</v>
      </c>
      <c r="BH70" s="46">
        <v>87.81</v>
      </c>
    </row>
    <row r="71" spans="1:60" x14ac:dyDescent="0.3">
      <c r="A71" t="s">
        <v>383</v>
      </c>
      <c r="B71" t="s">
        <v>384</v>
      </c>
      <c r="C71" t="s">
        <v>385</v>
      </c>
      <c r="D71" t="s">
        <v>132</v>
      </c>
      <c r="E71" t="s">
        <v>16</v>
      </c>
      <c r="F71" s="36">
        <v>1388.28</v>
      </c>
      <c r="G71" s="36">
        <v>12642.34</v>
      </c>
      <c r="H71" s="36">
        <v>-1831.19</v>
      </c>
      <c r="I71" s="36">
        <v>768.55</v>
      </c>
      <c r="J71" s="36">
        <v>672.05</v>
      </c>
      <c r="K71" s="37">
        <v>5860520</v>
      </c>
      <c r="L71" s="37">
        <v>6481748</v>
      </c>
      <c r="M71" s="37">
        <v>6340332</v>
      </c>
      <c r="N71" s="37">
        <v>5674812</v>
      </c>
      <c r="O71" s="37">
        <v>5410632</v>
      </c>
      <c r="P71" s="38">
        <v>8118138</v>
      </c>
      <c r="Q71" s="38">
        <v>8334880</v>
      </c>
      <c r="R71" s="38">
        <v>7862413</v>
      </c>
      <c r="S71" s="38">
        <v>7927012</v>
      </c>
      <c r="T71" s="38">
        <v>7432809</v>
      </c>
      <c r="U71" s="39">
        <v>535254</v>
      </c>
      <c r="V71" s="39">
        <v>553437</v>
      </c>
      <c r="W71" s="39">
        <v>559040</v>
      </c>
      <c r="X71" s="39">
        <v>74134</v>
      </c>
      <c r="Y71" s="39">
        <v>-30042</v>
      </c>
      <c r="Z71" s="40" t="s">
        <v>684</v>
      </c>
      <c r="AA71" s="40">
        <v>487</v>
      </c>
      <c r="AB71" s="40">
        <v>508</v>
      </c>
      <c r="AC71" s="40">
        <v>118</v>
      </c>
      <c r="AD71" s="40" t="s">
        <v>684</v>
      </c>
      <c r="AE71" s="41" t="s">
        <v>1669</v>
      </c>
      <c r="AF71" s="41" t="s">
        <v>1669</v>
      </c>
      <c r="AG71" s="41" t="s">
        <v>1672</v>
      </c>
      <c r="AH71" s="41" t="s">
        <v>1672</v>
      </c>
      <c r="AI71" s="41" t="s">
        <v>684</v>
      </c>
      <c r="AJ71" s="42">
        <v>50.91</v>
      </c>
      <c r="AK71" s="42">
        <v>77.22</v>
      </c>
      <c r="AL71" s="42">
        <v>85.39</v>
      </c>
      <c r="AM71" s="42">
        <v>85.66</v>
      </c>
      <c r="AN71" s="42" t="s">
        <v>684</v>
      </c>
      <c r="AO71" s="43" t="s">
        <v>1978</v>
      </c>
      <c r="AP71" s="43" t="s">
        <v>1978</v>
      </c>
      <c r="AQ71" s="43" t="s">
        <v>1978</v>
      </c>
      <c r="AR71" s="43" t="s">
        <v>1978</v>
      </c>
      <c r="AS71" s="43" t="s">
        <v>684</v>
      </c>
      <c r="AT71" s="44">
        <v>78.290000000000006</v>
      </c>
      <c r="AU71" s="44">
        <v>83.5</v>
      </c>
      <c r="AV71" s="44">
        <v>82.29</v>
      </c>
      <c r="AW71" s="44">
        <v>86.55</v>
      </c>
      <c r="AX71" s="44" t="s">
        <v>684</v>
      </c>
      <c r="AY71" s="45">
        <v>87888</v>
      </c>
      <c r="AZ71" s="45">
        <v>86916</v>
      </c>
      <c r="BA71" s="45">
        <v>83620</v>
      </c>
      <c r="BB71" s="45">
        <v>75854</v>
      </c>
      <c r="BC71" s="45" t="s">
        <v>684</v>
      </c>
      <c r="BD71" s="46">
        <v>73.66</v>
      </c>
      <c r="BE71" s="46">
        <v>81.209999999999994</v>
      </c>
      <c r="BF71" s="46">
        <v>82.39</v>
      </c>
      <c r="BG71" s="46">
        <v>89.82</v>
      </c>
      <c r="BH71" s="46" t="s">
        <v>684</v>
      </c>
    </row>
    <row r="72" spans="1:60" x14ac:dyDescent="0.3">
      <c r="A72" t="s">
        <v>394</v>
      </c>
      <c r="B72" t="s">
        <v>395</v>
      </c>
      <c r="C72" t="s">
        <v>396</v>
      </c>
      <c r="D72" t="s">
        <v>17</v>
      </c>
      <c r="E72" t="s">
        <v>16</v>
      </c>
      <c r="F72" s="36">
        <v>24.06</v>
      </c>
      <c r="G72" s="36">
        <v>24.75</v>
      </c>
      <c r="H72" s="36">
        <v>29.36</v>
      </c>
      <c r="I72" s="36">
        <v>34.86</v>
      </c>
      <c r="J72" s="36">
        <v>33.729999999999997</v>
      </c>
      <c r="K72" s="37">
        <v>499254</v>
      </c>
      <c r="L72" s="37">
        <v>559276</v>
      </c>
      <c r="M72" s="37">
        <v>722985</v>
      </c>
      <c r="N72" s="37">
        <v>792506</v>
      </c>
      <c r="O72" s="37">
        <v>834322</v>
      </c>
      <c r="P72" s="38">
        <v>3276563</v>
      </c>
      <c r="Q72" s="38">
        <v>3569420</v>
      </c>
      <c r="R72" s="38">
        <v>3987672</v>
      </c>
      <c r="S72" s="38">
        <v>3732887</v>
      </c>
      <c r="T72" s="38">
        <v>4072353</v>
      </c>
      <c r="U72" s="39">
        <v>96467</v>
      </c>
      <c r="V72" s="39">
        <v>96202</v>
      </c>
      <c r="W72" s="39">
        <v>105249</v>
      </c>
      <c r="X72" s="39">
        <v>97840</v>
      </c>
      <c r="Y72" s="39">
        <v>89697</v>
      </c>
      <c r="Z72" s="40">
        <v>4419</v>
      </c>
      <c r="AA72" s="40">
        <v>4463</v>
      </c>
      <c r="AB72" s="40">
        <v>4466</v>
      </c>
      <c r="AC72" s="40">
        <v>4625</v>
      </c>
      <c r="AD72" s="40">
        <v>4598</v>
      </c>
      <c r="AE72" s="41" t="s">
        <v>684</v>
      </c>
      <c r="AF72" s="41" t="s">
        <v>1669</v>
      </c>
      <c r="AG72" s="41" t="s">
        <v>1669</v>
      </c>
      <c r="AH72" s="41" t="s">
        <v>1669</v>
      </c>
      <c r="AI72" s="41" t="s">
        <v>1672</v>
      </c>
      <c r="AJ72" s="42">
        <v>27.16</v>
      </c>
      <c r="AK72" s="42">
        <v>23.84</v>
      </c>
      <c r="AL72" s="42">
        <v>28.74</v>
      </c>
      <c r="AM72" s="42">
        <v>30.83</v>
      </c>
      <c r="AN72" s="42">
        <v>27.76</v>
      </c>
      <c r="AO72" s="43" t="s">
        <v>1975</v>
      </c>
      <c r="AP72" s="43" t="s">
        <v>1975</v>
      </c>
      <c r="AQ72" s="43" t="s">
        <v>1978</v>
      </c>
      <c r="AR72" s="43" t="s">
        <v>1978</v>
      </c>
      <c r="AS72" s="43" t="s">
        <v>1978</v>
      </c>
      <c r="AT72" s="44">
        <v>56.58</v>
      </c>
      <c r="AU72" s="44">
        <v>52.14</v>
      </c>
      <c r="AV72" s="44">
        <v>53.85</v>
      </c>
      <c r="AW72" s="44">
        <v>51.17</v>
      </c>
      <c r="AX72" s="44">
        <v>51.84</v>
      </c>
      <c r="AY72" s="45">
        <v>79200</v>
      </c>
      <c r="AZ72" s="45">
        <v>75900</v>
      </c>
      <c r="BA72" s="45">
        <v>73200</v>
      </c>
      <c r="BB72" s="45">
        <v>65500</v>
      </c>
      <c r="BC72" s="45">
        <v>58700</v>
      </c>
      <c r="BD72" s="46">
        <v>10.64</v>
      </c>
      <c r="BE72" s="46">
        <v>11.05</v>
      </c>
      <c r="BF72" s="46">
        <v>11.96</v>
      </c>
      <c r="BG72" s="46">
        <v>20.190000000000001</v>
      </c>
      <c r="BH72" s="46">
        <v>16.52</v>
      </c>
    </row>
    <row r="73" spans="1:60" x14ac:dyDescent="0.3">
      <c r="A73" t="s">
        <v>397</v>
      </c>
      <c r="B73" t="s">
        <v>398</v>
      </c>
      <c r="C73" t="s">
        <v>400</v>
      </c>
      <c r="D73" t="s">
        <v>17</v>
      </c>
      <c r="E73" t="s">
        <v>25</v>
      </c>
      <c r="F73" s="36">
        <v>195.39</v>
      </c>
      <c r="G73" s="36">
        <v>217.84</v>
      </c>
      <c r="H73" s="36">
        <v>209.9</v>
      </c>
      <c r="I73" s="36">
        <v>212.96</v>
      </c>
      <c r="J73" s="36">
        <v>177.33</v>
      </c>
      <c r="K73" s="37">
        <v>8493425</v>
      </c>
      <c r="L73" s="37">
        <v>8659736</v>
      </c>
      <c r="M73" s="37">
        <v>9193699</v>
      </c>
      <c r="N73" s="37">
        <v>8798624</v>
      </c>
      <c r="O73" s="37">
        <v>7849856</v>
      </c>
      <c r="P73" s="38">
        <v>16753743</v>
      </c>
      <c r="Q73" s="38">
        <v>17212961</v>
      </c>
      <c r="R73" s="38">
        <v>17719681</v>
      </c>
      <c r="S73" s="38">
        <v>16811972</v>
      </c>
      <c r="T73" s="38">
        <v>15999369</v>
      </c>
      <c r="U73" s="39">
        <v>19357</v>
      </c>
      <c r="V73" s="39">
        <v>174916</v>
      </c>
      <c r="W73" s="39">
        <v>312622</v>
      </c>
      <c r="X73" s="39">
        <v>128118</v>
      </c>
      <c r="Y73" s="39">
        <v>-103111</v>
      </c>
      <c r="Z73" s="40">
        <v>10794</v>
      </c>
      <c r="AA73" s="40">
        <v>10828</v>
      </c>
      <c r="AB73" s="40">
        <v>8941</v>
      </c>
      <c r="AC73" s="40">
        <v>8931</v>
      </c>
      <c r="AD73" s="40">
        <v>8571</v>
      </c>
      <c r="AE73" s="41" t="s">
        <v>1669</v>
      </c>
      <c r="AF73" s="41" t="s">
        <v>1669</v>
      </c>
      <c r="AG73" s="41" t="s">
        <v>1669</v>
      </c>
      <c r="AH73" s="41" t="s">
        <v>1669</v>
      </c>
      <c r="AI73" s="41" t="s">
        <v>1669</v>
      </c>
      <c r="AJ73" s="42">
        <v>63.03</v>
      </c>
      <c r="AK73" s="42">
        <v>52.21</v>
      </c>
      <c r="AL73" s="42">
        <v>67.22</v>
      </c>
      <c r="AM73" s="42">
        <v>71.13</v>
      </c>
      <c r="AN73" s="42">
        <v>72.7</v>
      </c>
      <c r="AO73" s="43" t="s">
        <v>2023</v>
      </c>
      <c r="AP73" s="43" t="s">
        <v>2023</v>
      </c>
      <c r="AQ73" s="43" t="s">
        <v>2023</v>
      </c>
      <c r="AR73" s="43" t="s">
        <v>2023</v>
      </c>
      <c r="AS73" s="43" t="s">
        <v>2023</v>
      </c>
      <c r="AT73" s="44">
        <v>62.33</v>
      </c>
      <c r="AU73" s="44">
        <v>63.6</v>
      </c>
      <c r="AV73" s="44">
        <v>65.62</v>
      </c>
      <c r="AW73" s="44">
        <v>66.08</v>
      </c>
      <c r="AX73" s="44">
        <v>71.400000000000006</v>
      </c>
      <c r="AY73" s="45">
        <v>18258000</v>
      </c>
      <c r="AZ73" s="45">
        <v>17820000</v>
      </c>
      <c r="BA73" s="45">
        <v>12246000</v>
      </c>
      <c r="BB73" s="45">
        <v>11182000</v>
      </c>
      <c r="BC73" s="45">
        <v>9704000</v>
      </c>
      <c r="BD73" s="46">
        <v>60.66</v>
      </c>
      <c r="BE73" s="46">
        <v>43.61</v>
      </c>
      <c r="BF73" s="46">
        <v>42.91</v>
      </c>
      <c r="BG73" s="46">
        <v>41.28</v>
      </c>
      <c r="BH73" s="46">
        <v>63.28</v>
      </c>
    </row>
    <row r="74" spans="1:60" x14ac:dyDescent="0.3">
      <c r="A74" t="s">
        <v>401</v>
      </c>
      <c r="B74" t="s">
        <v>402</v>
      </c>
      <c r="C74" t="s">
        <v>404</v>
      </c>
      <c r="D74" t="s">
        <v>151</v>
      </c>
      <c r="E74" t="s">
        <v>16</v>
      </c>
      <c r="F74" s="36">
        <v>128</v>
      </c>
      <c r="G74" s="36">
        <v>106.26</v>
      </c>
      <c r="H74" s="36">
        <v>113.25</v>
      </c>
      <c r="I74" s="36">
        <v>120.53</v>
      </c>
      <c r="J74" s="36">
        <v>116.69</v>
      </c>
      <c r="K74" s="37">
        <v>2942319</v>
      </c>
      <c r="L74" s="37">
        <v>2698977</v>
      </c>
      <c r="M74" s="37">
        <v>3514157</v>
      </c>
      <c r="N74" s="37">
        <v>3499324</v>
      </c>
      <c r="O74" s="37">
        <v>4144537</v>
      </c>
      <c r="P74" s="38">
        <v>5507403</v>
      </c>
      <c r="Q74" s="38">
        <v>5597517</v>
      </c>
      <c r="R74" s="38">
        <v>7066153</v>
      </c>
      <c r="S74" s="38">
        <v>6956428</v>
      </c>
      <c r="T74" s="38">
        <v>8679830</v>
      </c>
      <c r="U74" s="39">
        <v>563808</v>
      </c>
      <c r="V74" s="39">
        <v>725272</v>
      </c>
      <c r="W74" s="39">
        <v>725824</v>
      </c>
      <c r="X74" s="39">
        <v>672645</v>
      </c>
      <c r="Y74" s="39">
        <v>695176</v>
      </c>
      <c r="Z74" s="40">
        <v>2246</v>
      </c>
      <c r="AA74" s="40">
        <v>2266</v>
      </c>
      <c r="AB74" s="40">
        <v>1275</v>
      </c>
      <c r="AC74" s="40">
        <v>1324</v>
      </c>
      <c r="AD74" s="40">
        <v>1218</v>
      </c>
      <c r="AE74" s="41" t="s">
        <v>1669</v>
      </c>
      <c r="AF74" s="41" t="s">
        <v>1669</v>
      </c>
      <c r="AG74" s="41" t="s">
        <v>1672</v>
      </c>
      <c r="AH74" s="41" t="s">
        <v>1672</v>
      </c>
      <c r="AI74" s="41" t="s">
        <v>1672</v>
      </c>
      <c r="AJ74" s="42">
        <v>46.63</v>
      </c>
      <c r="AK74" s="42">
        <v>45.44</v>
      </c>
      <c r="AL74" s="42">
        <v>62.64</v>
      </c>
      <c r="AM74" s="42">
        <v>65.89</v>
      </c>
      <c r="AN74" s="42">
        <v>74.78</v>
      </c>
      <c r="AO74" s="43" t="s">
        <v>1978</v>
      </c>
      <c r="AP74" s="43" t="s">
        <v>1978</v>
      </c>
      <c r="AQ74" s="43" t="s">
        <v>1978</v>
      </c>
      <c r="AR74" s="43" t="s">
        <v>1978</v>
      </c>
      <c r="AS74" s="43" t="s">
        <v>1978</v>
      </c>
      <c r="AT74" s="44">
        <v>48.16</v>
      </c>
      <c r="AU74" s="44">
        <v>62.65</v>
      </c>
      <c r="AV74" s="44">
        <v>74.739999999999995</v>
      </c>
      <c r="AW74" s="44">
        <v>89.76</v>
      </c>
      <c r="AX74" s="44">
        <v>90.31</v>
      </c>
      <c r="AY74" s="45">
        <v>284205</v>
      </c>
      <c r="AZ74" s="45">
        <v>243254</v>
      </c>
      <c r="BA74" s="45">
        <v>278525</v>
      </c>
      <c r="BB74" s="45">
        <v>272853</v>
      </c>
      <c r="BC74" s="45">
        <v>307670</v>
      </c>
      <c r="BD74" s="46">
        <v>49.17</v>
      </c>
      <c r="BE74" s="46">
        <v>47.21</v>
      </c>
      <c r="BF74" s="46">
        <v>36.86</v>
      </c>
      <c r="BG74" s="46">
        <v>42.12</v>
      </c>
      <c r="BH74" s="46">
        <v>41.91</v>
      </c>
    </row>
    <row r="75" spans="1:60" x14ac:dyDescent="0.3">
      <c r="A75" t="s">
        <v>408</v>
      </c>
      <c r="B75" t="s">
        <v>409</v>
      </c>
      <c r="C75" t="s">
        <v>410</v>
      </c>
      <c r="D75" t="s">
        <v>17</v>
      </c>
      <c r="E75" t="s">
        <v>11</v>
      </c>
      <c r="F75" s="36">
        <v>229.53</v>
      </c>
      <c r="G75" s="36">
        <v>208.06</v>
      </c>
      <c r="H75" s="36">
        <v>207.89</v>
      </c>
      <c r="I75" s="36">
        <v>191.8</v>
      </c>
      <c r="J75" s="36">
        <v>205.82</v>
      </c>
      <c r="K75" s="37">
        <v>3634325</v>
      </c>
      <c r="L75" s="37">
        <v>3575074</v>
      </c>
      <c r="M75" s="37">
        <v>3989850</v>
      </c>
      <c r="N75" s="37">
        <v>3761120</v>
      </c>
      <c r="O75" s="37">
        <v>3877871</v>
      </c>
      <c r="P75" s="38">
        <v>6724069</v>
      </c>
      <c r="Q75" s="38">
        <v>6981638</v>
      </c>
      <c r="R75" s="38">
        <v>7610214</v>
      </c>
      <c r="S75" s="38">
        <v>7395437</v>
      </c>
      <c r="T75" s="38">
        <v>7330233</v>
      </c>
      <c r="U75" s="39">
        <v>240940</v>
      </c>
      <c r="V75" s="39">
        <v>263110</v>
      </c>
      <c r="W75" s="39">
        <v>230659</v>
      </c>
      <c r="X75" s="39">
        <v>282592</v>
      </c>
      <c r="Y75" s="39">
        <v>42437</v>
      </c>
      <c r="Z75" s="40">
        <v>9104</v>
      </c>
      <c r="AA75" s="40">
        <v>9158</v>
      </c>
      <c r="AB75" s="40">
        <v>9168</v>
      </c>
      <c r="AC75" s="40">
        <v>9205</v>
      </c>
      <c r="AD75" s="40">
        <v>9133</v>
      </c>
      <c r="AE75" s="41" t="s">
        <v>1669</v>
      </c>
      <c r="AF75" s="41" t="s">
        <v>1669</v>
      </c>
      <c r="AG75" s="41" t="s">
        <v>1672</v>
      </c>
      <c r="AH75" s="41" t="s">
        <v>1672</v>
      </c>
      <c r="AI75" s="41" t="s">
        <v>684</v>
      </c>
      <c r="AJ75" s="42">
        <v>34.53</v>
      </c>
      <c r="AK75" s="42">
        <v>28.85</v>
      </c>
      <c r="AL75" s="42">
        <v>28.85</v>
      </c>
      <c r="AM75" s="42">
        <v>31.81</v>
      </c>
      <c r="AN75" s="42" t="s">
        <v>684</v>
      </c>
      <c r="AO75" s="43" t="s">
        <v>1978</v>
      </c>
      <c r="AP75" s="43" t="s">
        <v>1978</v>
      </c>
      <c r="AQ75" s="43" t="s">
        <v>1978</v>
      </c>
      <c r="AR75" s="43" t="s">
        <v>1978</v>
      </c>
      <c r="AS75" s="43" t="s">
        <v>684</v>
      </c>
      <c r="AT75" s="44">
        <v>24.28</v>
      </c>
      <c r="AU75" s="44">
        <v>20.91</v>
      </c>
      <c r="AV75" s="44">
        <v>18.62</v>
      </c>
      <c r="AW75" s="44">
        <v>20.52</v>
      </c>
      <c r="AX75" s="44" t="s">
        <v>684</v>
      </c>
      <c r="AY75" s="45">
        <v>171000</v>
      </c>
      <c r="AZ75" s="45">
        <v>298107</v>
      </c>
      <c r="BA75" s="45">
        <v>264765</v>
      </c>
      <c r="BB75" s="45">
        <v>234679</v>
      </c>
      <c r="BC75" s="45" t="s">
        <v>684</v>
      </c>
      <c r="BD75" s="46">
        <v>27.86</v>
      </c>
      <c r="BE75" s="46">
        <v>18.45</v>
      </c>
      <c r="BF75" s="46">
        <v>19.079999999999998</v>
      </c>
      <c r="BG75" s="46">
        <v>44.43</v>
      </c>
      <c r="BH75" s="46" t="s">
        <v>684</v>
      </c>
    </row>
    <row r="76" spans="1:60" x14ac:dyDescent="0.3">
      <c r="A76" t="s">
        <v>419</v>
      </c>
      <c r="B76" t="s">
        <v>420</v>
      </c>
      <c r="C76" t="s">
        <v>422</v>
      </c>
      <c r="D76" t="s">
        <v>10</v>
      </c>
      <c r="E76" t="s">
        <v>11</v>
      </c>
      <c r="F76" s="36">
        <v>60.13</v>
      </c>
      <c r="G76" s="36">
        <v>72.55</v>
      </c>
      <c r="H76" s="36">
        <v>80.319999999999993</v>
      </c>
      <c r="I76" s="36">
        <v>85.73</v>
      </c>
      <c r="J76" s="36">
        <v>101.46</v>
      </c>
      <c r="K76" s="37">
        <v>8460957</v>
      </c>
      <c r="L76" s="37">
        <v>9815824</v>
      </c>
      <c r="M76" s="37">
        <v>11066398</v>
      </c>
      <c r="N76" s="37">
        <v>10724798</v>
      </c>
      <c r="O76" s="37">
        <v>11946998</v>
      </c>
      <c r="P76" s="38">
        <v>30718710</v>
      </c>
      <c r="Q76" s="38">
        <v>31917060</v>
      </c>
      <c r="R76" s="38">
        <v>34410544</v>
      </c>
      <c r="S76" s="38">
        <v>32105890</v>
      </c>
      <c r="T76" s="38">
        <v>33228021</v>
      </c>
      <c r="U76" s="39">
        <v>3081247</v>
      </c>
      <c r="V76" s="39">
        <v>3486841</v>
      </c>
      <c r="W76" s="39">
        <v>3619536</v>
      </c>
      <c r="X76" s="39">
        <v>2864513</v>
      </c>
      <c r="Y76" s="39">
        <v>3838750</v>
      </c>
      <c r="Z76" s="40">
        <v>27110</v>
      </c>
      <c r="AA76" s="40">
        <v>26662</v>
      </c>
      <c r="AB76" s="40">
        <v>24587</v>
      </c>
      <c r="AC76" s="40">
        <v>19100</v>
      </c>
      <c r="AD76" s="40">
        <v>18100</v>
      </c>
      <c r="AE76" s="41" t="s">
        <v>1669</v>
      </c>
      <c r="AF76" s="41" t="s">
        <v>1669</v>
      </c>
      <c r="AG76" s="41" t="s">
        <v>1669</v>
      </c>
      <c r="AH76" s="41" t="s">
        <v>1669</v>
      </c>
      <c r="AI76" s="41" t="s">
        <v>1669</v>
      </c>
      <c r="AJ76" s="42">
        <v>56.65</v>
      </c>
      <c r="AK76" s="42">
        <v>57.29</v>
      </c>
      <c r="AL76" s="42">
        <v>52.88</v>
      </c>
      <c r="AM76" s="42">
        <v>53.38</v>
      </c>
      <c r="AN76" s="42">
        <v>52.31</v>
      </c>
      <c r="AO76" s="43" t="s">
        <v>1975</v>
      </c>
      <c r="AP76" s="43" t="s">
        <v>1975</v>
      </c>
      <c r="AQ76" s="43" t="s">
        <v>1975</v>
      </c>
      <c r="AR76" s="43" t="s">
        <v>1975</v>
      </c>
      <c r="AS76" s="43" t="s">
        <v>1975</v>
      </c>
      <c r="AT76" s="44">
        <v>80.5</v>
      </c>
      <c r="AU76" s="44">
        <v>72.59</v>
      </c>
      <c r="AV76" s="44">
        <v>72.349999999999994</v>
      </c>
      <c r="AW76" s="44">
        <v>72.260000000000005</v>
      </c>
      <c r="AX76" s="44">
        <v>73.349999999999994</v>
      </c>
      <c r="AY76" s="45">
        <v>5186764</v>
      </c>
      <c r="AZ76" s="45">
        <v>5216529.76</v>
      </c>
      <c r="BA76" s="45">
        <v>5080776.37</v>
      </c>
      <c r="BB76" s="45">
        <v>3979934</v>
      </c>
      <c r="BC76" s="45">
        <v>4313714</v>
      </c>
      <c r="BD76" s="46">
        <v>81.69</v>
      </c>
      <c r="BE76" s="46">
        <v>75.900000000000006</v>
      </c>
      <c r="BF76" s="46">
        <v>76.13</v>
      </c>
      <c r="BG76" s="46">
        <v>73.37</v>
      </c>
      <c r="BH76" s="46">
        <v>73.06</v>
      </c>
    </row>
    <row r="77" spans="1:60" x14ac:dyDescent="0.3">
      <c r="A77" t="s">
        <v>427</v>
      </c>
      <c r="B77" t="s">
        <v>428</v>
      </c>
      <c r="C77" t="s">
        <v>430</v>
      </c>
      <c r="D77" t="s">
        <v>15</v>
      </c>
      <c r="E77" t="s">
        <v>25</v>
      </c>
      <c r="F77" s="36">
        <v>77.98</v>
      </c>
      <c r="G77" s="36">
        <v>80.08</v>
      </c>
      <c r="H77" s="36">
        <v>76.75</v>
      </c>
      <c r="I77" s="36">
        <v>90.72</v>
      </c>
      <c r="J77" s="36">
        <v>36.4</v>
      </c>
      <c r="K77" s="37">
        <v>771007</v>
      </c>
      <c r="L77" s="37">
        <v>858677</v>
      </c>
      <c r="M77" s="37">
        <v>875395</v>
      </c>
      <c r="N77" s="37">
        <v>806634</v>
      </c>
      <c r="O77" s="37">
        <v>571599</v>
      </c>
      <c r="P77" s="38">
        <v>1922986</v>
      </c>
      <c r="Q77" s="38">
        <v>2084194</v>
      </c>
      <c r="R77" s="38">
        <v>2162552</v>
      </c>
      <c r="S77" s="38">
        <v>1851620</v>
      </c>
      <c r="T77" s="38">
        <v>2371575</v>
      </c>
      <c r="U77" s="39">
        <v>13043</v>
      </c>
      <c r="V77" s="39">
        <v>79859</v>
      </c>
      <c r="W77" s="39">
        <v>62039</v>
      </c>
      <c r="X77" s="39">
        <v>26028</v>
      </c>
      <c r="Y77" s="39">
        <v>625852</v>
      </c>
      <c r="Z77" s="40">
        <v>3735</v>
      </c>
      <c r="AA77" s="40">
        <v>4136</v>
      </c>
      <c r="AB77" s="40">
        <v>4245</v>
      </c>
      <c r="AC77" s="40">
        <v>4443</v>
      </c>
      <c r="AD77" s="40">
        <v>4965</v>
      </c>
      <c r="AE77" s="41" t="s">
        <v>1669</v>
      </c>
      <c r="AF77" s="41" t="s">
        <v>1669</v>
      </c>
      <c r="AG77" s="41" t="s">
        <v>1669</v>
      </c>
      <c r="AH77" s="41" t="s">
        <v>1669</v>
      </c>
      <c r="AI77" s="41" t="s">
        <v>1669</v>
      </c>
      <c r="AJ77" s="42">
        <v>45.75</v>
      </c>
      <c r="AK77" s="42">
        <v>44.17</v>
      </c>
      <c r="AL77" s="42">
        <v>53.8</v>
      </c>
      <c r="AM77" s="42">
        <v>56.66</v>
      </c>
      <c r="AN77" s="42">
        <v>57.23</v>
      </c>
      <c r="AO77" s="43" t="s">
        <v>1978</v>
      </c>
      <c r="AP77" s="43" t="s">
        <v>1978</v>
      </c>
      <c r="AQ77" s="43" t="s">
        <v>1978</v>
      </c>
      <c r="AR77" s="43" t="s">
        <v>1978</v>
      </c>
      <c r="AS77" s="43" t="s">
        <v>1978</v>
      </c>
      <c r="AT77" s="44">
        <v>27.26</v>
      </c>
      <c r="AU77" s="44">
        <v>31.01</v>
      </c>
      <c r="AV77" s="44">
        <v>37.1</v>
      </c>
      <c r="AW77" s="44">
        <v>48.59</v>
      </c>
      <c r="AX77" s="44">
        <v>47.38</v>
      </c>
      <c r="AY77" s="45">
        <v>1313940</v>
      </c>
      <c r="AZ77" s="45">
        <v>1389658</v>
      </c>
      <c r="BA77" s="45">
        <v>1405378</v>
      </c>
      <c r="BB77" s="45">
        <v>1430382</v>
      </c>
      <c r="BC77" s="45">
        <v>6181371</v>
      </c>
      <c r="BD77" s="46">
        <v>96.53</v>
      </c>
      <c r="BE77" s="46">
        <v>95.78</v>
      </c>
      <c r="BF77" s="46">
        <v>95.78</v>
      </c>
      <c r="BG77" s="46">
        <v>95.31</v>
      </c>
      <c r="BH77" s="46">
        <v>89.04</v>
      </c>
    </row>
    <row r="78" spans="1:60" x14ac:dyDescent="0.3">
      <c r="A78" t="s">
        <v>435</v>
      </c>
      <c r="B78" t="s">
        <v>436</v>
      </c>
      <c r="C78" t="s">
        <v>438</v>
      </c>
      <c r="D78" t="s">
        <v>10</v>
      </c>
      <c r="E78" t="s">
        <v>11</v>
      </c>
      <c r="F78" s="36">
        <v>190.82</v>
      </c>
      <c r="G78" s="36">
        <v>227.59</v>
      </c>
      <c r="H78" s="36">
        <v>320.02999999999997</v>
      </c>
      <c r="I78" s="36">
        <v>293.06</v>
      </c>
      <c r="J78" s="36">
        <v>235.17</v>
      </c>
      <c r="K78" s="37">
        <v>4653440</v>
      </c>
      <c r="L78" s="37">
        <v>5833655</v>
      </c>
      <c r="M78" s="37">
        <v>7190799</v>
      </c>
      <c r="N78" s="37">
        <v>5590495</v>
      </c>
      <c r="O78" s="37">
        <v>5679745</v>
      </c>
      <c r="P78" s="38">
        <v>9845449</v>
      </c>
      <c r="Q78" s="38">
        <v>11494584</v>
      </c>
      <c r="R78" s="38">
        <v>13134618</v>
      </c>
      <c r="S78" s="38">
        <v>10937040</v>
      </c>
      <c r="T78" s="38">
        <v>11942098</v>
      </c>
      <c r="U78" s="39">
        <v>412445</v>
      </c>
      <c r="V78" s="39">
        <v>523053</v>
      </c>
      <c r="W78" s="39">
        <v>254739</v>
      </c>
      <c r="X78" s="39">
        <v>185494</v>
      </c>
      <c r="Y78" s="39">
        <v>530842</v>
      </c>
      <c r="Z78" s="40">
        <v>36100</v>
      </c>
      <c r="AA78" s="40">
        <v>39600</v>
      </c>
      <c r="AB78" s="40">
        <v>39900</v>
      </c>
      <c r="AC78" s="40">
        <v>39000</v>
      </c>
      <c r="AD78" s="40">
        <v>42800</v>
      </c>
      <c r="AE78" s="41" t="s">
        <v>1669</v>
      </c>
      <c r="AF78" s="41" t="s">
        <v>1669</v>
      </c>
      <c r="AG78" s="41" t="s">
        <v>1669</v>
      </c>
      <c r="AH78" s="41" t="s">
        <v>1669</v>
      </c>
      <c r="AI78" s="41" t="s">
        <v>684</v>
      </c>
      <c r="AJ78" s="42">
        <v>77.819999999999993</v>
      </c>
      <c r="AK78" s="42">
        <v>74.91</v>
      </c>
      <c r="AL78" s="42">
        <v>72.72</v>
      </c>
      <c r="AM78" s="42">
        <v>72.150000000000006</v>
      </c>
      <c r="AN78" s="42" t="s">
        <v>684</v>
      </c>
      <c r="AO78" s="43" t="s">
        <v>1978</v>
      </c>
      <c r="AP78" s="43" t="s">
        <v>1978</v>
      </c>
      <c r="AQ78" s="43" t="s">
        <v>1978</v>
      </c>
      <c r="AR78" s="43" t="s">
        <v>1978</v>
      </c>
      <c r="AS78" s="43" t="s">
        <v>684</v>
      </c>
      <c r="AT78" s="44">
        <v>66.19</v>
      </c>
      <c r="AU78" s="44">
        <v>64.760000000000005</v>
      </c>
      <c r="AV78" s="44">
        <v>67.92</v>
      </c>
      <c r="AW78" s="44">
        <v>67.98</v>
      </c>
      <c r="AX78" s="44" t="s">
        <v>684</v>
      </c>
      <c r="AY78" s="45">
        <v>803307</v>
      </c>
      <c r="AZ78" s="45">
        <v>868792</v>
      </c>
      <c r="BA78" s="45">
        <v>892057</v>
      </c>
      <c r="BB78" s="45">
        <v>892057</v>
      </c>
      <c r="BC78" s="45" t="s">
        <v>684</v>
      </c>
      <c r="BD78" s="46">
        <v>82.8</v>
      </c>
      <c r="BE78" s="46">
        <v>73.430000000000007</v>
      </c>
      <c r="BF78" s="46">
        <v>79.37</v>
      </c>
      <c r="BG78" s="46">
        <v>72.73</v>
      </c>
      <c r="BH78" s="46" t="s">
        <v>684</v>
      </c>
    </row>
    <row r="79" spans="1:60" x14ac:dyDescent="0.3">
      <c r="A79" t="s">
        <v>442</v>
      </c>
      <c r="B79" t="s">
        <v>443</v>
      </c>
      <c r="C79" t="s">
        <v>445</v>
      </c>
      <c r="D79" t="s">
        <v>36</v>
      </c>
      <c r="E79" t="s">
        <v>16</v>
      </c>
      <c r="F79" s="36">
        <v>16.760000000000002</v>
      </c>
      <c r="G79" s="36">
        <v>16.96</v>
      </c>
      <c r="H79" s="36">
        <v>34.549999999999997</v>
      </c>
      <c r="I79" s="36">
        <v>22.68</v>
      </c>
      <c r="J79" s="36">
        <v>21.14</v>
      </c>
      <c r="K79" s="37">
        <v>61564</v>
      </c>
      <c r="L79" s="37">
        <v>53306</v>
      </c>
      <c r="M79" s="37">
        <v>102502</v>
      </c>
      <c r="N79" s="37">
        <v>75274</v>
      </c>
      <c r="O79" s="37">
        <v>72702</v>
      </c>
      <c r="P79" s="38">
        <v>501298</v>
      </c>
      <c r="Q79" s="38">
        <v>656789</v>
      </c>
      <c r="R79" s="38">
        <v>686667</v>
      </c>
      <c r="S79" s="38">
        <v>656504</v>
      </c>
      <c r="T79" s="38">
        <v>736277</v>
      </c>
      <c r="U79" s="39">
        <v>-433</v>
      </c>
      <c r="V79" s="39">
        <v>16239</v>
      </c>
      <c r="W79" s="39">
        <v>19625</v>
      </c>
      <c r="X79" s="39">
        <v>9953</v>
      </c>
      <c r="Y79" s="39">
        <v>59590</v>
      </c>
      <c r="Z79" s="40">
        <v>2987</v>
      </c>
      <c r="AA79" s="40">
        <v>3026</v>
      </c>
      <c r="AB79" s="40">
        <v>3026</v>
      </c>
      <c r="AC79" s="40">
        <v>2824</v>
      </c>
      <c r="AD79" s="40">
        <v>2931</v>
      </c>
      <c r="AE79" s="41" t="s">
        <v>684</v>
      </c>
      <c r="AF79" s="41" t="s">
        <v>684</v>
      </c>
      <c r="AG79" s="41" t="s">
        <v>1672</v>
      </c>
      <c r="AH79" s="41" t="s">
        <v>1672</v>
      </c>
      <c r="AI79" s="41" t="s">
        <v>1672</v>
      </c>
      <c r="AJ79" s="42" t="s">
        <v>684</v>
      </c>
      <c r="AK79" s="42" t="s">
        <v>684</v>
      </c>
      <c r="AL79" s="42">
        <v>59.76</v>
      </c>
      <c r="AM79" s="42">
        <v>57.81</v>
      </c>
      <c r="AN79" s="42">
        <v>88.62</v>
      </c>
      <c r="AO79" s="43" t="s">
        <v>684</v>
      </c>
      <c r="AP79" s="43" t="s">
        <v>684</v>
      </c>
      <c r="AQ79" s="43" t="s">
        <v>1978</v>
      </c>
      <c r="AR79" s="43" t="s">
        <v>1978</v>
      </c>
      <c r="AS79" s="43" t="s">
        <v>1978</v>
      </c>
      <c r="AT79" s="44" t="s">
        <v>684</v>
      </c>
      <c r="AU79" s="44" t="s">
        <v>684</v>
      </c>
      <c r="AV79" s="44">
        <v>49.61</v>
      </c>
      <c r="AW79" s="44">
        <v>61.91</v>
      </c>
      <c r="AX79" s="44">
        <v>76.47</v>
      </c>
      <c r="AY79" s="45" t="s">
        <v>684</v>
      </c>
      <c r="AZ79" s="45" t="s">
        <v>684</v>
      </c>
      <c r="BA79" s="45">
        <v>33515.370000000003</v>
      </c>
      <c r="BB79" s="45">
        <v>51067.3</v>
      </c>
      <c r="BC79" s="45">
        <v>35159.949999999997</v>
      </c>
      <c r="BD79" s="46" t="s">
        <v>684</v>
      </c>
      <c r="BE79" s="46" t="s">
        <v>684</v>
      </c>
      <c r="BF79" s="46">
        <v>63.22</v>
      </c>
      <c r="BG79" s="46">
        <v>70.56</v>
      </c>
      <c r="BH79" s="46">
        <v>75.94</v>
      </c>
    </row>
    <row r="80" spans="1:60" x14ac:dyDescent="0.3">
      <c r="A80" t="s">
        <v>455</v>
      </c>
      <c r="B80" t="s">
        <v>456</v>
      </c>
      <c r="C80" t="s">
        <v>458</v>
      </c>
      <c r="D80" t="s">
        <v>63</v>
      </c>
      <c r="E80" t="s">
        <v>16</v>
      </c>
      <c r="F80" s="36">
        <v>6.77</v>
      </c>
      <c r="G80" s="36">
        <v>6.51</v>
      </c>
      <c r="H80" s="36">
        <v>5.8</v>
      </c>
      <c r="I80" s="36">
        <v>38.61</v>
      </c>
      <c r="J80" s="36">
        <v>56.48</v>
      </c>
      <c r="K80" s="37">
        <v>68676</v>
      </c>
      <c r="L80" s="37">
        <v>68038</v>
      </c>
      <c r="M80" s="37">
        <v>63878</v>
      </c>
      <c r="N80" s="37">
        <v>391975</v>
      </c>
      <c r="O80" s="37">
        <v>559514</v>
      </c>
      <c r="P80" s="38">
        <v>1433744</v>
      </c>
      <c r="Q80" s="38">
        <v>1494558</v>
      </c>
      <c r="R80" s="38">
        <v>1599071</v>
      </c>
      <c r="S80" s="38">
        <v>1880749</v>
      </c>
      <c r="T80" s="38">
        <v>1958689</v>
      </c>
      <c r="U80" s="39">
        <v>145805</v>
      </c>
      <c r="V80" s="39">
        <v>144725</v>
      </c>
      <c r="W80" s="39">
        <v>164832</v>
      </c>
      <c r="X80" s="39">
        <v>142006</v>
      </c>
      <c r="Y80" s="39">
        <v>-6477</v>
      </c>
      <c r="Z80" s="40">
        <v>13738</v>
      </c>
      <c r="AA80" s="40">
        <v>13147</v>
      </c>
      <c r="AB80" s="40" t="s">
        <v>684</v>
      </c>
      <c r="AC80" s="40">
        <v>17155</v>
      </c>
      <c r="AD80" s="40">
        <v>12977</v>
      </c>
      <c r="AE80" s="41" t="s">
        <v>1669</v>
      </c>
      <c r="AF80" s="41" t="s">
        <v>1669</v>
      </c>
      <c r="AG80" s="41" t="s">
        <v>1669</v>
      </c>
      <c r="AH80" s="41" t="s">
        <v>1672</v>
      </c>
      <c r="AI80" s="41" t="s">
        <v>1672</v>
      </c>
      <c r="AJ80" s="42">
        <v>28.14</v>
      </c>
      <c r="AK80" s="42">
        <v>62.01</v>
      </c>
      <c r="AL80" s="42">
        <v>71.09</v>
      </c>
      <c r="AM80" s="42">
        <v>69.77</v>
      </c>
      <c r="AN80" s="42">
        <v>68.75</v>
      </c>
      <c r="AO80" s="43" t="s">
        <v>1978</v>
      </c>
      <c r="AP80" s="43" t="s">
        <v>1978</v>
      </c>
      <c r="AQ80" s="43" t="s">
        <v>1978</v>
      </c>
      <c r="AR80" s="43" t="s">
        <v>1975</v>
      </c>
      <c r="AS80" s="43" t="s">
        <v>1975</v>
      </c>
      <c r="AT80" s="44">
        <v>5.24</v>
      </c>
      <c r="AU80" s="44">
        <v>39.700000000000003</v>
      </c>
      <c r="AV80" s="44">
        <v>45.82</v>
      </c>
      <c r="AW80" s="44">
        <v>55.91</v>
      </c>
      <c r="AX80" s="44">
        <v>48.12</v>
      </c>
      <c r="AY80" s="45" t="s">
        <v>684</v>
      </c>
      <c r="AZ80" s="45">
        <v>86906</v>
      </c>
      <c r="BA80" s="45">
        <v>87728</v>
      </c>
      <c r="BB80" s="45">
        <v>116175</v>
      </c>
      <c r="BC80" s="45">
        <v>67950</v>
      </c>
      <c r="BD80" s="46">
        <v>53</v>
      </c>
      <c r="BE80" s="46">
        <v>54.69</v>
      </c>
      <c r="BF80" s="46">
        <v>64.34</v>
      </c>
      <c r="BG80" s="46">
        <v>62.97</v>
      </c>
      <c r="BH80" s="46">
        <v>72.319999999999993</v>
      </c>
    </row>
    <row r="81" spans="1:60" x14ac:dyDescent="0.3">
      <c r="A81" t="s">
        <v>459</v>
      </c>
      <c r="B81" t="s">
        <v>460</v>
      </c>
      <c r="C81" t="s">
        <v>461</v>
      </c>
      <c r="D81" t="s">
        <v>53</v>
      </c>
      <c r="E81" t="s">
        <v>11</v>
      </c>
      <c r="F81" s="36">
        <v>940.15</v>
      </c>
      <c r="G81" s="36">
        <v>321.45999999999998</v>
      </c>
      <c r="H81" s="36">
        <v>338.55</v>
      </c>
      <c r="I81" s="36">
        <v>-555.07000000000005</v>
      </c>
      <c r="J81" s="36">
        <v>1516.89</v>
      </c>
      <c r="K81" s="37">
        <v>829610</v>
      </c>
      <c r="L81" s="37">
        <v>740720</v>
      </c>
      <c r="M81" s="37">
        <v>504644</v>
      </c>
      <c r="N81" s="37">
        <v>803625</v>
      </c>
      <c r="O81" s="37">
        <v>1082412</v>
      </c>
      <c r="P81" s="38">
        <v>2552246</v>
      </c>
      <c r="Q81" s="38">
        <v>2177635</v>
      </c>
      <c r="R81" s="38">
        <v>1505572</v>
      </c>
      <c r="S81" s="38">
        <v>1649950</v>
      </c>
      <c r="T81" s="38">
        <v>1960461</v>
      </c>
      <c r="U81" s="39">
        <v>74701</v>
      </c>
      <c r="V81" s="39">
        <v>181422</v>
      </c>
      <c r="W81" s="39">
        <v>200604</v>
      </c>
      <c r="X81" s="39">
        <v>76282</v>
      </c>
      <c r="Y81" s="39">
        <v>-229163</v>
      </c>
      <c r="Z81" s="40">
        <v>39999</v>
      </c>
      <c r="AA81" s="40">
        <v>34816</v>
      </c>
      <c r="AB81" s="40">
        <v>27058</v>
      </c>
      <c r="AC81" s="40">
        <v>24834</v>
      </c>
      <c r="AD81" s="40">
        <v>24135</v>
      </c>
      <c r="AE81" s="41" t="s">
        <v>684</v>
      </c>
      <c r="AF81" s="41" t="s">
        <v>1669</v>
      </c>
      <c r="AG81" s="41" t="s">
        <v>1669</v>
      </c>
      <c r="AH81" s="41" t="s">
        <v>1669</v>
      </c>
      <c r="AI81" s="41" t="s">
        <v>1672</v>
      </c>
      <c r="AJ81" s="42">
        <v>54.37</v>
      </c>
      <c r="AK81" s="42">
        <v>53.03</v>
      </c>
      <c r="AL81" s="42">
        <v>52.32</v>
      </c>
      <c r="AM81" s="42">
        <v>55.66</v>
      </c>
      <c r="AN81" s="42">
        <v>66.8</v>
      </c>
      <c r="AO81" s="43" t="s">
        <v>1978</v>
      </c>
      <c r="AP81" s="43" t="s">
        <v>1978</v>
      </c>
      <c r="AQ81" s="43" t="s">
        <v>1975</v>
      </c>
      <c r="AR81" s="43" t="s">
        <v>1975</v>
      </c>
      <c r="AS81" s="43" t="s">
        <v>1975</v>
      </c>
      <c r="AT81" s="44">
        <v>77.62</v>
      </c>
      <c r="AU81" s="44">
        <v>60.94</v>
      </c>
      <c r="AV81" s="44">
        <v>59.01</v>
      </c>
      <c r="AW81" s="44">
        <v>58.07</v>
      </c>
      <c r="AX81" s="44">
        <v>65.260000000000005</v>
      </c>
      <c r="AY81" s="45">
        <v>1364776</v>
      </c>
      <c r="AZ81" s="45">
        <v>927934</v>
      </c>
      <c r="BA81" s="45">
        <v>512242</v>
      </c>
      <c r="BB81" s="45">
        <v>493112</v>
      </c>
      <c r="BC81" s="45">
        <v>414485</v>
      </c>
      <c r="BD81" s="46">
        <v>43.8</v>
      </c>
      <c r="BE81" s="46">
        <v>41.08</v>
      </c>
      <c r="BF81" s="46">
        <v>29.41</v>
      </c>
      <c r="BG81" s="46">
        <v>41.88</v>
      </c>
      <c r="BH81" s="46">
        <v>63.15</v>
      </c>
    </row>
    <row r="82" spans="1:60" x14ac:dyDescent="0.3">
      <c r="A82" t="s">
        <v>468</v>
      </c>
      <c r="B82" t="s">
        <v>469</v>
      </c>
      <c r="C82" t="s">
        <v>471</v>
      </c>
      <c r="D82" t="s">
        <v>17</v>
      </c>
      <c r="E82" t="s">
        <v>11</v>
      </c>
      <c r="F82" s="36">
        <v>156.15</v>
      </c>
      <c r="G82" s="36">
        <v>141.19999999999999</v>
      </c>
      <c r="H82" s="36">
        <v>144.65</v>
      </c>
      <c r="I82" s="36">
        <v>153.59</v>
      </c>
      <c r="J82" s="36">
        <v>169.98</v>
      </c>
      <c r="K82" s="37">
        <v>7424134</v>
      </c>
      <c r="L82" s="37">
        <v>7617219</v>
      </c>
      <c r="M82" s="37">
        <v>8962043</v>
      </c>
      <c r="N82" s="37">
        <v>9328226</v>
      </c>
      <c r="O82" s="37">
        <v>9125554</v>
      </c>
      <c r="P82" s="38">
        <v>16209048</v>
      </c>
      <c r="Q82" s="38">
        <v>17483251</v>
      </c>
      <c r="R82" s="38">
        <v>19911092</v>
      </c>
      <c r="S82" s="38">
        <v>20164443</v>
      </c>
      <c r="T82" s="38">
        <v>18738941</v>
      </c>
      <c r="U82" s="39">
        <v>590045</v>
      </c>
      <c r="V82" s="39">
        <v>642211</v>
      </c>
      <c r="W82" s="39">
        <v>681468</v>
      </c>
      <c r="X82" s="39">
        <v>551657</v>
      </c>
      <c r="Y82" s="39">
        <v>-241979</v>
      </c>
      <c r="Z82" s="40">
        <v>22780</v>
      </c>
      <c r="AA82" s="40">
        <v>22985</v>
      </c>
      <c r="AB82" s="40">
        <v>23637</v>
      </c>
      <c r="AC82" s="40">
        <v>24464</v>
      </c>
      <c r="AD82" s="40">
        <v>24655</v>
      </c>
      <c r="AE82" s="41" t="s">
        <v>1669</v>
      </c>
      <c r="AF82" s="41" t="s">
        <v>1669</v>
      </c>
      <c r="AG82" s="41" t="s">
        <v>1669</v>
      </c>
      <c r="AH82" s="41" t="s">
        <v>1672</v>
      </c>
      <c r="AI82" s="41" t="s">
        <v>1672</v>
      </c>
      <c r="AJ82" s="42">
        <v>21.3</v>
      </c>
      <c r="AK82" s="42">
        <v>26.33</v>
      </c>
      <c r="AL82" s="42">
        <v>60.17</v>
      </c>
      <c r="AM82" s="42">
        <v>59.45</v>
      </c>
      <c r="AN82" s="42">
        <v>60.43</v>
      </c>
      <c r="AO82" s="43" t="s">
        <v>1975</v>
      </c>
      <c r="AP82" s="43" t="s">
        <v>1975</v>
      </c>
      <c r="AQ82" s="43" t="s">
        <v>1975</v>
      </c>
      <c r="AR82" s="43" t="s">
        <v>1975</v>
      </c>
      <c r="AS82" s="43" t="s">
        <v>1975</v>
      </c>
      <c r="AT82" s="44">
        <v>11.04</v>
      </c>
      <c r="AU82" s="44">
        <v>13.23</v>
      </c>
      <c r="AV82" s="44">
        <v>47.39</v>
      </c>
      <c r="AW82" s="44">
        <v>49.85</v>
      </c>
      <c r="AX82" s="44">
        <v>48.05</v>
      </c>
      <c r="AY82" s="45">
        <v>710217</v>
      </c>
      <c r="AZ82" s="45">
        <v>669152</v>
      </c>
      <c r="BA82" s="45">
        <v>643444</v>
      </c>
      <c r="BB82" s="45">
        <v>619879</v>
      </c>
      <c r="BC82" s="45">
        <v>551059</v>
      </c>
      <c r="BD82" s="46">
        <v>33.96</v>
      </c>
      <c r="BE82" s="46">
        <v>31.93</v>
      </c>
      <c r="BF82" s="46">
        <v>68.930000000000007</v>
      </c>
      <c r="BG82" s="46">
        <v>67.319999999999993</v>
      </c>
      <c r="BH82" s="46">
        <v>61.63</v>
      </c>
    </row>
    <row r="83" spans="1:60" x14ac:dyDescent="0.3">
      <c r="A83" t="s">
        <v>472</v>
      </c>
      <c r="B83" t="s">
        <v>473</v>
      </c>
      <c r="C83" t="s">
        <v>474</v>
      </c>
      <c r="D83" t="s">
        <v>131</v>
      </c>
      <c r="E83" t="s">
        <v>16</v>
      </c>
      <c r="F83" s="36">
        <v>479.36</v>
      </c>
      <c r="G83" s="36">
        <v>409.47</v>
      </c>
      <c r="H83" s="36">
        <v>400.63</v>
      </c>
      <c r="I83" s="36">
        <v>394.99</v>
      </c>
      <c r="J83" s="36">
        <v>421.44</v>
      </c>
      <c r="K83" s="37">
        <v>8611756</v>
      </c>
      <c r="L83" s="37">
        <v>8126295</v>
      </c>
      <c r="M83" s="37">
        <v>8502615</v>
      </c>
      <c r="N83" s="37">
        <v>8214598</v>
      </c>
      <c r="O83" s="37">
        <v>8885205</v>
      </c>
      <c r="P83" s="38">
        <v>12416654</v>
      </c>
      <c r="Q83" s="38">
        <v>12186764</v>
      </c>
      <c r="R83" s="38">
        <v>13010992</v>
      </c>
      <c r="S83" s="38">
        <v>12459700</v>
      </c>
      <c r="T83" s="38">
        <v>13092816</v>
      </c>
      <c r="U83" s="39">
        <v>506152</v>
      </c>
      <c r="V83" s="39">
        <v>547368</v>
      </c>
      <c r="W83" s="39">
        <v>612473</v>
      </c>
      <c r="X83" s="39">
        <v>350345</v>
      </c>
      <c r="Y83" s="39">
        <v>103206</v>
      </c>
      <c r="Z83" s="40">
        <v>4412</v>
      </c>
      <c r="AA83" s="40">
        <v>4475</v>
      </c>
      <c r="AB83" s="40">
        <v>4608</v>
      </c>
      <c r="AC83" s="40" t="s">
        <v>684</v>
      </c>
      <c r="AD83" s="40" t="s">
        <v>684</v>
      </c>
      <c r="AE83" s="41" t="s">
        <v>1669</v>
      </c>
      <c r="AF83" s="41" t="s">
        <v>1669</v>
      </c>
      <c r="AG83" s="41" t="s">
        <v>1669</v>
      </c>
      <c r="AH83" s="41" t="s">
        <v>1669</v>
      </c>
      <c r="AI83" s="41" t="s">
        <v>684</v>
      </c>
      <c r="AJ83" s="42">
        <v>25.37</v>
      </c>
      <c r="AK83" s="42">
        <v>68.41</v>
      </c>
      <c r="AL83" s="42">
        <v>85.38</v>
      </c>
      <c r="AM83" s="42">
        <v>81.06</v>
      </c>
      <c r="AN83" s="42" t="s">
        <v>684</v>
      </c>
      <c r="AO83" s="43" t="s">
        <v>1975</v>
      </c>
      <c r="AP83" s="43" t="s">
        <v>1978</v>
      </c>
      <c r="AQ83" s="43" t="s">
        <v>1978</v>
      </c>
      <c r="AR83" s="43" t="s">
        <v>1978</v>
      </c>
      <c r="AS83" s="43" t="s">
        <v>684</v>
      </c>
      <c r="AT83" s="44">
        <v>20.56</v>
      </c>
      <c r="AU83" s="44">
        <v>71.849999999999994</v>
      </c>
      <c r="AV83" s="44">
        <v>70.489999999999995</v>
      </c>
      <c r="AW83" s="44">
        <v>80.37</v>
      </c>
      <c r="AX83" s="44" t="s">
        <v>684</v>
      </c>
      <c r="AY83" s="45">
        <v>342685.87</v>
      </c>
      <c r="AZ83" s="45">
        <v>328689.25</v>
      </c>
      <c r="BA83" s="45">
        <v>334871.81</v>
      </c>
      <c r="BB83" s="45">
        <v>309452.46999999997</v>
      </c>
      <c r="BC83" s="45" t="s">
        <v>684</v>
      </c>
      <c r="BD83" s="46">
        <v>55.35</v>
      </c>
      <c r="BE83" s="46">
        <v>66.61</v>
      </c>
      <c r="BF83" s="46">
        <v>72.739999999999995</v>
      </c>
      <c r="BG83" s="46">
        <v>68.55</v>
      </c>
      <c r="BH83" s="46" t="s">
        <v>684</v>
      </c>
    </row>
    <row r="84" spans="1:60" x14ac:dyDescent="0.3">
      <c r="A84" t="s">
        <v>475</v>
      </c>
      <c r="B84" t="s">
        <v>476</v>
      </c>
      <c r="C84" t="s">
        <v>478</v>
      </c>
      <c r="D84" t="s">
        <v>479</v>
      </c>
      <c r="E84" t="s">
        <v>16</v>
      </c>
      <c r="F84" s="36">
        <v>125.21</v>
      </c>
      <c r="G84" s="36">
        <v>108.49</v>
      </c>
      <c r="H84" s="36">
        <v>88.05</v>
      </c>
      <c r="I84" s="36">
        <v>144.43</v>
      </c>
      <c r="J84" s="36">
        <v>117.34</v>
      </c>
      <c r="K84" s="37">
        <v>1131551</v>
      </c>
      <c r="L84" s="37">
        <v>1097604</v>
      </c>
      <c r="M84" s="37">
        <v>1219460</v>
      </c>
      <c r="N84" s="37">
        <v>1258081</v>
      </c>
      <c r="O84" s="37">
        <v>1569295</v>
      </c>
      <c r="P84" s="38">
        <v>3001755</v>
      </c>
      <c r="Q84" s="38">
        <v>3335813</v>
      </c>
      <c r="R84" s="38">
        <v>4006295</v>
      </c>
      <c r="S84" s="38">
        <v>3325533</v>
      </c>
      <c r="T84" s="38">
        <v>4602116</v>
      </c>
      <c r="U84" s="39">
        <v>336132</v>
      </c>
      <c r="V84" s="39">
        <v>354465</v>
      </c>
      <c r="W84" s="39">
        <v>172733</v>
      </c>
      <c r="X84" s="39">
        <v>-40618</v>
      </c>
      <c r="Y84" s="39">
        <v>67715</v>
      </c>
      <c r="Z84" s="40">
        <v>16836</v>
      </c>
      <c r="AA84" s="40">
        <v>26039</v>
      </c>
      <c r="AB84" s="40">
        <v>24225</v>
      </c>
      <c r="AC84" s="40">
        <v>21086</v>
      </c>
      <c r="AD84" s="40">
        <v>23726</v>
      </c>
      <c r="AE84" s="41" t="s">
        <v>684</v>
      </c>
      <c r="AF84" s="41" t="s">
        <v>1669</v>
      </c>
      <c r="AG84" s="41" t="s">
        <v>1669</v>
      </c>
      <c r="AH84" s="41" t="s">
        <v>1669</v>
      </c>
      <c r="AI84" s="41" t="s">
        <v>1672</v>
      </c>
      <c r="AJ84" s="42">
        <v>56.56</v>
      </c>
      <c r="AK84" s="42">
        <v>44.91</v>
      </c>
      <c r="AL84" s="42">
        <v>57.49</v>
      </c>
      <c r="AM84" s="42">
        <v>85.08</v>
      </c>
      <c r="AN84" s="42">
        <v>82.41</v>
      </c>
      <c r="AO84" s="43" t="s">
        <v>1978</v>
      </c>
      <c r="AP84" s="43" t="s">
        <v>1978</v>
      </c>
      <c r="AQ84" s="43" t="s">
        <v>1978</v>
      </c>
      <c r="AR84" s="43" t="s">
        <v>1975</v>
      </c>
      <c r="AS84" s="43" t="s">
        <v>1975</v>
      </c>
      <c r="AT84" s="44">
        <v>69.849999999999994</v>
      </c>
      <c r="AU84" s="44">
        <v>64.87</v>
      </c>
      <c r="AV84" s="44">
        <v>56.37</v>
      </c>
      <c r="AW84" s="44">
        <v>69.3</v>
      </c>
      <c r="AX84" s="44">
        <v>51.57</v>
      </c>
      <c r="AY84" s="45" t="s">
        <v>684</v>
      </c>
      <c r="AZ84" s="45" t="s">
        <v>684</v>
      </c>
      <c r="BA84" s="45">
        <v>37522</v>
      </c>
      <c r="BB84" s="45">
        <v>28923</v>
      </c>
      <c r="BC84" s="45" t="s">
        <v>684</v>
      </c>
      <c r="BD84" s="46">
        <v>67.849999999999994</v>
      </c>
      <c r="BE84" s="46">
        <v>78.349999999999994</v>
      </c>
      <c r="BF84" s="46">
        <v>80.7</v>
      </c>
      <c r="BG84" s="46">
        <v>73.44</v>
      </c>
      <c r="BH84" s="46">
        <v>68.37</v>
      </c>
    </row>
    <row r="85" spans="1:60" x14ac:dyDescent="0.3">
      <c r="A85" t="s">
        <v>484</v>
      </c>
      <c r="B85" t="s">
        <v>485</v>
      </c>
      <c r="C85" t="s">
        <v>486</v>
      </c>
      <c r="D85" t="s">
        <v>131</v>
      </c>
      <c r="E85" t="s">
        <v>25</v>
      </c>
      <c r="F85" s="36">
        <v>82.89</v>
      </c>
      <c r="G85" s="36">
        <v>76.25</v>
      </c>
      <c r="H85" s="36">
        <v>89.38</v>
      </c>
      <c r="I85" s="36">
        <v>90.97</v>
      </c>
      <c r="J85" s="36">
        <v>40.24</v>
      </c>
      <c r="K85" s="37">
        <v>802647</v>
      </c>
      <c r="L85" s="37">
        <v>753965</v>
      </c>
      <c r="M85" s="37">
        <v>963539</v>
      </c>
      <c r="N85" s="37">
        <v>1185104</v>
      </c>
      <c r="O85" s="37">
        <v>1805898</v>
      </c>
      <c r="P85" s="38">
        <v>2181226</v>
      </c>
      <c r="Q85" s="38">
        <v>2202553</v>
      </c>
      <c r="R85" s="38">
        <v>2615801</v>
      </c>
      <c r="S85" s="38">
        <v>3222467</v>
      </c>
      <c r="T85" s="38">
        <v>8015422</v>
      </c>
      <c r="U85" s="39">
        <v>89565</v>
      </c>
      <c r="V85" s="39">
        <v>28276</v>
      </c>
      <c r="W85" s="39">
        <v>85137</v>
      </c>
      <c r="X85" s="39">
        <v>379276</v>
      </c>
      <c r="Y85" s="39">
        <v>3971410</v>
      </c>
      <c r="Z85" s="40" t="s">
        <v>1415</v>
      </c>
      <c r="AE85" s="41" t="s">
        <v>1669</v>
      </c>
      <c r="AF85" s="41" t="s">
        <v>1669</v>
      </c>
      <c r="AG85" s="41" t="s">
        <v>1669</v>
      </c>
      <c r="AH85" s="41" t="s">
        <v>1672</v>
      </c>
      <c r="AI85" s="41" t="s">
        <v>1672</v>
      </c>
      <c r="AJ85" s="42">
        <v>19.41</v>
      </c>
      <c r="AK85" s="42">
        <v>17.98</v>
      </c>
      <c r="AL85" s="42">
        <v>19.72</v>
      </c>
      <c r="AM85" s="42">
        <v>48.08</v>
      </c>
      <c r="AN85" s="42">
        <v>61.55</v>
      </c>
      <c r="AO85" s="43" t="s">
        <v>1978</v>
      </c>
      <c r="AP85" s="43" t="s">
        <v>1978</v>
      </c>
      <c r="AQ85" s="43" t="s">
        <v>1978</v>
      </c>
      <c r="AR85" s="43" t="s">
        <v>1978</v>
      </c>
      <c r="AS85" s="43" t="s">
        <v>1978</v>
      </c>
      <c r="AT85" s="44">
        <v>30.42</v>
      </c>
      <c r="AU85" s="44">
        <v>30.24</v>
      </c>
      <c r="AV85" s="44">
        <v>35.840000000000003</v>
      </c>
      <c r="AW85" s="44">
        <v>42.54</v>
      </c>
      <c r="AX85" s="44">
        <v>44.55</v>
      </c>
      <c r="AY85" s="45" t="s">
        <v>684</v>
      </c>
      <c r="AZ85" s="45" t="s">
        <v>684</v>
      </c>
      <c r="BA85" s="45">
        <v>3277246.07</v>
      </c>
      <c r="BB85" s="45">
        <v>3222458.28</v>
      </c>
      <c r="BC85" s="45">
        <v>4936402.07</v>
      </c>
      <c r="BD85" s="46">
        <v>54.65</v>
      </c>
      <c r="BE85" s="46">
        <v>68.55</v>
      </c>
      <c r="BF85" s="46">
        <v>56.77</v>
      </c>
      <c r="BG85" s="46">
        <v>58.71</v>
      </c>
      <c r="BH85" s="46">
        <v>64.010000000000005</v>
      </c>
    </row>
    <row r="86" spans="1:60" x14ac:dyDescent="0.3">
      <c r="A86" t="s">
        <v>487</v>
      </c>
      <c r="B86" t="s">
        <v>488</v>
      </c>
      <c r="C86" t="s">
        <v>490</v>
      </c>
      <c r="D86" t="s">
        <v>491</v>
      </c>
      <c r="E86" t="s">
        <v>25</v>
      </c>
      <c r="F86" s="36">
        <v>146.57</v>
      </c>
      <c r="G86" s="36">
        <v>135.35</v>
      </c>
      <c r="H86" s="36">
        <v>151.01</v>
      </c>
      <c r="I86" s="36">
        <v>170.68</v>
      </c>
      <c r="J86" s="36">
        <v>162.69</v>
      </c>
      <c r="K86" s="37">
        <v>3267263</v>
      </c>
      <c r="L86" s="37">
        <v>3240245</v>
      </c>
      <c r="M86" s="37">
        <v>3519682</v>
      </c>
      <c r="N86" s="37">
        <v>3281000</v>
      </c>
      <c r="O86" s="37">
        <v>3683146</v>
      </c>
      <c r="P86" s="38">
        <v>6692507</v>
      </c>
      <c r="Q86" s="38">
        <v>6607966</v>
      </c>
      <c r="R86" s="38">
        <v>6705150</v>
      </c>
      <c r="S86" s="38">
        <v>6062734</v>
      </c>
      <c r="T86" s="38">
        <v>6889061</v>
      </c>
      <c r="U86" s="39">
        <v>248931</v>
      </c>
      <c r="V86" s="39">
        <v>206900</v>
      </c>
      <c r="W86" s="39">
        <v>268091</v>
      </c>
      <c r="X86" s="39">
        <v>53544</v>
      </c>
      <c r="Y86" s="39">
        <v>333668</v>
      </c>
      <c r="Z86" s="40">
        <v>7500</v>
      </c>
      <c r="AA86" s="40">
        <v>9500</v>
      </c>
      <c r="AB86" s="40">
        <v>9397</v>
      </c>
      <c r="AC86" s="40">
        <v>8665</v>
      </c>
      <c r="AD86" s="40">
        <v>7490</v>
      </c>
      <c r="AE86" s="41" t="s">
        <v>684</v>
      </c>
      <c r="AF86" s="41" t="s">
        <v>1669</v>
      </c>
      <c r="AG86" s="41" t="s">
        <v>1669</v>
      </c>
      <c r="AH86" s="41" t="s">
        <v>1672</v>
      </c>
      <c r="AI86" s="41" t="s">
        <v>1672</v>
      </c>
      <c r="AJ86" s="42" t="s">
        <v>684</v>
      </c>
      <c r="AK86" s="42">
        <v>24.74</v>
      </c>
      <c r="AL86" s="42">
        <v>26.18</v>
      </c>
      <c r="AM86" s="42">
        <v>28.66</v>
      </c>
      <c r="AN86" s="42">
        <v>58.52</v>
      </c>
      <c r="AO86" s="43" t="s">
        <v>684</v>
      </c>
      <c r="AP86" s="43" t="s">
        <v>1978</v>
      </c>
      <c r="AQ86" s="43" t="s">
        <v>1978</v>
      </c>
      <c r="AR86" s="43" t="s">
        <v>1978</v>
      </c>
      <c r="AS86" s="43" t="s">
        <v>1978</v>
      </c>
      <c r="AT86" s="44" t="s">
        <v>684</v>
      </c>
      <c r="AU86" s="44">
        <v>36.71</v>
      </c>
      <c r="AV86" s="44">
        <v>45.72</v>
      </c>
      <c r="AW86" s="44">
        <v>51.42</v>
      </c>
      <c r="AX86" s="44">
        <v>44.58</v>
      </c>
      <c r="AY86" s="45" t="s">
        <v>684</v>
      </c>
      <c r="AZ86" s="45">
        <v>5247321</v>
      </c>
      <c r="BA86" s="45">
        <v>4702005</v>
      </c>
      <c r="BB86" s="45">
        <v>3778748</v>
      </c>
      <c r="BC86" s="45" t="s">
        <v>684</v>
      </c>
      <c r="BD86" s="46" t="s">
        <v>684</v>
      </c>
      <c r="BE86" s="46">
        <v>52.5</v>
      </c>
      <c r="BF86" s="46">
        <v>76.08</v>
      </c>
      <c r="BG86" s="46">
        <v>90.49</v>
      </c>
      <c r="BH86" s="46">
        <v>88.8</v>
      </c>
    </row>
    <row r="87" spans="1:60" x14ac:dyDescent="0.3">
      <c r="A87" t="s">
        <v>492</v>
      </c>
      <c r="B87" t="s">
        <v>493</v>
      </c>
      <c r="C87" t="s">
        <v>495</v>
      </c>
      <c r="D87" t="s">
        <v>132</v>
      </c>
      <c r="E87" t="s">
        <v>16</v>
      </c>
      <c r="F87" s="36">
        <v>30.69</v>
      </c>
      <c r="G87" s="36">
        <v>36.47</v>
      </c>
      <c r="H87" s="36">
        <v>53.16</v>
      </c>
      <c r="I87" s="36">
        <v>66.209999999999994</v>
      </c>
      <c r="J87" s="36">
        <v>66.72</v>
      </c>
      <c r="K87" s="37">
        <v>528271</v>
      </c>
      <c r="L87" s="37">
        <v>640462</v>
      </c>
      <c r="M87" s="37">
        <v>931298</v>
      </c>
      <c r="N87" s="37">
        <v>1351246</v>
      </c>
      <c r="O87" s="37">
        <v>1427572</v>
      </c>
      <c r="P87" s="38">
        <v>2425672</v>
      </c>
      <c r="Q87" s="38">
        <v>2576278</v>
      </c>
      <c r="R87" s="38">
        <v>2954909</v>
      </c>
      <c r="S87" s="38">
        <v>3669746</v>
      </c>
      <c r="T87" s="38">
        <v>3972367</v>
      </c>
      <c r="U87" s="39">
        <v>64362</v>
      </c>
      <c r="V87" s="39">
        <v>72979</v>
      </c>
      <c r="W87" s="39">
        <v>92053</v>
      </c>
      <c r="X87" s="39">
        <v>99421</v>
      </c>
      <c r="Y87" s="39">
        <v>217385</v>
      </c>
      <c r="Z87" s="40">
        <v>6119</v>
      </c>
      <c r="AA87" s="40">
        <v>6000</v>
      </c>
      <c r="AB87" s="40">
        <v>6500</v>
      </c>
      <c r="AC87" s="40" t="s">
        <v>684</v>
      </c>
      <c r="AD87" s="40" t="s">
        <v>684</v>
      </c>
      <c r="AE87" s="41" t="s">
        <v>1669</v>
      </c>
      <c r="AF87" s="41" t="s">
        <v>1669</v>
      </c>
      <c r="AG87" s="41" t="s">
        <v>1669</v>
      </c>
      <c r="AH87" s="41" t="s">
        <v>1672</v>
      </c>
      <c r="AI87" s="41" t="s">
        <v>1672</v>
      </c>
      <c r="AJ87" s="42">
        <v>35.479999999999997</v>
      </c>
      <c r="AK87" s="42">
        <v>33.340000000000003</v>
      </c>
      <c r="AL87" s="42">
        <v>37.22</v>
      </c>
      <c r="AM87" s="42">
        <v>32.06</v>
      </c>
      <c r="AN87" s="42">
        <v>59.67</v>
      </c>
      <c r="AO87" s="43" t="s">
        <v>1978</v>
      </c>
      <c r="AP87" s="43" t="s">
        <v>1978</v>
      </c>
      <c r="AQ87" s="43" t="s">
        <v>1978</v>
      </c>
      <c r="AR87" s="43" t="s">
        <v>1978</v>
      </c>
      <c r="AS87" s="43" t="s">
        <v>1978</v>
      </c>
      <c r="AT87" s="44">
        <v>9.98</v>
      </c>
      <c r="AU87" s="44">
        <v>5.97</v>
      </c>
      <c r="AV87" s="44">
        <v>22.88</v>
      </c>
      <c r="AW87" s="44">
        <v>19.510000000000002</v>
      </c>
      <c r="AX87" s="44">
        <v>35.049999999999997</v>
      </c>
      <c r="AY87" s="45">
        <v>240099</v>
      </c>
      <c r="AZ87" s="45">
        <v>316676</v>
      </c>
      <c r="BA87" s="45">
        <v>327729</v>
      </c>
      <c r="BB87" s="45">
        <v>331605</v>
      </c>
      <c r="BC87" s="45">
        <v>330330</v>
      </c>
      <c r="BD87" s="46">
        <v>53.15</v>
      </c>
      <c r="BE87" s="46">
        <v>77.12</v>
      </c>
      <c r="BF87" s="46">
        <v>66.98</v>
      </c>
      <c r="BG87" s="46">
        <v>68.2</v>
      </c>
      <c r="BH87" s="46">
        <v>81.52</v>
      </c>
    </row>
    <row r="88" spans="1:60" x14ac:dyDescent="0.3">
      <c r="A88" t="s">
        <v>496</v>
      </c>
      <c r="B88" t="s">
        <v>497</v>
      </c>
      <c r="C88" t="s">
        <v>499</v>
      </c>
      <c r="D88" t="s">
        <v>80</v>
      </c>
      <c r="E88" t="s">
        <v>11</v>
      </c>
      <c r="F88" s="36">
        <v>54.64</v>
      </c>
      <c r="G88" s="36">
        <v>57.03</v>
      </c>
      <c r="H88" s="36">
        <v>68.88</v>
      </c>
      <c r="I88" s="36">
        <v>69.540000000000006</v>
      </c>
      <c r="J88" s="36">
        <v>85.77</v>
      </c>
      <c r="K88" s="37">
        <v>366162</v>
      </c>
      <c r="L88" s="37">
        <v>341927</v>
      </c>
      <c r="M88" s="37">
        <v>429795</v>
      </c>
      <c r="N88" s="37">
        <v>402320</v>
      </c>
      <c r="O88" s="37">
        <v>522687</v>
      </c>
      <c r="P88" s="38">
        <v>1182829</v>
      </c>
      <c r="Q88" s="38">
        <v>1092614</v>
      </c>
      <c r="R88" s="38">
        <v>1195557</v>
      </c>
      <c r="S88" s="38">
        <v>1114300</v>
      </c>
      <c r="T88" s="38">
        <v>1324930</v>
      </c>
      <c r="U88" s="39">
        <v>63805</v>
      </c>
      <c r="V88" s="39">
        <v>66622</v>
      </c>
      <c r="W88" s="39">
        <v>61933</v>
      </c>
      <c r="X88" s="39">
        <v>58806</v>
      </c>
      <c r="Y88" s="39">
        <v>73310</v>
      </c>
      <c r="Z88" s="40">
        <v>3535</v>
      </c>
      <c r="AA88" s="40">
        <v>6435</v>
      </c>
      <c r="AB88" s="40">
        <v>6124</v>
      </c>
      <c r="AC88" s="40">
        <v>5638</v>
      </c>
      <c r="AD88" s="40">
        <v>7202</v>
      </c>
      <c r="AE88" s="41" t="s">
        <v>1669</v>
      </c>
      <c r="AF88" s="41" t="s">
        <v>1669</v>
      </c>
      <c r="AG88" s="41" t="s">
        <v>1669</v>
      </c>
      <c r="AH88" s="41" t="s">
        <v>1669</v>
      </c>
      <c r="AI88" s="41" t="s">
        <v>1669</v>
      </c>
      <c r="AJ88" s="42">
        <v>56.5</v>
      </c>
      <c r="AK88" s="42">
        <v>56.12</v>
      </c>
      <c r="AL88" s="42">
        <v>52.64</v>
      </c>
      <c r="AM88" s="42">
        <v>52.67</v>
      </c>
      <c r="AN88" s="42">
        <v>54.36</v>
      </c>
      <c r="AO88" s="43" t="s">
        <v>1975</v>
      </c>
      <c r="AP88" s="43" t="s">
        <v>1975</v>
      </c>
      <c r="AQ88" s="43" t="s">
        <v>1975</v>
      </c>
      <c r="AR88" s="43" t="s">
        <v>1975</v>
      </c>
      <c r="AS88" s="43" t="s">
        <v>1975</v>
      </c>
      <c r="AT88" s="44">
        <v>6.31</v>
      </c>
      <c r="AU88" s="44">
        <v>7.97</v>
      </c>
      <c r="AV88" s="44">
        <v>6.26</v>
      </c>
      <c r="AW88" s="44">
        <v>4.7300000000000004</v>
      </c>
      <c r="AX88" s="44">
        <v>17.93</v>
      </c>
      <c r="AY88" s="45" t="s">
        <v>684</v>
      </c>
      <c r="AZ88" s="45">
        <v>324000</v>
      </c>
      <c r="BA88" s="45">
        <v>312000</v>
      </c>
      <c r="BB88" s="45">
        <v>267165</v>
      </c>
      <c r="BC88" s="45">
        <v>336802</v>
      </c>
      <c r="BD88" s="46">
        <v>81</v>
      </c>
      <c r="BE88" s="46">
        <v>78.38</v>
      </c>
      <c r="BF88" s="46">
        <v>77.510000000000005</v>
      </c>
      <c r="BG88" s="46">
        <v>73.87</v>
      </c>
      <c r="BH88" s="46">
        <v>83.98</v>
      </c>
    </row>
    <row r="89" spans="1:60" x14ac:dyDescent="0.3">
      <c r="A89" t="s">
        <v>504</v>
      </c>
      <c r="B89" t="s">
        <v>505</v>
      </c>
      <c r="C89" t="s">
        <v>506</v>
      </c>
      <c r="D89" t="s">
        <v>132</v>
      </c>
      <c r="E89" t="s">
        <v>16</v>
      </c>
      <c r="F89" s="36">
        <v>305.85000000000002</v>
      </c>
      <c r="G89" s="36">
        <v>275.35000000000002</v>
      </c>
      <c r="H89" s="36">
        <v>210.94</v>
      </c>
      <c r="I89" s="36">
        <v>269.62</v>
      </c>
      <c r="J89" s="36">
        <v>173.63</v>
      </c>
      <c r="K89" s="37">
        <v>9056825</v>
      </c>
      <c r="L89" s="37">
        <v>9829441</v>
      </c>
      <c r="M89" s="37">
        <v>11493248</v>
      </c>
      <c r="N89" s="37">
        <v>13093681</v>
      </c>
      <c r="O89" s="37">
        <v>11438909</v>
      </c>
      <c r="P89" s="38">
        <v>14665627</v>
      </c>
      <c r="Q89" s="38">
        <v>16220652</v>
      </c>
      <c r="R89" s="38">
        <v>21690659</v>
      </c>
      <c r="S89" s="38">
        <v>21865152</v>
      </c>
      <c r="T89" s="38">
        <v>22175139</v>
      </c>
      <c r="U89" s="39">
        <v>594873</v>
      </c>
      <c r="V89" s="39">
        <v>637844</v>
      </c>
      <c r="W89" s="39">
        <v>638583</v>
      </c>
      <c r="X89" s="39">
        <v>408908</v>
      </c>
      <c r="Y89" s="39">
        <v>353886</v>
      </c>
      <c r="Z89" s="40" t="s">
        <v>1415</v>
      </c>
      <c r="AE89" s="41" t="s">
        <v>1669</v>
      </c>
      <c r="AF89" s="41" t="s">
        <v>1669</v>
      </c>
      <c r="AG89" s="41" t="s">
        <v>1669</v>
      </c>
      <c r="AH89" s="41" t="s">
        <v>1672</v>
      </c>
      <c r="AI89" s="41" t="s">
        <v>1672</v>
      </c>
      <c r="AJ89" s="42">
        <v>51.03</v>
      </c>
      <c r="AK89" s="42">
        <v>50.41</v>
      </c>
      <c r="AL89" s="42">
        <v>46.25</v>
      </c>
      <c r="AM89" s="42">
        <v>63.4</v>
      </c>
      <c r="AN89" s="42">
        <v>70.349999999999994</v>
      </c>
      <c r="AO89" s="43" t="s">
        <v>1978</v>
      </c>
      <c r="AP89" s="43" t="s">
        <v>1978</v>
      </c>
      <c r="AQ89" s="43" t="s">
        <v>1978</v>
      </c>
      <c r="AR89" s="43" t="s">
        <v>1978</v>
      </c>
      <c r="AS89" s="43" t="s">
        <v>1975</v>
      </c>
      <c r="AT89" s="44">
        <v>69.819999999999993</v>
      </c>
      <c r="AU89" s="44">
        <v>58.59</v>
      </c>
      <c r="AV89" s="44">
        <v>66.12</v>
      </c>
      <c r="AW89" s="44">
        <v>88.09</v>
      </c>
      <c r="AX89" s="44">
        <v>89.05</v>
      </c>
      <c r="AY89" s="45">
        <v>123274</v>
      </c>
      <c r="AZ89" s="45">
        <v>124037</v>
      </c>
      <c r="BA89" s="45">
        <v>125281</v>
      </c>
      <c r="BB89" s="45">
        <v>140708</v>
      </c>
      <c r="BC89" s="45">
        <v>202684</v>
      </c>
      <c r="BD89" s="46">
        <v>81.53</v>
      </c>
      <c r="BE89" s="46">
        <v>82.14</v>
      </c>
      <c r="BF89" s="46">
        <v>87.9</v>
      </c>
      <c r="BG89" s="46">
        <v>90.71</v>
      </c>
      <c r="BH89" s="46">
        <v>87.61</v>
      </c>
    </row>
    <row r="90" spans="1:60" x14ac:dyDescent="0.3">
      <c r="A90" t="s">
        <v>512</v>
      </c>
      <c r="B90" t="s">
        <v>513</v>
      </c>
      <c r="C90" t="s">
        <v>514</v>
      </c>
      <c r="D90" t="s">
        <v>511</v>
      </c>
      <c r="E90" t="s">
        <v>11</v>
      </c>
      <c r="F90" s="36">
        <v>317.45</v>
      </c>
      <c r="G90" s="36">
        <v>300</v>
      </c>
      <c r="H90" s="36">
        <v>347.73</v>
      </c>
      <c r="I90" s="36">
        <v>421.3</v>
      </c>
      <c r="J90" s="36">
        <v>344.51</v>
      </c>
      <c r="K90" s="37">
        <v>462744</v>
      </c>
      <c r="L90" s="37">
        <v>419288</v>
      </c>
      <c r="M90" s="37">
        <v>472759</v>
      </c>
      <c r="N90" s="37">
        <v>570622</v>
      </c>
      <c r="O90" s="37">
        <v>622586</v>
      </c>
      <c r="P90" s="38">
        <v>784849</v>
      </c>
      <c r="Q90" s="38">
        <v>735213</v>
      </c>
      <c r="R90" s="38">
        <v>829759</v>
      </c>
      <c r="S90" s="38">
        <v>912170</v>
      </c>
      <c r="T90" s="38">
        <v>1061941</v>
      </c>
      <c r="U90" s="39">
        <v>52111</v>
      </c>
      <c r="V90" s="39">
        <v>51584</v>
      </c>
      <c r="W90" s="39">
        <v>55168</v>
      </c>
      <c r="X90" s="39">
        <v>66347</v>
      </c>
      <c r="Y90" s="39">
        <v>75105</v>
      </c>
      <c r="Z90" s="40">
        <v>12495</v>
      </c>
      <c r="AA90" s="40">
        <v>11047</v>
      </c>
      <c r="AB90" s="40">
        <v>10547</v>
      </c>
      <c r="AC90" s="40">
        <v>10526</v>
      </c>
      <c r="AD90" s="40">
        <v>10711</v>
      </c>
      <c r="AE90" s="41" t="s">
        <v>684</v>
      </c>
      <c r="AF90" s="41" t="s">
        <v>1669</v>
      </c>
      <c r="AG90" s="41" t="s">
        <v>1669</v>
      </c>
      <c r="AH90" s="41" t="s">
        <v>1669</v>
      </c>
      <c r="AI90" s="41" t="s">
        <v>1669</v>
      </c>
      <c r="AJ90" s="42">
        <v>54.89</v>
      </c>
      <c r="AK90" s="42">
        <v>47.09</v>
      </c>
      <c r="AL90" s="42">
        <v>42.9</v>
      </c>
      <c r="AM90" s="42">
        <v>41.42</v>
      </c>
      <c r="AN90" s="42">
        <v>41.9</v>
      </c>
      <c r="AO90" s="43" t="s">
        <v>1978</v>
      </c>
      <c r="AP90" s="43" t="s">
        <v>1978</v>
      </c>
      <c r="AQ90" s="43" t="s">
        <v>1978</v>
      </c>
      <c r="AR90" s="43" t="s">
        <v>1978</v>
      </c>
      <c r="AS90" s="43" t="s">
        <v>1978</v>
      </c>
      <c r="AT90" s="44">
        <v>50.83</v>
      </c>
      <c r="AU90" s="44">
        <v>52.6</v>
      </c>
      <c r="AV90" s="44">
        <v>51.61</v>
      </c>
      <c r="AW90" s="44">
        <v>66.83</v>
      </c>
      <c r="AX90" s="44">
        <v>71.06</v>
      </c>
      <c r="AY90" s="45">
        <v>208030</v>
      </c>
      <c r="AZ90" s="45">
        <v>181660</v>
      </c>
      <c r="BA90" s="45">
        <v>122550</v>
      </c>
      <c r="BB90" s="45">
        <v>112100</v>
      </c>
      <c r="BC90" s="45">
        <v>104340</v>
      </c>
      <c r="BD90" s="46">
        <v>85.74</v>
      </c>
      <c r="BE90" s="46">
        <v>80.400000000000006</v>
      </c>
      <c r="BF90" s="46">
        <v>86.68</v>
      </c>
      <c r="BG90" s="46">
        <v>75.62</v>
      </c>
      <c r="BH90" s="46">
        <v>93.41</v>
      </c>
    </row>
    <row r="91" spans="1:60" x14ac:dyDescent="0.3">
      <c r="A91" t="s">
        <v>515</v>
      </c>
      <c r="B91" t="s">
        <v>516</v>
      </c>
      <c r="C91" t="s">
        <v>518</v>
      </c>
      <c r="D91" t="s">
        <v>53</v>
      </c>
      <c r="E91" t="s">
        <v>11</v>
      </c>
      <c r="F91" s="36">
        <v>87.14</v>
      </c>
      <c r="G91" s="36">
        <v>114.2</v>
      </c>
      <c r="H91" s="36">
        <v>106.08</v>
      </c>
      <c r="I91" s="36">
        <v>346.93</v>
      </c>
      <c r="J91" s="36">
        <v>324.13</v>
      </c>
      <c r="K91" s="37">
        <v>2020763</v>
      </c>
      <c r="L91" s="37">
        <v>1940559</v>
      </c>
      <c r="M91" s="37">
        <v>1914326</v>
      </c>
      <c r="N91" s="37">
        <v>4667186</v>
      </c>
      <c r="O91" s="37">
        <v>4466515</v>
      </c>
      <c r="P91" s="38">
        <v>6500452</v>
      </c>
      <c r="Q91" s="38">
        <v>6077228</v>
      </c>
      <c r="R91" s="38">
        <v>6858603</v>
      </c>
      <c r="S91" s="38">
        <v>9240854</v>
      </c>
      <c r="T91" s="38">
        <v>9660057</v>
      </c>
      <c r="U91" s="39">
        <v>347100</v>
      </c>
      <c r="V91" s="39">
        <v>244650</v>
      </c>
      <c r="W91" s="39">
        <v>206524</v>
      </c>
      <c r="X91" s="39">
        <v>244301</v>
      </c>
      <c r="Y91" s="39">
        <v>89489</v>
      </c>
      <c r="Z91" s="40">
        <v>100891</v>
      </c>
      <c r="AA91" s="40">
        <v>100046</v>
      </c>
      <c r="AB91" s="40">
        <v>102061</v>
      </c>
      <c r="AC91" s="40">
        <v>35136</v>
      </c>
      <c r="AD91" s="40">
        <v>34482</v>
      </c>
      <c r="AE91" s="41" t="s">
        <v>1669</v>
      </c>
      <c r="AF91" s="41" t="s">
        <v>1669</v>
      </c>
      <c r="AG91" s="41" t="s">
        <v>1669</v>
      </c>
      <c r="AH91" s="41" t="s">
        <v>1672</v>
      </c>
      <c r="AI91" s="41" t="s">
        <v>1672</v>
      </c>
      <c r="AJ91" s="42">
        <v>65.58</v>
      </c>
      <c r="AK91" s="42">
        <v>72.75</v>
      </c>
      <c r="AL91" s="42">
        <v>71.67</v>
      </c>
      <c r="AM91" s="42">
        <v>70.03</v>
      </c>
      <c r="AN91" s="42">
        <v>58.75</v>
      </c>
      <c r="AO91" s="43" t="s">
        <v>1978</v>
      </c>
      <c r="AP91" s="43" t="s">
        <v>1978</v>
      </c>
      <c r="AQ91" s="43" t="s">
        <v>1978</v>
      </c>
      <c r="AR91" s="43" t="s">
        <v>1978</v>
      </c>
      <c r="AS91" s="43" t="s">
        <v>1978</v>
      </c>
      <c r="AT91" s="44">
        <v>52.44</v>
      </c>
      <c r="AU91" s="44">
        <v>62.53</v>
      </c>
      <c r="AV91" s="44">
        <v>74.069999999999993</v>
      </c>
      <c r="AW91" s="44">
        <v>74.290000000000006</v>
      </c>
      <c r="AX91" s="44">
        <v>81</v>
      </c>
      <c r="AY91" s="45">
        <v>2707350</v>
      </c>
      <c r="AZ91" s="45">
        <v>2708340</v>
      </c>
      <c r="BA91" s="45">
        <v>2610692</v>
      </c>
      <c r="BB91" s="45">
        <v>2373269</v>
      </c>
      <c r="BC91" s="45">
        <v>1489866</v>
      </c>
      <c r="BD91" s="46">
        <v>41.04</v>
      </c>
      <c r="BE91" s="46">
        <v>48.5</v>
      </c>
      <c r="BF91" s="46">
        <v>45.18</v>
      </c>
      <c r="BG91" s="46">
        <v>66.59</v>
      </c>
      <c r="BH91" s="46">
        <v>59.48</v>
      </c>
    </row>
    <row r="92" spans="1:60" x14ac:dyDescent="0.3">
      <c r="A92" t="s">
        <v>519</v>
      </c>
      <c r="B92" t="s">
        <v>520</v>
      </c>
      <c r="C92" t="s">
        <v>522</v>
      </c>
      <c r="D92" t="s">
        <v>115</v>
      </c>
      <c r="E92" t="s">
        <v>25</v>
      </c>
      <c r="F92" s="36">
        <v>104.79</v>
      </c>
      <c r="G92" s="36">
        <v>96.31</v>
      </c>
      <c r="H92" s="36">
        <v>96.83</v>
      </c>
      <c r="I92" s="36">
        <v>76.58</v>
      </c>
      <c r="J92" s="36">
        <v>34.04</v>
      </c>
      <c r="K92" s="37">
        <v>6335500</v>
      </c>
      <c r="L92" s="37">
        <v>6017900</v>
      </c>
      <c r="M92" s="37">
        <v>6397100</v>
      </c>
      <c r="N92" s="37">
        <v>5136100</v>
      </c>
      <c r="O92" s="37">
        <v>5497200</v>
      </c>
      <c r="P92" s="38">
        <v>14803100</v>
      </c>
      <c r="Q92" s="38">
        <v>15265300</v>
      </c>
      <c r="R92" s="38">
        <v>16160700</v>
      </c>
      <c r="S92" s="38">
        <v>15155600</v>
      </c>
      <c r="T92" s="38">
        <v>26688500</v>
      </c>
      <c r="U92" s="39">
        <v>237800</v>
      </c>
      <c r="V92" s="39">
        <v>320400</v>
      </c>
      <c r="W92" s="39">
        <v>719300</v>
      </c>
      <c r="X92" s="39">
        <v>1345100</v>
      </c>
      <c r="Y92" s="39">
        <v>9296700</v>
      </c>
      <c r="Z92" s="40">
        <v>12567</v>
      </c>
      <c r="AA92" s="40">
        <v>12765</v>
      </c>
      <c r="AB92" s="40">
        <v>12996</v>
      </c>
      <c r="AC92" s="40">
        <v>13117</v>
      </c>
      <c r="AD92" s="40">
        <v>13634</v>
      </c>
      <c r="AE92" s="41" t="s">
        <v>1669</v>
      </c>
      <c r="AF92" s="41" t="s">
        <v>1669</v>
      </c>
      <c r="AG92" s="41" t="s">
        <v>1669</v>
      </c>
      <c r="AH92" s="41" t="s">
        <v>1669</v>
      </c>
      <c r="AI92" s="41" t="s">
        <v>1669</v>
      </c>
      <c r="AJ92" s="42">
        <v>93.56</v>
      </c>
      <c r="AK92" s="42">
        <v>90.13</v>
      </c>
      <c r="AL92" s="42">
        <v>90.38</v>
      </c>
      <c r="AM92" s="42">
        <v>90.55</v>
      </c>
      <c r="AN92" s="42">
        <v>85.3</v>
      </c>
      <c r="AO92" s="43" t="s">
        <v>1978</v>
      </c>
      <c r="AP92" s="43" t="s">
        <v>1978</v>
      </c>
      <c r="AQ92" s="43" t="s">
        <v>1978</v>
      </c>
      <c r="AR92" s="43" t="s">
        <v>1978</v>
      </c>
      <c r="AS92" s="43" t="s">
        <v>1978</v>
      </c>
      <c r="AT92" s="44">
        <v>44.25</v>
      </c>
      <c r="AU92" s="44">
        <v>42.16</v>
      </c>
      <c r="AV92" s="44">
        <v>41.75</v>
      </c>
      <c r="AW92" s="44">
        <v>42.17</v>
      </c>
      <c r="AX92" s="44">
        <v>34.9</v>
      </c>
      <c r="AY92" s="45">
        <v>12248466</v>
      </c>
      <c r="AZ92" s="45">
        <v>13741356</v>
      </c>
      <c r="BA92" s="45">
        <v>13694652</v>
      </c>
      <c r="BB92" s="45">
        <v>12800000</v>
      </c>
      <c r="BC92" s="45">
        <v>13405000</v>
      </c>
      <c r="BD92" s="46">
        <v>46.48</v>
      </c>
      <c r="BE92" s="46">
        <v>67.64</v>
      </c>
      <c r="BF92" s="46">
        <v>62.44</v>
      </c>
      <c r="BG92" s="46">
        <v>73.16</v>
      </c>
      <c r="BH92" s="46">
        <v>62.98</v>
      </c>
    </row>
    <row r="93" spans="1:60" x14ac:dyDescent="0.3">
      <c r="A93" t="s">
        <v>523</v>
      </c>
      <c r="B93" t="s">
        <v>524</v>
      </c>
      <c r="C93" t="s">
        <v>525</v>
      </c>
      <c r="D93" t="s">
        <v>283</v>
      </c>
      <c r="E93" t="s">
        <v>11</v>
      </c>
      <c r="F93" s="36">
        <v>424.07</v>
      </c>
      <c r="G93" s="36">
        <v>424.76</v>
      </c>
      <c r="H93" s="36">
        <v>634.34</v>
      </c>
      <c r="I93" s="36">
        <v>2379.86</v>
      </c>
      <c r="J93" s="36">
        <v>258.08</v>
      </c>
      <c r="K93" s="37">
        <v>3550411</v>
      </c>
      <c r="L93" s="37">
        <v>3777026</v>
      </c>
      <c r="M93" s="37">
        <v>5310560</v>
      </c>
      <c r="N93" s="37">
        <v>4515663</v>
      </c>
      <c r="O93" s="37">
        <v>4157427</v>
      </c>
      <c r="P93" s="38">
        <v>6109227</v>
      </c>
      <c r="Q93" s="38">
        <v>6473392</v>
      </c>
      <c r="R93" s="38">
        <v>8193700</v>
      </c>
      <c r="S93" s="38">
        <v>6141532</v>
      </c>
      <c r="T93" s="38">
        <v>6974182</v>
      </c>
      <c r="U93" s="39">
        <v>280134</v>
      </c>
      <c r="V93" s="39">
        <v>338260</v>
      </c>
      <c r="W93" s="39">
        <v>296738</v>
      </c>
      <c r="X93" s="39">
        <v>-252557</v>
      </c>
      <c r="Y93" s="39">
        <v>209049</v>
      </c>
      <c r="Z93" s="40">
        <v>7441</v>
      </c>
      <c r="AA93" s="40">
        <v>8999</v>
      </c>
      <c r="AB93" s="40">
        <v>9601</v>
      </c>
      <c r="AC93" s="40">
        <v>8482</v>
      </c>
      <c r="AD93" s="40">
        <v>7876</v>
      </c>
      <c r="AE93" s="41" t="s">
        <v>1669</v>
      </c>
      <c r="AF93" s="41" t="s">
        <v>1669</v>
      </c>
      <c r="AG93" s="41" t="s">
        <v>1669</v>
      </c>
      <c r="AH93" s="41" t="s">
        <v>1669</v>
      </c>
      <c r="AI93" s="41" t="s">
        <v>684</v>
      </c>
      <c r="AJ93" s="42">
        <v>66.150000000000006</v>
      </c>
      <c r="AK93" s="42">
        <v>62.63</v>
      </c>
      <c r="AL93" s="42">
        <v>64.41</v>
      </c>
      <c r="AM93" s="42">
        <v>65.819999999999993</v>
      </c>
      <c r="AN93" s="42" t="s">
        <v>684</v>
      </c>
      <c r="AO93" s="43" t="s">
        <v>1978</v>
      </c>
      <c r="AP93" s="43" t="s">
        <v>1978</v>
      </c>
      <c r="AQ93" s="43" t="s">
        <v>1978</v>
      </c>
      <c r="AR93" s="43" t="s">
        <v>1978</v>
      </c>
      <c r="AS93" s="43" t="s">
        <v>684</v>
      </c>
      <c r="AT93" s="44">
        <v>49.55</v>
      </c>
      <c r="AU93" s="44">
        <v>44.2</v>
      </c>
      <c r="AV93" s="44">
        <v>33.090000000000003</v>
      </c>
      <c r="AW93" s="44">
        <v>44.87</v>
      </c>
      <c r="AX93" s="44" t="s">
        <v>684</v>
      </c>
      <c r="AY93" s="45">
        <v>32683</v>
      </c>
      <c r="AZ93" s="45">
        <v>34759</v>
      </c>
      <c r="BA93" s="45">
        <v>29954</v>
      </c>
      <c r="BB93" s="45">
        <v>21520</v>
      </c>
      <c r="BC93" s="45" t="s">
        <v>684</v>
      </c>
      <c r="BD93" s="46">
        <v>64.97</v>
      </c>
      <c r="BE93" s="46">
        <v>70.59</v>
      </c>
      <c r="BF93" s="46">
        <v>66.430000000000007</v>
      </c>
      <c r="BG93" s="46">
        <v>56.17</v>
      </c>
      <c r="BH93" s="46" t="s">
        <v>684</v>
      </c>
    </row>
    <row r="94" spans="1:60" x14ac:dyDescent="0.3">
      <c r="A94" t="s">
        <v>533</v>
      </c>
      <c r="B94" t="s">
        <v>534</v>
      </c>
      <c r="C94" t="s">
        <v>536</v>
      </c>
      <c r="D94" t="s">
        <v>10</v>
      </c>
      <c r="E94" t="s">
        <v>11</v>
      </c>
      <c r="F94" s="36">
        <v>23.26</v>
      </c>
      <c r="G94" s="36">
        <v>19.29</v>
      </c>
      <c r="H94" s="36">
        <v>16.16</v>
      </c>
      <c r="I94" s="36">
        <v>14.93</v>
      </c>
      <c r="J94" s="36">
        <v>11.15</v>
      </c>
      <c r="K94" s="37">
        <v>378231</v>
      </c>
      <c r="L94" s="37">
        <v>362247</v>
      </c>
      <c r="M94" s="37">
        <v>327836</v>
      </c>
      <c r="N94" s="37">
        <v>259472</v>
      </c>
      <c r="O94" s="37">
        <v>233329</v>
      </c>
      <c r="P94" s="38">
        <v>2864906</v>
      </c>
      <c r="Q94" s="38">
        <v>3192234</v>
      </c>
      <c r="R94" s="38">
        <v>3321099</v>
      </c>
      <c r="S94" s="38">
        <v>2973783</v>
      </c>
      <c r="T94" s="38">
        <v>3398766</v>
      </c>
      <c r="U94" s="39">
        <v>241115</v>
      </c>
      <c r="V94" s="39">
        <v>332743</v>
      </c>
      <c r="W94" s="39">
        <v>277749</v>
      </c>
      <c r="X94" s="39">
        <v>254144</v>
      </c>
      <c r="Y94" s="39">
        <v>459839</v>
      </c>
      <c r="Z94" s="40">
        <v>19600</v>
      </c>
      <c r="AA94" s="40">
        <v>19400</v>
      </c>
      <c r="AB94" s="40">
        <v>15650</v>
      </c>
      <c r="AC94" s="40">
        <v>15225</v>
      </c>
      <c r="AD94" s="40">
        <v>16050</v>
      </c>
      <c r="AE94" s="41" t="s">
        <v>1669</v>
      </c>
      <c r="AF94" s="41" t="s">
        <v>1669</v>
      </c>
      <c r="AG94" s="41" t="s">
        <v>1669</v>
      </c>
      <c r="AH94" s="41" t="s">
        <v>1669</v>
      </c>
      <c r="AI94" s="41" t="s">
        <v>1669</v>
      </c>
      <c r="AJ94" s="42">
        <v>19.71</v>
      </c>
      <c r="AK94" s="42">
        <v>20.93</v>
      </c>
      <c r="AL94" s="42">
        <v>42.12</v>
      </c>
      <c r="AM94" s="42">
        <v>55.56</v>
      </c>
      <c r="AN94" s="42">
        <v>66.14</v>
      </c>
      <c r="AO94" s="43" t="s">
        <v>1975</v>
      </c>
      <c r="AP94" s="43" t="s">
        <v>1975</v>
      </c>
      <c r="AQ94" s="43" t="s">
        <v>1975</v>
      </c>
      <c r="AR94" s="43" t="s">
        <v>1975</v>
      </c>
      <c r="AS94" s="43" t="s">
        <v>1975</v>
      </c>
      <c r="AT94" s="44">
        <v>0</v>
      </c>
      <c r="AU94" s="44">
        <v>0</v>
      </c>
      <c r="AV94" s="44">
        <v>0</v>
      </c>
      <c r="AW94" s="44">
        <v>6.66</v>
      </c>
      <c r="AX94" s="44">
        <v>30.63</v>
      </c>
      <c r="AY94" s="45" t="s">
        <v>684</v>
      </c>
      <c r="AZ94" s="45" t="s">
        <v>684</v>
      </c>
      <c r="BA94" s="45" t="s">
        <v>684</v>
      </c>
      <c r="BB94" s="45" t="s">
        <v>684</v>
      </c>
      <c r="BC94" s="45">
        <v>955913</v>
      </c>
      <c r="BD94" s="46">
        <v>34.57</v>
      </c>
      <c r="BE94" s="46">
        <v>22.94</v>
      </c>
      <c r="BF94" s="46">
        <v>42.99</v>
      </c>
      <c r="BG94" s="46">
        <v>22.98</v>
      </c>
      <c r="BH94" s="46">
        <v>41.37</v>
      </c>
    </row>
    <row r="95" spans="1:60" x14ac:dyDescent="0.3">
      <c r="A95" t="s">
        <v>537</v>
      </c>
      <c r="B95" t="s">
        <v>538</v>
      </c>
      <c r="C95" t="s">
        <v>539</v>
      </c>
      <c r="D95" t="s">
        <v>17</v>
      </c>
      <c r="E95" t="s">
        <v>11</v>
      </c>
      <c r="F95" s="36">
        <v>255.82</v>
      </c>
      <c r="G95" s="36">
        <v>232.28</v>
      </c>
      <c r="H95" s="36">
        <v>217.04</v>
      </c>
      <c r="I95" s="36">
        <v>254.32</v>
      </c>
      <c r="J95" s="36">
        <v>312.44</v>
      </c>
      <c r="K95" s="37">
        <v>6885840</v>
      </c>
      <c r="L95" s="37">
        <v>7016196</v>
      </c>
      <c r="M95" s="37">
        <v>7530080</v>
      </c>
      <c r="N95" s="37">
        <v>7503450</v>
      </c>
      <c r="O95" s="37">
        <v>7167969</v>
      </c>
      <c r="P95" s="38">
        <v>12259904</v>
      </c>
      <c r="Q95" s="38">
        <v>12868742</v>
      </c>
      <c r="R95" s="38">
        <v>14266810</v>
      </c>
      <c r="S95" s="38">
        <v>13545193</v>
      </c>
      <c r="T95" s="38">
        <v>12877146</v>
      </c>
      <c r="U95" s="39">
        <v>472617</v>
      </c>
      <c r="V95" s="39">
        <v>497694</v>
      </c>
      <c r="W95" s="39">
        <v>609647</v>
      </c>
      <c r="X95" s="39">
        <v>455887</v>
      </c>
      <c r="Y95" s="39">
        <v>-394307</v>
      </c>
      <c r="Z95" s="40">
        <v>22834</v>
      </c>
      <c r="AA95" s="40">
        <v>23564</v>
      </c>
      <c r="AB95" s="40">
        <v>23677</v>
      </c>
      <c r="AC95" s="40">
        <v>23504</v>
      </c>
      <c r="AD95" s="40">
        <v>22844</v>
      </c>
      <c r="AE95" s="41" t="s">
        <v>1669</v>
      </c>
      <c r="AF95" s="41" t="s">
        <v>1669</v>
      </c>
      <c r="AG95" s="41" t="s">
        <v>1669</v>
      </c>
      <c r="AH95" s="41" t="s">
        <v>1672</v>
      </c>
      <c r="AI95" s="41" t="s">
        <v>1672</v>
      </c>
      <c r="AJ95" s="42">
        <v>28.01</v>
      </c>
      <c r="AK95" s="42">
        <v>28.06</v>
      </c>
      <c r="AL95" s="42">
        <v>36.619999999999997</v>
      </c>
      <c r="AM95" s="42">
        <v>34.159999999999997</v>
      </c>
      <c r="AN95" s="42">
        <v>43.55</v>
      </c>
      <c r="AO95" s="43" t="s">
        <v>1975</v>
      </c>
      <c r="AP95" s="43" t="s">
        <v>1975</v>
      </c>
      <c r="AQ95" s="43" t="s">
        <v>1975</v>
      </c>
      <c r="AR95" s="43" t="s">
        <v>1975</v>
      </c>
      <c r="AS95" s="43" t="s">
        <v>1975</v>
      </c>
      <c r="AT95" s="44">
        <v>2.5299999999999998</v>
      </c>
      <c r="AU95" s="44">
        <v>3.39</v>
      </c>
      <c r="AV95" s="44">
        <v>28.32</v>
      </c>
      <c r="AW95" s="44">
        <v>33.72</v>
      </c>
      <c r="AX95" s="44">
        <v>37.22</v>
      </c>
      <c r="AY95" s="45" t="s">
        <v>684</v>
      </c>
      <c r="AZ95" s="45" t="s">
        <v>684</v>
      </c>
      <c r="BA95" s="45">
        <v>707867</v>
      </c>
      <c r="BB95" s="45">
        <v>679606</v>
      </c>
      <c r="BC95" s="45">
        <v>550889</v>
      </c>
      <c r="BD95" s="46">
        <v>55.99</v>
      </c>
      <c r="BE95" s="46">
        <v>46.92</v>
      </c>
      <c r="BF95" s="46">
        <v>45.96</v>
      </c>
      <c r="BG95" s="46">
        <v>65.760000000000005</v>
      </c>
      <c r="BH95" s="46">
        <v>51.52</v>
      </c>
    </row>
    <row r="96" spans="1:60" x14ac:dyDescent="0.3">
      <c r="A96" t="s">
        <v>540</v>
      </c>
      <c r="B96" t="s">
        <v>541</v>
      </c>
      <c r="C96" t="s">
        <v>542</v>
      </c>
      <c r="D96" t="s">
        <v>36</v>
      </c>
      <c r="E96" t="s">
        <v>16</v>
      </c>
      <c r="F96" s="36">
        <v>910.78</v>
      </c>
      <c r="G96" s="36">
        <v>1172.6199999999999</v>
      </c>
      <c r="H96" s="36">
        <v>1906.03</v>
      </c>
      <c r="I96" s="36">
        <v>15127.03</v>
      </c>
      <c r="J96" s="36">
        <v>470.94</v>
      </c>
      <c r="K96" s="37">
        <v>1584318</v>
      </c>
      <c r="L96" s="37">
        <v>1760150</v>
      </c>
      <c r="M96" s="37">
        <v>1903748</v>
      </c>
      <c r="N96" s="37">
        <v>1345217</v>
      </c>
      <c r="O96" s="37">
        <v>1570259</v>
      </c>
      <c r="P96" s="38">
        <v>1970096</v>
      </c>
      <c r="Q96" s="38">
        <v>2262993</v>
      </c>
      <c r="R96" s="38">
        <v>2439379</v>
      </c>
      <c r="S96" s="38">
        <v>1715995</v>
      </c>
      <c r="T96" s="38">
        <v>2537224</v>
      </c>
      <c r="U96" s="39">
        <v>318622</v>
      </c>
      <c r="V96" s="39">
        <v>274667</v>
      </c>
      <c r="W96" s="39">
        <v>162233</v>
      </c>
      <c r="X96" s="39">
        <v>198713</v>
      </c>
      <c r="Y96" s="39">
        <v>247315</v>
      </c>
      <c r="Z96" s="40">
        <v>4201</v>
      </c>
      <c r="AA96" s="40">
        <v>3742</v>
      </c>
      <c r="AB96" s="40">
        <v>4309</v>
      </c>
      <c r="AC96" s="40">
        <v>4847</v>
      </c>
      <c r="AD96" s="40">
        <v>4692</v>
      </c>
      <c r="AE96" s="41" t="s">
        <v>1669</v>
      </c>
      <c r="AF96" s="41" t="s">
        <v>1669</v>
      </c>
      <c r="AG96" s="41" t="s">
        <v>1672</v>
      </c>
      <c r="AH96" s="41" t="s">
        <v>1672</v>
      </c>
      <c r="AI96" s="41" t="s">
        <v>684</v>
      </c>
      <c r="AJ96" s="42">
        <v>69.959999999999994</v>
      </c>
      <c r="AK96" s="42">
        <v>63.52</v>
      </c>
      <c r="AL96" s="42">
        <v>71.39</v>
      </c>
      <c r="AM96" s="42">
        <v>53.57</v>
      </c>
      <c r="AN96" s="42" t="s">
        <v>684</v>
      </c>
      <c r="AO96" s="43" t="s">
        <v>1978</v>
      </c>
      <c r="AP96" s="43" t="s">
        <v>1978</v>
      </c>
      <c r="AQ96" s="43" t="s">
        <v>1978</v>
      </c>
      <c r="AR96" s="43" t="s">
        <v>1978</v>
      </c>
      <c r="AS96" s="43" t="s">
        <v>684</v>
      </c>
      <c r="AT96" s="44">
        <v>72.37</v>
      </c>
      <c r="AU96" s="44">
        <v>78.06</v>
      </c>
      <c r="AV96" s="44">
        <v>76.180000000000007</v>
      </c>
      <c r="AW96" s="44">
        <v>57.34</v>
      </c>
      <c r="AX96" s="44" t="s">
        <v>684</v>
      </c>
      <c r="AY96" s="45">
        <v>9534.36</v>
      </c>
      <c r="AZ96" s="45">
        <v>13911.09</v>
      </c>
      <c r="BA96" s="45">
        <v>32309.95</v>
      </c>
      <c r="BB96" s="45">
        <v>30514.76</v>
      </c>
      <c r="BC96" s="45" t="s">
        <v>684</v>
      </c>
      <c r="BD96" s="46">
        <v>64.17</v>
      </c>
      <c r="BE96" s="46">
        <v>64.62</v>
      </c>
      <c r="BF96" s="46">
        <v>68.489999999999995</v>
      </c>
      <c r="BG96" s="46">
        <v>64.3</v>
      </c>
      <c r="BH96" s="46" t="s">
        <v>684</v>
      </c>
    </row>
    <row r="97" spans="1:60" x14ac:dyDescent="0.3">
      <c r="A97" t="s">
        <v>543</v>
      </c>
      <c r="B97" t="s">
        <v>544</v>
      </c>
      <c r="C97" t="s">
        <v>545</v>
      </c>
      <c r="D97" t="s">
        <v>132</v>
      </c>
      <c r="E97" t="s">
        <v>16</v>
      </c>
      <c r="F97" s="36">
        <v>80.150000000000006</v>
      </c>
      <c r="G97" s="36">
        <v>93.59</v>
      </c>
      <c r="H97" s="36">
        <v>64.510000000000005</v>
      </c>
      <c r="I97" s="36">
        <v>43.11</v>
      </c>
      <c r="J97" s="36">
        <v>47.15</v>
      </c>
      <c r="K97" s="37">
        <v>1141614</v>
      </c>
      <c r="L97" s="37">
        <v>1391415</v>
      </c>
      <c r="M97" s="37">
        <v>1366266</v>
      </c>
      <c r="N97" s="37">
        <v>953099</v>
      </c>
      <c r="O97" s="37">
        <v>1049751</v>
      </c>
      <c r="P97" s="38">
        <v>2641768</v>
      </c>
      <c r="Q97" s="38">
        <v>2955237</v>
      </c>
      <c r="R97" s="38">
        <v>3569423</v>
      </c>
      <c r="S97" s="38">
        <v>3218860</v>
      </c>
      <c r="T97" s="38">
        <v>3306952</v>
      </c>
      <c r="U97" s="39">
        <v>-13884</v>
      </c>
      <c r="V97" s="39">
        <v>-55202</v>
      </c>
      <c r="W97" s="39">
        <v>3009</v>
      </c>
      <c r="X97" s="39">
        <v>-17639</v>
      </c>
      <c r="Y97" s="39">
        <v>-15769</v>
      </c>
      <c r="Z97" s="40" t="s">
        <v>1415</v>
      </c>
      <c r="AE97" s="41" t="s">
        <v>1669</v>
      </c>
      <c r="AF97" s="41" t="s">
        <v>1669</v>
      </c>
      <c r="AG97" s="41" t="s">
        <v>1669</v>
      </c>
      <c r="AH97" s="41" t="s">
        <v>1669</v>
      </c>
      <c r="AI97" s="41" t="s">
        <v>1669</v>
      </c>
      <c r="AJ97" s="42">
        <v>47.4</v>
      </c>
      <c r="AK97" s="42">
        <v>32.81</v>
      </c>
      <c r="AL97" s="42">
        <v>41.75</v>
      </c>
      <c r="AM97" s="42">
        <v>38.35</v>
      </c>
      <c r="AN97" s="42">
        <v>37.130000000000003</v>
      </c>
      <c r="AO97" s="43" t="s">
        <v>1978</v>
      </c>
      <c r="AP97" s="43" t="s">
        <v>1978</v>
      </c>
      <c r="AQ97" s="43" t="s">
        <v>1978</v>
      </c>
      <c r="AR97" s="43" t="s">
        <v>1978</v>
      </c>
      <c r="AS97" s="43" t="s">
        <v>1978</v>
      </c>
      <c r="AT97" s="44">
        <v>49.87</v>
      </c>
      <c r="AU97" s="44">
        <v>45.53</v>
      </c>
      <c r="AV97" s="44">
        <v>56.71</v>
      </c>
      <c r="AW97" s="44">
        <v>43.93</v>
      </c>
      <c r="AX97" s="44">
        <v>47.43</v>
      </c>
      <c r="AY97" s="45">
        <v>7785</v>
      </c>
      <c r="AZ97" s="45">
        <v>6899</v>
      </c>
      <c r="BA97" s="45">
        <v>8169</v>
      </c>
      <c r="BB97" s="45">
        <v>7440</v>
      </c>
      <c r="BC97" s="45">
        <v>8437</v>
      </c>
      <c r="BD97" s="46">
        <v>45.62</v>
      </c>
      <c r="BE97" s="46">
        <v>44.95</v>
      </c>
      <c r="BF97" s="46">
        <v>53.77</v>
      </c>
      <c r="BG97" s="46">
        <v>62.21</v>
      </c>
      <c r="BH97" s="46">
        <v>55.6</v>
      </c>
    </row>
    <row r="98" spans="1:60" x14ac:dyDescent="0.3">
      <c r="A98" t="s">
        <v>546</v>
      </c>
      <c r="B98" t="s">
        <v>547</v>
      </c>
      <c r="C98" t="s">
        <v>549</v>
      </c>
      <c r="D98" t="s">
        <v>17</v>
      </c>
      <c r="E98" t="s">
        <v>11</v>
      </c>
      <c r="F98" s="36">
        <v>23.53</v>
      </c>
      <c r="G98" s="36">
        <v>26.28</v>
      </c>
      <c r="H98" s="36">
        <v>28.54</v>
      </c>
      <c r="I98" s="36">
        <v>38.130000000000003</v>
      </c>
      <c r="J98" s="36">
        <v>68.8</v>
      </c>
      <c r="K98" s="37">
        <v>610810</v>
      </c>
      <c r="L98" s="37">
        <v>767651</v>
      </c>
      <c r="M98" s="37">
        <v>984171</v>
      </c>
      <c r="N98" s="37">
        <v>1264423</v>
      </c>
      <c r="O98" s="37">
        <v>2051838</v>
      </c>
      <c r="P98" s="38">
        <v>4680824</v>
      </c>
      <c r="Q98" s="38">
        <v>5379325</v>
      </c>
      <c r="R98" s="38">
        <v>6205188</v>
      </c>
      <c r="S98" s="38">
        <v>6232392</v>
      </c>
      <c r="T98" s="38">
        <v>6390965</v>
      </c>
      <c r="U98" s="39">
        <v>444520</v>
      </c>
      <c r="V98" s="39">
        <v>495402</v>
      </c>
      <c r="W98" s="39">
        <v>531109</v>
      </c>
      <c r="X98" s="39">
        <v>396381</v>
      </c>
      <c r="Y98" s="39">
        <v>-174831</v>
      </c>
      <c r="Z98" s="40">
        <v>16922</v>
      </c>
      <c r="AA98" s="40">
        <v>17297</v>
      </c>
      <c r="AB98" s="40">
        <v>17765</v>
      </c>
      <c r="AC98" s="40">
        <v>17450</v>
      </c>
      <c r="AD98" s="40">
        <v>15661</v>
      </c>
      <c r="AE98" s="41" t="s">
        <v>1669</v>
      </c>
      <c r="AF98" s="41" t="s">
        <v>1669</v>
      </c>
      <c r="AG98" s="41" t="s">
        <v>1669</v>
      </c>
      <c r="AH98" s="41" t="s">
        <v>1669</v>
      </c>
      <c r="AI98" s="41" t="s">
        <v>1669</v>
      </c>
      <c r="AJ98" s="42">
        <v>25.66</v>
      </c>
      <c r="AK98" s="42">
        <v>27.04</v>
      </c>
      <c r="AL98" s="42">
        <v>20.3</v>
      </c>
      <c r="AM98" s="42">
        <v>30.85</v>
      </c>
      <c r="AN98" s="42">
        <v>53.41</v>
      </c>
      <c r="AO98" s="43" t="s">
        <v>2040</v>
      </c>
      <c r="AP98" s="43" t="s">
        <v>2040</v>
      </c>
      <c r="AQ98" s="43" t="s">
        <v>2040</v>
      </c>
      <c r="AR98" s="43" t="s">
        <v>2023</v>
      </c>
      <c r="AS98" s="43" t="s">
        <v>2023</v>
      </c>
      <c r="AT98" s="44">
        <v>51.24</v>
      </c>
      <c r="AU98" s="44">
        <v>59.42</v>
      </c>
      <c r="AV98" s="44">
        <v>67.47</v>
      </c>
      <c r="AW98" s="44">
        <v>72.36</v>
      </c>
      <c r="AX98" s="44">
        <v>67.22</v>
      </c>
      <c r="AY98" s="45">
        <v>398000</v>
      </c>
      <c r="AZ98" s="45">
        <v>364000</v>
      </c>
      <c r="BA98" s="45">
        <v>339000</v>
      </c>
      <c r="BB98" s="45">
        <v>326000</v>
      </c>
      <c r="BC98" s="45">
        <v>299000</v>
      </c>
      <c r="BD98" s="46">
        <v>46.51</v>
      </c>
      <c r="BE98" s="46">
        <v>38.29</v>
      </c>
      <c r="BF98" s="46">
        <v>47.34</v>
      </c>
      <c r="BG98" s="46">
        <v>52</v>
      </c>
      <c r="BH98" s="46">
        <v>56.45</v>
      </c>
    </row>
    <row r="99" spans="1:60" x14ac:dyDescent="0.3">
      <c r="A99" t="s">
        <v>550</v>
      </c>
      <c r="B99" t="s">
        <v>551</v>
      </c>
      <c r="C99" t="s">
        <v>553</v>
      </c>
      <c r="D99" t="s">
        <v>132</v>
      </c>
      <c r="E99" t="s">
        <v>11</v>
      </c>
      <c r="F99" s="36">
        <v>71.680000000000007</v>
      </c>
      <c r="G99" s="36">
        <v>74.03</v>
      </c>
      <c r="H99" s="36">
        <v>72.040000000000006</v>
      </c>
      <c r="I99" s="36">
        <v>86.05</v>
      </c>
      <c r="J99" s="36">
        <v>90.67</v>
      </c>
      <c r="K99" s="37">
        <v>2371521</v>
      </c>
      <c r="L99" s="37">
        <v>2235902</v>
      </c>
      <c r="M99" s="37">
        <v>2097365</v>
      </c>
      <c r="N99" s="37">
        <v>2312826</v>
      </c>
      <c r="O99" s="37">
        <v>2466825</v>
      </c>
      <c r="P99" s="38">
        <v>6486223</v>
      </c>
      <c r="Q99" s="38">
        <v>6240146</v>
      </c>
      <c r="R99" s="38">
        <v>6037970</v>
      </c>
      <c r="S99" s="38">
        <v>6026917</v>
      </c>
      <c r="T99" s="38">
        <v>6215022</v>
      </c>
      <c r="U99" s="39">
        <v>493817</v>
      </c>
      <c r="V99" s="39">
        <v>618817</v>
      </c>
      <c r="W99" s="39">
        <v>529850</v>
      </c>
      <c r="X99" s="39">
        <v>562356</v>
      </c>
      <c r="Y99" s="39">
        <v>568063</v>
      </c>
      <c r="Z99" s="40">
        <v>5024</v>
      </c>
      <c r="AA99" s="40">
        <v>4835</v>
      </c>
      <c r="AB99" s="40">
        <v>4728</v>
      </c>
      <c r="AC99" s="40">
        <v>4883</v>
      </c>
      <c r="AD99" s="40">
        <v>4825</v>
      </c>
      <c r="AE99" s="41" t="s">
        <v>1669</v>
      </c>
      <c r="AF99" s="41" t="s">
        <v>1669</v>
      </c>
      <c r="AG99" s="41" t="s">
        <v>1669</v>
      </c>
      <c r="AH99" s="41" t="s">
        <v>1672</v>
      </c>
      <c r="AI99" s="41" t="s">
        <v>1672</v>
      </c>
      <c r="AJ99" s="42">
        <v>39.090000000000003</v>
      </c>
      <c r="AK99" s="42">
        <v>44.33</v>
      </c>
      <c r="AL99" s="42">
        <v>41.01</v>
      </c>
      <c r="AM99" s="42">
        <v>45.2</v>
      </c>
      <c r="AN99" s="42">
        <v>49.99</v>
      </c>
      <c r="AO99" s="43" t="s">
        <v>1975</v>
      </c>
      <c r="AP99" s="43" t="s">
        <v>1975</v>
      </c>
      <c r="AQ99" s="43" t="s">
        <v>1975</v>
      </c>
      <c r="AR99" s="43" t="s">
        <v>1975</v>
      </c>
      <c r="AS99" s="43" t="s">
        <v>1975</v>
      </c>
      <c r="AT99" s="44">
        <v>41.12</v>
      </c>
      <c r="AU99" s="44">
        <v>41.25</v>
      </c>
      <c r="AV99" s="44">
        <v>36.4</v>
      </c>
      <c r="AW99" s="44">
        <v>40.39</v>
      </c>
      <c r="AX99" s="44">
        <v>39.06</v>
      </c>
      <c r="AY99" s="45">
        <v>1054200</v>
      </c>
      <c r="AZ99" s="45">
        <v>945988</v>
      </c>
      <c r="BA99" s="45">
        <v>847603</v>
      </c>
      <c r="BB99" s="45">
        <v>867863</v>
      </c>
      <c r="BC99" s="45">
        <v>847312</v>
      </c>
      <c r="BD99" s="46">
        <v>88.63</v>
      </c>
      <c r="BE99" s="46">
        <v>89.74</v>
      </c>
      <c r="BF99" s="46">
        <v>88.91</v>
      </c>
      <c r="BG99" s="46">
        <v>91.36</v>
      </c>
      <c r="BH99" s="46">
        <v>90.11</v>
      </c>
    </row>
    <row r="100" spans="1:60" x14ac:dyDescent="0.3">
      <c r="A100" t="s">
        <v>554</v>
      </c>
      <c r="B100" t="s">
        <v>555</v>
      </c>
      <c r="C100" t="s">
        <v>557</v>
      </c>
      <c r="D100" t="s">
        <v>15</v>
      </c>
      <c r="E100" t="s">
        <v>25</v>
      </c>
      <c r="F100" s="36">
        <v>43.12</v>
      </c>
      <c r="G100" s="36">
        <v>30.25</v>
      </c>
      <c r="H100" s="36">
        <v>42.09</v>
      </c>
      <c r="I100" s="36">
        <v>48.87</v>
      </c>
      <c r="J100" s="36">
        <v>36.22</v>
      </c>
      <c r="K100" s="37">
        <v>350270</v>
      </c>
      <c r="L100" s="37">
        <v>273660</v>
      </c>
      <c r="M100" s="37">
        <v>384399</v>
      </c>
      <c r="N100" s="37">
        <v>486322</v>
      </c>
      <c r="O100" s="37">
        <v>466592</v>
      </c>
      <c r="P100" s="38">
        <v>1356116</v>
      </c>
      <c r="Q100" s="38">
        <v>1353960</v>
      </c>
      <c r="R100" s="38">
        <v>1581788</v>
      </c>
      <c r="S100" s="38">
        <v>1714564</v>
      </c>
      <c r="T100" s="38">
        <v>2330464</v>
      </c>
      <c r="U100" s="39">
        <v>154456</v>
      </c>
      <c r="V100" s="39">
        <v>153267</v>
      </c>
      <c r="W100" s="39">
        <v>195137</v>
      </c>
      <c r="X100" s="39">
        <v>308144</v>
      </c>
      <c r="Y100" s="39">
        <v>1010779</v>
      </c>
      <c r="Z100" s="40">
        <v>1399</v>
      </c>
      <c r="AA100" s="40">
        <v>1468</v>
      </c>
      <c r="AB100" s="40">
        <v>1491</v>
      </c>
      <c r="AC100" s="40">
        <v>1652</v>
      </c>
      <c r="AD100" s="40">
        <v>1920</v>
      </c>
      <c r="AE100" s="41" t="s">
        <v>684</v>
      </c>
      <c r="AF100" s="41" t="s">
        <v>684</v>
      </c>
      <c r="AG100" s="41" t="s">
        <v>1669</v>
      </c>
      <c r="AH100" s="41" t="s">
        <v>1669</v>
      </c>
      <c r="AI100" s="41" t="s">
        <v>1669</v>
      </c>
      <c r="AJ100" s="42" t="s">
        <v>684</v>
      </c>
      <c r="AK100" s="42" t="s">
        <v>684</v>
      </c>
      <c r="AL100" s="42">
        <v>39.700000000000003</v>
      </c>
      <c r="AM100" s="42">
        <v>40.96</v>
      </c>
      <c r="AN100" s="42">
        <v>38.17</v>
      </c>
      <c r="AO100" s="43" t="s">
        <v>684</v>
      </c>
      <c r="AP100" s="43" t="s">
        <v>684</v>
      </c>
      <c r="AQ100" s="43" t="s">
        <v>1978</v>
      </c>
      <c r="AR100" s="43" t="s">
        <v>1978</v>
      </c>
      <c r="AS100" s="43" t="s">
        <v>1978</v>
      </c>
      <c r="AT100" s="44" t="s">
        <v>684</v>
      </c>
      <c r="AU100" s="44" t="s">
        <v>684</v>
      </c>
      <c r="AV100" s="44">
        <v>37.42</v>
      </c>
      <c r="AW100" s="44">
        <v>36.479999999999997</v>
      </c>
      <c r="AX100" s="44">
        <v>39.42</v>
      </c>
      <c r="AY100" s="45" t="s">
        <v>684</v>
      </c>
      <c r="AZ100" s="45" t="s">
        <v>684</v>
      </c>
      <c r="BA100" s="45">
        <v>1522440</v>
      </c>
      <c r="BB100" s="45">
        <v>1508140</v>
      </c>
      <c r="BC100" s="45">
        <v>1711746</v>
      </c>
      <c r="BD100" s="46" t="s">
        <v>684</v>
      </c>
      <c r="BE100" s="46" t="s">
        <v>684</v>
      </c>
      <c r="BF100" s="46">
        <v>47.76</v>
      </c>
      <c r="BG100" s="46">
        <v>37.369999999999997</v>
      </c>
      <c r="BH100" s="46">
        <v>49.16</v>
      </c>
    </row>
    <row r="101" spans="1:60" x14ac:dyDescent="0.3">
      <c r="A101" t="s">
        <v>558</v>
      </c>
      <c r="B101" t="s">
        <v>559</v>
      </c>
      <c r="C101" t="s">
        <v>561</v>
      </c>
      <c r="D101" t="s">
        <v>10</v>
      </c>
      <c r="E101" t="s">
        <v>11</v>
      </c>
      <c r="F101" s="36">
        <v>18.54</v>
      </c>
      <c r="G101" s="36">
        <v>17.010000000000002</v>
      </c>
      <c r="H101" s="36">
        <v>16.22</v>
      </c>
      <c r="I101" s="36">
        <v>11.92</v>
      </c>
      <c r="J101" s="36">
        <v>32.06</v>
      </c>
      <c r="K101" s="37">
        <v>835175</v>
      </c>
      <c r="L101" s="37">
        <v>818308</v>
      </c>
      <c r="M101" s="37">
        <v>833696</v>
      </c>
      <c r="N101" s="37">
        <v>591791</v>
      </c>
      <c r="O101" s="37">
        <v>1808126</v>
      </c>
      <c r="P101" s="38">
        <v>6609320</v>
      </c>
      <c r="Q101" s="38">
        <v>6968297</v>
      </c>
      <c r="R101" s="38">
        <v>7514672</v>
      </c>
      <c r="S101" s="38">
        <v>7161708</v>
      </c>
      <c r="T101" s="38">
        <v>9198067</v>
      </c>
      <c r="U101" s="39">
        <v>201279</v>
      </c>
      <c r="V101" s="39">
        <v>503642</v>
      </c>
      <c r="W101" s="39">
        <v>420864</v>
      </c>
      <c r="X101" s="39">
        <v>490082</v>
      </c>
      <c r="Y101" s="39">
        <v>876942</v>
      </c>
      <c r="Z101" s="40">
        <v>25400</v>
      </c>
      <c r="AA101" s="40">
        <v>22800</v>
      </c>
      <c r="AB101" s="40">
        <v>23800</v>
      </c>
      <c r="AC101" s="40">
        <v>22700</v>
      </c>
      <c r="AD101" s="40">
        <v>27400</v>
      </c>
      <c r="AE101" s="41" t="s">
        <v>1669</v>
      </c>
      <c r="AF101" s="41" t="s">
        <v>1669</v>
      </c>
      <c r="AG101" s="41" t="s">
        <v>1669</v>
      </c>
      <c r="AH101" s="41" t="s">
        <v>1669</v>
      </c>
      <c r="AI101" s="41" t="s">
        <v>1669</v>
      </c>
      <c r="AJ101" s="42">
        <v>32.200000000000003</v>
      </c>
      <c r="AK101" s="42">
        <v>27.24</v>
      </c>
      <c r="AL101" s="42">
        <v>27.8</v>
      </c>
      <c r="AM101" s="42">
        <v>43.81</v>
      </c>
      <c r="AN101" s="42">
        <v>45.55</v>
      </c>
      <c r="AO101" s="43" t="s">
        <v>1975</v>
      </c>
      <c r="AP101" s="43" t="s">
        <v>1975</v>
      </c>
      <c r="AQ101" s="43" t="s">
        <v>1975</v>
      </c>
      <c r="AR101" s="43" t="s">
        <v>1975</v>
      </c>
      <c r="AS101" s="43" t="s">
        <v>1975</v>
      </c>
      <c r="AT101" s="44">
        <v>5.54</v>
      </c>
      <c r="AU101" s="44">
        <v>10.09</v>
      </c>
      <c r="AV101" s="44">
        <v>8.59</v>
      </c>
      <c r="AW101" s="44">
        <v>25.13</v>
      </c>
      <c r="AX101" s="44">
        <v>25.65</v>
      </c>
      <c r="AY101" s="45" t="s">
        <v>684</v>
      </c>
      <c r="AZ101" s="45" t="s">
        <v>684</v>
      </c>
      <c r="BA101" s="45" t="s">
        <v>684</v>
      </c>
      <c r="BB101" s="45">
        <v>2232194</v>
      </c>
      <c r="BC101" s="45">
        <v>2386548</v>
      </c>
      <c r="BD101" s="46">
        <v>28.41</v>
      </c>
      <c r="BE101" s="46">
        <v>37.520000000000003</v>
      </c>
      <c r="BF101" s="46">
        <v>51.31</v>
      </c>
      <c r="BG101" s="46">
        <v>45.1</v>
      </c>
      <c r="BH101" s="46">
        <v>59.52</v>
      </c>
    </row>
    <row r="102" spans="1:60" x14ac:dyDescent="0.3">
      <c r="A102" t="s">
        <v>567</v>
      </c>
      <c r="B102" t="s">
        <v>568</v>
      </c>
      <c r="C102" t="s">
        <v>570</v>
      </c>
      <c r="D102" t="s">
        <v>10</v>
      </c>
      <c r="E102" t="s">
        <v>25</v>
      </c>
      <c r="F102" s="36">
        <v>126.38</v>
      </c>
      <c r="G102" s="36">
        <v>113.39</v>
      </c>
      <c r="H102" s="36">
        <v>118.95</v>
      </c>
      <c r="I102" s="36">
        <v>77.489999999999995</v>
      </c>
      <c r="J102" s="36">
        <v>36.869999999999997</v>
      </c>
      <c r="K102" s="37">
        <v>737280</v>
      </c>
      <c r="L102" s="37">
        <v>754264</v>
      </c>
      <c r="M102" s="37">
        <v>869632</v>
      </c>
      <c r="N102" s="37">
        <v>629905</v>
      </c>
      <c r="O102" s="37">
        <v>530623</v>
      </c>
      <c r="P102" s="38">
        <v>1933306</v>
      </c>
      <c r="Q102" s="38">
        <v>2140545</v>
      </c>
      <c r="R102" s="38">
        <v>2581857</v>
      </c>
      <c r="S102" s="38">
        <v>2453146</v>
      </c>
      <c r="T102" s="38">
        <v>3187967</v>
      </c>
      <c r="U102" s="39">
        <v>104257</v>
      </c>
      <c r="V102" s="39">
        <v>111854</v>
      </c>
      <c r="W102" s="39">
        <v>98269</v>
      </c>
      <c r="X102" s="39">
        <v>214817</v>
      </c>
      <c r="Y102" s="39">
        <v>976477</v>
      </c>
      <c r="Z102" s="40">
        <v>1947</v>
      </c>
      <c r="AA102" s="40">
        <v>2007</v>
      </c>
      <c r="AB102" s="40">
        <v>1988</v>
      </c>
      <c r="AC102" s="40">
        <v>4149</v>
      </c>
      <c r="AD102" s="40">
        <v>4259</v>
      </c>
      <c r="AE102" s="41" t="s">
        <v>1669</v>
      </c>
      <c r="AF102" s="41" t="s">
        <v>1669</v>
      </c>
      <c r="AG102" s="41" t="s">
        <v>1669</v>
      </c>
      <c r="AH102" s="41" t="s">
        <v>1669</v>
      </c>
      <c r="AI102" s="41" t="s">
        <v>1672</v>
      </c>
      <c r="AJ102" s="42">
        <v>46.75</v>
      </c>
      <c r="AK102" s="42">
        <v>46.3</v>
      </c>
      <c r="AL102" s="42">
        <v>56.15</v>
      </c>
      <c r="AM102" s="42">
        <v>48.66</v>
      </c>
      <c r="AN102" s="42">
        <v>58.23</v>
      </c>
      <c r="AO102" s="43" t="s">
        <v>1978</v>
      </c>
      <c r="AP102" s="43" t="s">
        <v>1978</v>
      </c>
      <c r="AQ102" s="43" t="s">
        <v>1978</v>
      </c>
      <c r="AR102" s="43" t="s">
        <v>1978</v>
      </c>
      <c r="AS102" s="43" t="s">
        <v>1978</v>
      </c>
      <c r="AT102" s="44">
        <v>28.56</v>
      </c>
      <c r="AU102" s="44">
        <v>38.869999999999997</v>
      </c>
      <c r="AV102" s="44">
        <v>50.07</v>
      </c>
      <c r="AW102" s="44">
        <v>47.65</v>
      </c>
      <c r="AX102" s="44">
        <v>51.35</v>
      </c>
      <c r="AY102" s="45">
        <v>1288082</v>
      </c>
      <c r="AZ102" s="45">
        <v>1174898</v>
      </c>
      <c r="BA102" s="45">
        <v>1166400</v>
      </c>
      <c r="BB102" s="45">
        <v>1030400</v>
      </c>
      <c r="BC102" s="45">
        <v>1216100</v>
      </c>
      <c r="BD102" s="46">
        <v>38.07</v>
      </c>
      <c r="BE102" s="46">
        <v>33.96</v>
      </c>
      <c r="BF102" s="46">
        <v>45.45</v>
      </c>
      <c r="BG102" s="46">
        <v>61.51</v>
      </c>
      <c r="BH102" s="46">
        <v>72.97</v>
      </c>
    </row>
    <row r="103" spans="1:60" x14ac:dyDescent="0.3">
      <c r="A103" t="s">
        <v>574</v>
      </c>
      <c r="B103" t="s">
        <v>575</v>
      </c>
      <c r="C103" t="s">
        <v>576</v>
      </c>
      <c r="D103" t="s">
        <v>269</v>
      </c>
      <c r="E103" t="s">
        <v>16</v>
      </c>
      <c r="F103" s="36">
        <v>65.94</v>
      </c>
      <c r="G103" s="36">
        <v>62.11</v>
      </c>
      <c r="H103" s="36">
        <v>57.07</v>
      </c>
      <c r="I103" s="36">
        <v>48.28</v>
      </c>
      <c r="J103" s="36">
        <v>39.03</v>
      </c>
      <c r="K103" s="37">
        <v>306740</v>
      </c>
      <c r="L103" s="37">
        <v>316241</v>
      </c>
      <c r="M103" s="37">
        <v>320775</v>
      </c>
      <c r="N103" s="37">
        <v>281013</v>
      </c>
      <c r="O103" s="37">
        <v>253874</v>
      </c>
      <c r="P103" s="38">
        <v>1039639</v>
      </c>
      <c r="Q103" s="38">
        <v>1072568</v>
      </c>
      <c r="R103" s="38">
        <v>1126614</v>
      </c>
      <c r="S103" s="38">
        <v>1082584</v>
      </c>
      <c r="T103" s="38">
        <v>1126556</v>
      </c>
      <c r="U103" s="39">
        <v>146821</v>
      </c>
      <c r="V103" s="39">
        <v>162933</v>
      </c>
      <c r="W103" s="39">
        <v>183497</v>
      </c>
      <c r="X103" s="39">
        <v>186086</v>
      </c>
      <c r="Y103" s="39">
        <v>211275</v>
      </c>
      <c r="Z103" s="40">
        <v>4456</v>
      </c>
      <c r="AA103" s="40">
        <v>4603</v>
      </c>
      <c r="AB103" s="40">
        <v>5042</v>
      </c>
      <c r="AC103" s="40">
        <v>5455</v>
      </c>
      <c r="AD103" s="40">
        <v>5797</v>
      </c>
      <c r="AE103" s="41" t="s">
        <v>1669</v>
      </c>
      <c r="AF103" s="41" t="s">
        <v>1669</v>
      </c>
      <c r="AG103" s="41" t="s">
        <v>1672</v>
      </c>
      <c r="AH103" s="41" t="s">
        <v>1672</v>
      </c>
      <c r="AI103" s="41" t="s">
        <v>1672</v>
      </c>
      <c r="AJ103" s="42">
        <v>48.18</v>
      </c>
      <c r="AK103" s="42">
        <v>53.69</v>
      </c>
      <c r="AL103" s="42">
        <v>66.790000000000006</v>
      </c>
      <c r="AM103" s="42">
        <v>67.73</v>
      </c>
      <c r="AN103" s="42">
        <v>81.73</v>
      </c>
      <c r="AO103" s="43" t="s">
        <v>1978</v>
      </c>
      <c r="AP103" s="43" t="s">
        <v>1978</v>
      </c>
      <c r="AQ103" s="43" t="s">
        <v>1978</v>
      </c>
      <c r="AR103" s="43" t="s">
        <v>1978</v>
      </c>
      <c r="AS103" s="43" t="s">
        <v>1978</v>
      </c>
      <c r="AT103" s="44">
        <v>56.65</v>
      </c>
      <c r="AU103" s="44">
        <v>47.69</v>
      </c>
      <c r="AV103" s="44">
        <v>48.72</v>
      </c>
      <c r="AW103" s="44">
        <v>57.96</v>
      </c>
      <c r="AX103" s="44">
        <v>64.599999999999994</v>
      </c>
      <c r="AY103" s="45">
        <v>169487</v>
      </c>
      <c r="AZ103" s="45">
        <v>179966</v>
      </c>
      <c r="BA103" s="45">
        <v>192370</v>
      </c>
      <c r="BB103" s="45">
        <v>202506</v>
      </c>
      <c r="BC103" s="45">
        <v>213724</v>
      </c>
      <c r="BD103" s="46">
        <v>62.61</v>
      </c>
      <c r="BE103" s="46">
        <v>73.83</v>
      </c>
      <c r="BF103" s="46">
        <v>55.67</v>
      </c>
      <c r="BG103" s="46">
        <v>63.62</v>
      </c>
      <c r="BH103" s="46">
        <v>76.260000000000005</v>
      </c>
    </row>
    <row r="104" spans="1:60" x14ac:dyDescent="0.3">
      <c r="A104" t="s">
        <v>577</v>
      </c>
      <c r="B104" t="s">
        <v>578</v>
      </c>
      <c r="C104" t="s">
        <v>580</v>
      </c>
      <c r="D104" t="s">
        <v>75</v>
      </c>
      <c r="E104" t="s">
        <v>11</v>
      </c>
      <c r="F104" s="36">
        <v>141.25</v>
      </c>
      <c r="G104" s="36">
        <v>158.68</v>
      </c>
      <c r="H104" s="36">
        <v>183.86</v>
      </c>
      <c r="I104" s="36">
        <v>166.26</v>
      </c>
      <c r="J104" s="36" t="s">
        <v>684</v>
      </c>
      <c r="K104" s="37">
        <v>1472828</v>
      </c>
      <c r="L104" s="37">
        <v>1619998</v>
      </c>
      <c r="M104" s="37">
        <v>1930215</v>
      </c>
      <c r="N104" s="37">
        <v>863031</v>
      </c>
      <c r="O104" s="37" t="s">
        <v>684</v>
      </c>
      <c r="P104" s="38">
        <v>2709020</v>
      </c>
      <c r="Q104" s="38">
        <v>2813482</v>
      </c>
      <c r="R104" s="38">
        <v>3164252</v>
      </c>
      <c r="S104" s="38">
        <v>1547697</v>
      </c>
      <c r="T104" s="38" t="s">
        <v>684</v>
      </c>
      <c r="U104" s="39">
        <v>184337</v>
      </c>
      <c r="V104" s="39">
        <v>204651</v>
      </c>
      <c r="W104" s="39">
        <v>158193</v>
      </c>
      <c r="X104" s="39">
        <v>-47591</v>
      </c>
      <c r="Y104" s="39" t="s">
        <v>684</v>
      </c>
      <c r="Z104" s="40">
        <v>6303</v>
      </c>
      <c r="AA104" s="40">
        <v>6910</v>
      </c>
      <c r="AB104" s="40">
        <v>5914</v>
      </c>
      <c r="AC104" s="40">
        <v>5132</v>
      </c>
      <c r="AD104" s="40" t="s">
        <v>684</v>
      </c>
      <c r="AE104" s="41" t="s">
        <v>1669</v>
      </c>
      <c r="AF104" s="41" t="s">
        <v>1669</v>
      </c>
      <c r="AG104" s="41" t="s">
        <v>1669</v>
      </c>
      <c r="AH104" s="41" t="s">
        <v>1669</v>
      </c>
      <c r="AI104" s="41" t="s">
        <v>684</v>
      </c>
      <c r="AJ104" s="42">
        <v>36.270000000000003</v>
      </c>
      <c r="AK104" s="42">
        <v>36.479999999999997</v>
      </c>
      <c r="AL104" s="42">
        <v>43.84</v>
      </c>
      <c r="AM104" s="42">
        <v>44.13</v>
      </c>
      <c r="AN104" s="42" t="s">
        <v>684</v>
      </c>
      <c r="AO104" s="43" t="s">
        <v>1975</v>
      </c>
      <c r="AP104" s="43" t="s">
        <v>1975</v>
      </c>
      <c r="AQ104" s="43" t="s">
        <v>1975</v>
      </c>
      <c r="AR104" s="43" t="s">
        <v>1975</v>
      </c>
      <c r="AS104" s="43" t="s">
        <v>684</v>
      </c>
      <c r="AT104" s="44">
        <v>51.8</v>
      </c>
      <c r="AU104" s="44">
        <v>52.81</v>
      </c>
      <c r="AV104" s="44">
        <v>50.88</v>
      </c>
      <c r="AW104" s="44">
        <v>50.99</v>
      </c>
      <c r="AX104" s="44" t="s">
        <v>684</v>
      </c>
      <c r="AY104" s="45">
        <v>26941</v>
      </c>
      <c r="AZ104" s="45">
        <v>29583</v>
      </c>
      <c r="BA104" s="45">
        <v>37149</v>
      </c>
      <c r="BB104" s="45">
        <v>23287</v>
      </c>
      <c r="BC104" s="45" t="s">
        <v>684</v>
      </c>
      <c r="BD104" s="46">
        <v>55.19</v>
      </c>
      <c r="BE104" s="46">
        <v>70.03</v>
      </c>
      <c r="BF104" s="46">
        <v>76.42</v>
      </c>
      <c r="BG104" s="46">
        <v>46.43</v>
      </c>
      <c r="BH104" s="46" t="s">
        <v>684</v>
      </c>
    </row>
    <row r="105" spans="1:60" x14ac:dyDescent="0.3">
      <c r="A105" t="s">
        <v>581</v>
      </c>
      <c r="B105" t="s">
        <v>582</v>
      </c>
      <c r="C105" t="s">
        <v>583</v>
      </c>
      <c r="D105" t="s">
        <v>36</v>
      </c>
      <c r="E105" t="s">
        <v>11</v>
      </c>
      <c r="F105" s="36">
        <v>480.1</v>
      </c>
      <c r="G105" s="36">
        <v>486.41</v>
      </c>
      <c r="H105" s="36">
        <v>683.66</v>
      </c>
      <c r="I105" s="36" t="s">
        <v>684</v>
      </c>
      <c r="J105" s="36" t="s">
        <v>684</v>
      </c>
      <c r="K105" s="37">
        <v>2803592</v>
      </c>
      <c r="L105" s="37">
        <v>2613259</v>
      </c>
      <c r="M105" s="37">
        <v>3564326</v>
      </c>
      <c r="N105" s="37" t="s">
        <v>684</v>
      </c>
      <c r="O105" s="37" t="s">
        <v>684</v>
      </c>
      <c r="P105" s="38">
        <v>6624187</v>
      </c>
      <c r="Q105" s="38">
        <v>6117440</v>
      </c>
      <c r="R105" s="38">
        <v>6945348</v>
      </c>
      <c r="S105" s="38" t="s">
        <v>684</v>
      </c>
      <c r="T105" s="38" t="s">
        <v>684</v>
      </c>
      <c r="U105" s="39">
        <v>372693</v>
      </c>
      <c r="V105" s="39">
        <v>419297</v>
      </c>
      <c r="W105" s="39">
        <v>459910</v>
      </c>
      <c r="X105" s="39" t="s">
        <v>684</v>
      </c>
      <c r="Y105" s="39" t="s">
        <v>684</v>
      </c>
      <c r="Z105" s="40">
        <v>9291</v>
      </c>
      <c r="AA105" s="40">
        <v>9102</v>
      </c>
      <c r="AB105" s="40">
        <v>9102</v>
      </c>
      <c r="AC105" s="40" t="s">
        <v>684</v>
      </c>
      <c r="AD105" s="40" t="s">
        <v>684</v>
      </c>
      <c r="AE105" s="41" t="s">
        <v>1669</v>
      </c>
      <c r="AF105" s="41" t="s">
        <v>1669</v>
      </c>
      <c r="AG105" s="41" t="s">
        <v>1669</v>
      </c>
      <c r="AH105" s="41" t="s">
        <v>684</v>
      </c>
      <c r="AI105" s="41" t="s">
        <v>684</v>
      </c>
      <c r="AJ105" s="42">
        <v>28.49</v>
      </c>
      <c r="AK105" s="42">
        <v>26.74</v>
      </c>
      <c r="AL105" s="42">
        <v>25.45</v>
      </c>
      <c r="AM105" s="42" t="s">
        <v>684</v>
      </c>
      <c r="AN105" s="42" t="s">
        <v>684</v>
      </c>
      <c r="AO105" s="43" t="s">
        <v>1975</v>
      </c>
      <c r="AP105" s="43" t="s">
        <v>1975</v>
      </c>
      <c r="AQ105" s="43" t="s">
        <v>1975</v>
      </c>
      <c r="AR105" s="43" t="s">
        <v>684</v>
      </c>
      <c r="AS105" s="43" t="s">
        <v>684</v>
      </c>
      <c r="AT105" s="44">
        <v>18.98</v>
      </c>
      <c r="AU105" s="44">
        <v>27.07</v>
      </c>
      <c r="AV105" s="44">
        <v>28.71</v>
      </c>
      <c r="AW105" s="44" t="s">
        <v>684</v>
      </c>
      <c r="AX105" s="44" t="s">
        <v>684</v>
      </c>
      <c r="AY105" s="45" t="s">
        <v>684</v>
      </c>
      <c r="AZ105" s="45">
        <v>214</v>
      </c>
      <c r="BA105" s="45">
        <v>267</v>
      </c>
      <c r="BB105" s="45" t="s">
        <v>684</v>
      </c>
      <c r="BC105" s="45" t="s">
        <v>684</v>
      </c>
      <c r="BD105" s="46">
        <v>2.76</v>
      </c>
      <c r="BE105" s="46">
        <v>13.83</v>
      </c>
      <c r="BF105" s="46">
        <v>17.489999999999998</v>
      </c>
      <c r="BG105" s="46" t="s">
        <v>684</v>
      </c>
      <c r="BH105" s="46" t="s">
        <v>684</v>
      </c>
    </row>
    <row r="106" spans="1:60" x14ac:dyDescent="0.3">
      <c r="A106" t="s">
        <v>587</v>
      </c>
      <c r="B106" t="s">
        <v>588</v>
      </c>
      <c r="C106" t="s">
        <v>590</v>
      </c>
      <c r="D106" t="s">
        <v>278</v>
      </c>
      <c r="E106" t="s">
        <v>16</v>
      </c>
      <c r="F106" s="36">
        <v>138.65</v>
      </c>
      <c r="G106" s="36">
        <v>117.71</v>
      </c>
      <c r="H106" s="36">
        <v>104.46</v>
      </c>
      <c r="I106" s="36">
        <v>131.41</v>
      </c>
      <c r="J106" s="36">
        <v>142.69999999999999</v>
      </c>
      <c r="K106" s="37">
        <v>7878562</v>
      </c>
      <c r="L106" s="37">
        <v>7103684</v>
      </c>
      <c r="M106" s="37">
        <v>6691660</v>
      </c>
      <c r="N106" s="37">
        <v>8041020</v>
      </c>
      <c r="O106" s="37">
        <v>8704897</v>
      </c>
      <c r="P106" s="38">
        <v>15185063</v>
      </c>
      <c r="Q106" s="38">
        <v>14774126</v>
      </c>
      <c r="R106" s="38">
        <v>14783614</v>
      </c>
      <c r="S106" s="38">
        <v>15506524</v>
      </c>
      <c r="T106" s="38">
        <v>16106589</v>
      </c>
      <c r="U106" s="39">
        <v>1676271</v>
      </c>
      <c r="V106" s="39">
        <v>1804546</v>
      </c>
      <c r="W106" s="39">
        <v>1936953</v>
      </c>
      <c r="X106" s="39">
        <v>-19689</v>
      </c>
      <c r="Y106" s="39">
        <v>-90398</v>
      </c>
      <c r="Z106" s="40">
        <v>8174</v>
      </c>
      <c r="AA106" s="40">
        <v>8366</v>
      </c>
      <c r="AB106" s="40">
        <v>8695</v>
      </c>
      <c r="AC106" s="40">
        <v>8961</v>
      </c>
      <c r="AD106" s="40">
        <v>8750</v>
      </c>
      <c r="AE106" s="41" t="s">
        <v>1669</v>
      </c>
      <c r="AF106" s="41" t="s">
        <v>1669</v>
      </c>
      <c r="AG106" s="41" t="s">
        <v>1672</v>
      </c>
      <c r="AH106" s="41" t="s">
        <v>1672</v>
      </c>
      <c r="AI106" s="41" t="s">
        <v>684</v>
      </c>
      <c r="AJ106" s="42">
        <v>52.74</v>
      </c>
      <c r="AK106" s="42">
        <v>80.37</v>
      </c>
      <c r="AL106" s="42">
        <v>85.83</v>
      </c>
      <c r="AM106" s="42">
        <v>90.4</v>
      </c>
      <c r="AN106" s="42" t="s">
        <v>684</v>
      </c>
      <c r="AO106" s="43" t="s">
        <v>1978</v>
      </c>
      <c r="AP106" s="43" t="s">
        <v>1978</v>
      </c>
      <c r="AQ106" s="43" t="s">
        <v>1978</v>
      </c>
      <c r="AR106" s="43" t="s">
        <v>1978</v>
      </c>
      <c r="AS106" s="43" t="s">
        <v>684</v>
      </c>
      <c r="AT106" s="44">
        <v>50.77</v>
      </c>
      <c r="AU106" s="44">
        <v>70.14</v>
      </c>
      <c r="AV106" s="44">
        <v>74.95</v>
      </c>
      <c r="AW106" s="44">
        <v>70.83</v>
      </c>
      <c r="AX106" s="44" t="s">
        <v>684</v>
      </c>
      <c r="AY106" s="45">
        <v>259135.9</v>
      </c>
      <c r="AZ106" s="45">
        <v>245988.48000000001</v>
      </c>
      <c r="BA106" s="45">
        <v>144687.5</v>
      </c>
      <c r="BB106" s="45">
        <v>48061.5</v>
      </c>
      <c r="BC106" s="45" t="s">
        <v>684</v>
      </c>
      <c r="BD106" s="46">
        <v>16.059999999999999</v>
      </c>
      <c r="BE106" s="46">
        <v>26.46</v>
      </c>
      <c r="BF106" s="46">
        <v>52.01</v>
      </c>
      <c r="BG106" s="46">
        <v>65.39</v>
      </c>
      <c r="BH106" s="46" t="s">
        <v>684</v>
      </c>
    </row>
    <row r="107" spans="1:60" x14ac:dyDescent="0.3">
      <c r="A107" t="s">
        <v>595</v>
      </c>
      <c r="B107" t="s">
        <v>596</v>
      </c>
      <c r="C107" t="s">
        <v>598</v>
      </c>
      <c r="D107" t="s">
        <v>94</v>
      </c>
      <c r="E107" t="s">
        <v>16</v>
      </c>
      <c r="F107" s="36">
        <v>31.44</v>
      </c>
      <c r="G107" s="36">
        <v>29.77</v>
      </c>
      <c r="H107" s="36">
        <v>30.16</v>
      </c>
      <c r="I107" s="36">
        <v>51.01</v>
      </c>
      <c r="J107" s="36">
        <v>57.48</v>
      </c>
      <c r="K107" s="37">
        <v>352088</v>
      </c>
      <c r="L107" s="37">
        <v>338671</v>
      </c>
      <c r="M107" s="37">
        <v>347954</v>
      </c>
      <c r="N107" s="37">
        <v>552608</v>
      </c>
      <c r="O107" s="37">
        <v>667431</v>
      </c>
      <c r="P107" s="38">
        <v>1978669</v>
      </c>
      <c r="Q107" s="38">
        <v>2029889</v>
      </c>
      <c r="R107" s="38">
        <v>2094446</v>
      </c>
      <c r="S107" s="38">
        <v>2164264</v>
      </c>
      <c r="T107" s="38">
        <v>2322869</v>
      </c>
      <c r="U107" s="39">
        <v>101064</v>
      </c>
      <c r="V107" s="39">
        <v>110271</v>
      </c>
      <c r="W107" s="39">
        <v>123583</v>
      </c>
      <c r="X107" s="39">
        <v>30032</v>
      </c>
      <c r="Y107" s="39">
        <v>51879</v>
      </c>
      <c r="Z107" s="40">
        <v>4181</v>
      </c>
      <c r="AA107" s="40">
        <v>4114</v>
      </c>
      <c r="AB107" s="40">
        <v>4195</v>
      </c>
      <c r="AC107" s="40">
        <v>4147</v>
      </c>
      <c r="AD107" s="40">
        <v>4106</v>
      </c>
      <c r="AE107" s="41" t="s">
        <v>1669</v>
      </c>
      <c r="AF107" s="41" t="s">
        <v>1669</v>
      </c>
      <c r="AG107" s="41" t="s">
        <v>1672</v>
      </c>
      <c r="AH107" s="41" t="s">
        <v>1672</v>
      </c>
      <c r="AI107" s="41" t="s">
        <v>684</v>
      </c>
      <c r="AJ107" s="42">
        <v>52.61</v>
      </c>
      <c r="AK107" s="42">
        <v>59.92</v>
      </c>
      <c r="AL107" s="42">
        <v>74.22</v>
      </c>
      <c r="AM107" s="42">
        <v>80.239999999999995</v>
      </c>
      <c r="AN107" s="42" t="s">
        <v>684</v>
      </c>
      <c r="AO107" s="43" t="s">
        <v>1975</v>
      </c>
      <c r="AP107" s="43" t="s">
        <v>1975</v>
      </c>
      <c r="AQ107" s="43" t="s">
        <v>1978</v>
      </c>
      <c r="AR107" s="43" t="s">
        <v>1978</v>
      </c>
      <c r="AS107" s="43" t="s">
        <v>684</v>
      </c>
      <c r="AT107" s="44">
        <v>77.3</v>
      </c>
      <c r="AU107" s="44">
        <v>74.400000000000006</v>
      </c>
      <c r="AV107" s="44">
        <v>76.260000000000005</v>
      </c>
      <c r="AW107" s="44">
        <v>81.09</v>
      </c>
      <c r="AX107" s="44" t="s">
        <v>684</v>
      </c>
      <c r="AY107" s="45">
        <v>27850.06</v>
      </c>
      <c r="AZ107" s="45">
        <v>26736.9</v>
      </c>
      <c r="BA107" s="45">
        <v>27191.55</v>
      </c>
      <c r="BB107" s="45">
        <v>19731.52</v>
      </c>
      <c r="BC107" s="45" t="s">
        <v>684</v>
      </c>
      <c r="BD107" s="46">
        <v>34.75</v>
      </c>
      <c r="BE107" s="46">
        <v>59.95</v>
      </c>
      <c r="BF107" s="46">
        <v>78.260000000000005</v>
      </c>
      <c r="BG107" s="46">
        <v>65.989999999999995</v>
      </c>
      <c r="BH107" s="46" t="s">
        <v>684</v>
      </c>
    </row>
    <row r="108" spans="1:60" x14ac:dyDescent="0.3">
      <c r="A108" t="s">
        <v>599</v>
      </c>
      <c r="B108" t="s">
        <v>600</v>
      </c>
      <c r="C108" t="s">
        <v>602</v>
      </c>
      <c r="D108" t="s">
        <v>10</v>
      </c>
      <c r="E108" t="s">
        <v>11</v>
      </c>
      <c r="F108" s="36">
        <v>-40.619999999999997</v>
      </c>
      <c r="G108" s="36">
        <v>-99.16</v>
      </c>
      <c r="H108" s="36">
        <v>43.13</v>
      </c>
      <c r="I108" s="36">
        <v>67.11</v>
      </c>
      <c r="J108" s="36">
        <v>65.959999999999994</v>
      </c>
      <c r="K108" s="37">
        <v>2990066</v>
      </c>
      <c r="L108" s="37">
        <v>6554451</v>
      </c>
      <c r="M108" s="37">
        <v>5553161</v>
      </c>
      <c r="N108" s="37">
        <v>6962112</v>
      </c>
      <c r="O108" s="37">
        <v>8232552</v>
      </c>
      <c r="P108" s="38">
        <v>13269492</v>
      </c>
      <c r="Q108" s="38">
        <v>21127141</v>
      </c>
      <c r="R108" s="38">
        <v>28819273</v>
      </c>
      <c r="S108" s="38">
        <v>28122466</v>
      </c>
      <c r="T108" s="38">
        <v>33470586</v>
      </c>
      <c r="U108" s="39">
        <v>-2415450</v>
      </c>
      <c r="V108" s="39">
        <v>-2041550</v>
      </c>
      <c r="W108" s="39">
        <v>-7071207</v>
      </c>
      <c r="X108" s="39">
        <v>-3410014</v>
      </c>
      <c r="Y108" s="39">
        <v>-2585351</v>
      </c>
      <c r="Z108" s="40" t="s">
        <v>684</v>
      </c>
      <c r="AA108" s="40">
        <v>22263</v>
      </c>
      <c r="AB108" s="40">
        <v>26900</v>
      </c>
      <c r="AC108" s="40">
        <v>22800</v>
      </c>
      <c r="AD108" s="40">
        <v>29300</v>
      </c>
      <c r="AE108" s="41" t="s">
        <v>684</v>
      </c>
      <c r="AF108" s="41" t="s">
        <v>1669</v>
      </c>
      <c r="AG108" s="41" t="s">
        <v>1669</v>
      </c>
      <c r="AH108" s="41" t="s">
        <v>1672</v>
      </c>
      <c r="AI108" s="41" t="s">
        <v>684</v>
      </c>
      <c r="AJ108" s="42" t="s">
        <v>684</v>
      </c>
      <c r="AK108" s="42">
        <v>46.22</v>
      </c>
      <c r="AL108" s="42">
        <v>46.99</v>
      </c>
      <c r="AM108" s="42">
        <v>51.55</v>
      </c>
      <c r="AN108" s="42" t="s">
        <v>684</v>
      </c>
      <c r="AO108" s="43" t="s">
        <v>684</v>
      </c>
      <c r="AP108" s="43" t="s">
        <v>1975</v>
      </c>
      <c r="AQ108" s="43" t="s">
        <v>1975</v>
      </c>
      <c r="AR108" s="43" t="s">
        <v>1975</v>
      </c>
      <c r="AS108" s="43" t="s">
        <v>684</v>
      </c>
      <c r="AT108" s="44" t="s">
        <v>684</v>
      </c>
      <c r="AU108" s="44">
        <v>11.29</v>
      </c>
      <c r="AV108" s="44">
        <v>39.35</v>
      </c>
      <c r="AW108" s="44">
        <v>66.709999999999994</v>
      </c>
      <c r="AX108" s="44" t="s">
        <v>684</v>
      </c>
      <c r="AY108" s="45" t="s">
        <v>684</v>
      </c>
      <c r="AZ108" s="45" t="s">
        <v>684</v>
      </c>
      <c r="BA108" s="45">
        <v>122220</v>
      </c>
      <c r="BB108" s="45">
        <v>132822</v>
      </c>
      <c r="BC108" s="45" t="s">
        <v>684</v>
      </c>
      <c r="BD108" s="46" t="s">
        <v>684</v>
      </c>
      <c r="BE108" s="46">
        <v>21.17</v>
      </c>
      <c r="BF108" s="46">
        <v>37.25</v>
      </c>
      <c r="BG108" s="46">
        <v>93.08</v>
      </c>
      <c r="BH108" s="46" t="s">
        <v>684</v>
      </c>
    </row>
    <row r="109" spans="1:60" x14ac:dyDescent="0.3">
      <c r="A109" t="s">
        <v>603</v>
      </c>
      <c r="B109" t="s">
        <v>604</v>
      </c>
      <c r="C109" t="s">
        <v>605</v>
      </c>
      <c r="D109" t="s">
        <v>36</v>
      </c>
      <c r="E109" t="s">
        <v>11</v>
      </c>
      <c r="F109" s="36">
        <v>1204.01</v>
      </c>
      <c r="G109" s="36">
        <v>1593.5</v>
      </c>
      <c r="H109" s="36">
        <v>1077.4000000000001</v>
      </c>
      <c r="I109" s="36">
        <v>935.12</v>
      </c>
      <c r="J109" s="36">
        <v>977.72</v>
      </c>
      <c r="K109" s="37">
        <v>2183952</v>
      </c>
      <c r="L109" s="37">
        <v>2813367</v>
      </c>
      <c r="M109" s="37">
        <v>3183426</v>
      </c>
      <c r="N109" s="37">
        <v>2801410</v>
      </c>
      <c r="O109" s="37">
        <v>5406033</v>
      </c>
      <c r="P109" s="38">
        <v>3021542</v>
      </c>
      <c r="Q109" s="38">
        <v>3701582</v>
      </c>
      <c r="R109" s="38">
        <v>4415439</v>
      </c>
      <c r="S109" s="38">
        <v>4020689</v>
      </c>
      <c r="T109" s="38">
        <v>7479214</v>
      </c>
      <c r="U109" s="39">
        <v>186060</v>
      </c>
      <c r="V109" s="39">
        <v>225437</v>
      </c>
      <c r="W109" s="39">
        <v>255026</v>
      </c>
      <c r="X109" s="39">
        <v>163116</v>
      </c>
      <c r="Y109" s="39">
        <v>469105</v>
      </c>
      <c r="Z109" s="40">
        <v>23100</v>
      </c>
      <c r="AA109" s="40">
        <v>24100</v>
      </c>
      <c r="AB109" s="40">
        <v>21758</v>
      </c>
      <c r="AC109" s="40">
        <v>21709</v>
      </c>
      <c r="AD109" s="40">
        <v>36000</v>
      </c>
      <c r="AE109" s="41" t="s">
        <v>684</v>
      </c>
      <c r="AF109" s="41" t="s">
        <v>684</v>
      </c>
      <c r="AG109" s="41" t="s">
        <v>1672</v>
      </c>
      <c r="AH109" s="41" t="s">
        <v>1672</v>
      </c>
      <c r="AI109" s="41" t="s">
        <v>684</v>
      </c>
      <c r="AJ109" s="42" t="s">
        <v>684</v>
      </c>
      <c r="AK109" s="42" t="s">
        <v>684</v>
      </c>
      <c r="AL109" s="42">
        <v>35.49</v>
      </c>
      <c r="AM109" s="42">
        <v>73.069999999999993</v>
      </c>
      <c r="AN109" s="42" t="s">
        <v>684</v>
      </c>
      <c r="AO109" s="43" t="s">
        <v>684</v>
      </c>
      <c r="AP109" s="43" t="s">
        <v>684</v>
      </c>
      <c r="AQ109" s="43" t="s">
        <v>1978</v>
      </c>
      <c r="AR109" s="43" t="s">
        <v>1978</v>
      </c>
      <c r="AS109" s="43" t="s">
        <v>684</v>
      </c>
      <c r="AT109" s="44" t="s">
        <v>684</v>
      </c>
      <c r="AU109" s="44" t="s">
        <v>684</v>
      </c>
      <c r="AV109" s="44">
        <v>34.54</v>
      </c>
      <c r="AW109" s="44">
        <v>54.88</v>
      </c>
      <c r="AX109" s="44" t="s">
        <v>684</v>
      </c>
      <c r="AY109" s="45" t="s">
        <v>684</v>
      </c>
      <c r="AZ109" s="45" t="s">
        <v>684</v>
      </c>
      <c r="BA109" s="45">
        <v>332114.73</v>
      </c>
      <c r="BB109" s="45">
        <v>257102.64</v>
      </c>
      <c r="BC109" s="45" t="s">
        <v>684</v>
      </c>
      <c r="BD109" s="46" t="s">
        <v>684</v>
      </c>
      <c r="BE109" s="46" t="s">
        <v>684</v>
      </c>
      <c r="BF109" s="46">
        <v>10.61</v>
      </c>
      <c r="BG109" s="46">
        <v>23.2</v>
      </c>
      <c r="BH109" s="46" t="s">
        <v>684</v>
      </c>
    </row>
    <row r="110" spans="1:60" x14ac:dyDescent="0.3">
      <c r="A110" t="s">
        <v>606</v>
      </c>
      <c r="B110" t="s">
        <v>607</v>
      </c>
      <c r="C110" t="s">
        <v>609</v>
      </c>
      <c r="D110" t="s">
        <v>36</v>
      </c>
      <c r="E110" t="s">
        <v>11</v>
      </c>
      <c r="F110" s="36">
        <v>144.85</v>
      </c>
      <c r="G110" s="36">
        <v>136.6</v>
      </c>
      <c r="H110" s="36">
        <v>136.63999999999999</v>
      </c>
      <c r="I110" s="36">
        <v>186.84</v>
      </c>
      <c r="J110" s="36">
        <v>449.56</v>
      </c>
      <c r="K110" s="37">
        <v>491527</v>
      </c>
      <c r="L110" s="37">
        <v>531181</v>
      </c>
      <c r="M110" s="37">
        <v>689672</v>
      </c>
      <c r="N110" s="37">
        <v>697570</v>
      </c>
      <c r="O110" s="37">
        <v>2321974</v>
      </c>
      <c r="P110" s="38">
        <v>1053302</v>
      </c>
      <c r="Q110" s="38">
        <v>1208803</v>
      </c>
      <c r="R110" s="38">
        <v>1569472</v>
      </c>
      <c r="S110" s="38">
        <v>1328534</v>
      </c>
      <c r="T110" s="38">
        <v>3390641</v>
      </c>
      <c r="U110" s="39">
        <v>102433</v>
      </c>
      <c r="V110" s="39">
        <v>116368</v>
      </c>
      <c r="W110" s="39">
        <v>131860</v>
      </c>
      <c r="X110" s="39">
        <v>125233</v>
      </c>
      <c r="Y110" s="39">
        <v>299345</v>
      </c>
      <c r="Z110" s="40">
        <v>2953</v>
      </c>
      <c r="AA110" s="40" t="s">
        <v>684</v>
      </c>
      <c r="AB110" s="40">
        <v>3665</v>
      </c>
      <c r="AC110" s="40">
        <v>3328</v>
      </c>
      <c r="AD110" s="40">
        <v>4553</v>
      </c>
      <c r="AE110" s="41" t="s">
        <v>684</v>
      </c>
      <c r="AF110" s="41" t="s">
        <v>684</v>
      </c>
      <c r="AG110" s="41" t="s">
        <v>1672</v>
      </c>
      <c r="AH110" s="41" t="s">
        <v>1672</v>
      </c>
      <c r="AI110" s="41" t="s">
        <v>684</v>
      </c>
      <c r="AJ110" s="42" t="s">
        <v>684</v>
      </c>
      <c r="AK110" s="42" t="s">
        <v>684</v>
      </c>
      <c r="AL110" s="42">
        <v>58.56</v>
      </c>
      <c r="AM110" s="42">
        <v>64.819999999999993</v>
      </c>
      <c r="AN110" s="42" t="s">
        <v>684</v>
      </c>
      <c r="AO110" s="43" t="s">
        <v>684</v>
      </c>
      <c r="AP110" s="43" t="s">
        <v>684</v>
      </c>
      <c r="AQ110" s="43" t="s">
        <v>1975</v>
      </c>
      <c r="AR110" s="43" t="s">
        <v>1975</v>
      </c>
      <c r="AS110" s="43" t="s">
        <v>684</v>
      </c>
      <c r="AT110" s="44" t="s">
        <v>684</v>
      </c>
      <c r="AU110" s="44" t="s">
        <v>684</v>
      </c>
      <c r="AV110" s="44">
        <v>70.28</v>
      </c>
      <c r="AW110" s="44">
        <v>74.84</v>
      </c>
      <c r="AX110" s="44" t="s">
        <v>684</v>
      </c>
      <c r="AY110" s="45" t="s">
        <v>684</v>
      </c>
      <c r="AZ110" s="45" t="s">
        <v>684</v>
      </c>
      <c r="BA110" s="45">
        <v>2951.86</v>
      </c>
      <c r="BB110" s="45">
        <v>2362.87</v>
      </c>
      <c r="BC110" s="45" t="s">
        <v>684</v>
      </c>
      <c r="BD110" s="46" t="s">
        <v>684</v>
      </c>
      <c r="BE110" s="46" t="s">
        <v>684</v>
      </c>
      <c r="BF110" s="46">
        <v>14.88</v>
      </c>
      <c r="BG110" s="46">
        <v>35.03</v>
      </c>
      <c r="BH110" s="46" t="s">
        <v>684</v>
      </c>
    </row>
    <row r="111" spans="1:60" x14ac:dyDescent="0.3">
      <c r="A111" t="s">
        <v>611</v>
      </c>
      <c r="B111" t="s">
        <v>612</v>
      </c>
      <c r="C111" t="s">
        <v>613</v>
      </c>
      <c r="D111" t="s">
        <v>58</v>
      </c>
      <c r="E111" t="s">
        <v>11</v>
      </c>
      <c r="F111" s="36">
        <v>66.06</v>
      </c>
      <c r="G111" s="36">
        <v>61.36</v>
      </c>
      <c r="H111" s="36">
        <v>68.53</v>
      </c>
      <c r="I111" s="36">
        <v>65.680000000000007</v>
      </c>
      <c r="J111" s="36">
        <v>67.41</v>
      </c>
      <c r="K111" s="37">
        <v>1419012</v>
      </c>
      <c r="L111" s="37">
        <v>1358410</v>
      </c>
      <c r="M111" s="37">
        <v>1642805</v>
      </c>
      <c r="N111" s="37">
        <v>1428401</v>
      </c>
      <c r="O111" s="37">
        <v>1574190</v>
      </c>
      <c r="P111" s="38">
        <v>4603667</v>
      </c>
      <c r="Q111" s="38">
        <v>4651253</v>
      </c>
      <c r="R111" s="38">
        <v>5241535</v>
      </c>
      <c r="S111" s="38">
        <v>4691131</v>
      </c>
      <c r="T111" s="38">
        <v>5066921</v>
      </c>
      <c r="U111" s="39">
        <v>466753</v>
      </c>
      <c r="V111" s="39">
        <v>530280</v>
      </c>
      <c r="W111" s="39">
        <v>632838</v>
      </c>
      <c r="X111" s="39">
        <v>539785</v>
      </c>
      <c r="Y111" s="39">
        <v>667286</v>
      </c>
      <c r="Z111" s="40">
        <v>11305</v>
      </c>
      <c r="AA111" s="40">
        <v>11406</v>
      </c>
      <c r="AB111" s="40">
        <v>11251</v>
      </c>
      <c r="AC111" s="40">
        <v>10683</v>
      </c>
      <c r="AD111" s="40">
        <v>10591</v>
      </c>
      <c r="AE111" s="41" t="s">
        <v>1669</v>
      </c>
      <c r="AF111" s="41" t="s">
        <v>1669</v>
      </c>
      <c r="AG111" s="41" t="s">
        <v>1672</v>
      </c>
      <c r="AH111" s="41" t="s">
        <v>1672</v>
      </c>
      <c r="AI111" s="41" t="s">
        <v>684</v>
      </c>
      <c r="AJ111" s="42">
        <v>66.13</v>
      </c>
      <c r="AK111" s="42">
        <v>65.930000000000007</v>
      </c>
      <c r="AL111" s="42">
        <v>77.27</v>
      </c>
      <c r="AM111" s="42">
        <v>73.75</v>
      </c>
      <c r="AN111" s="42" t="s">
        <v>684</v>
      </c>
      <c r="AO111" s="43" t="s">
        <v>1978</v>
      </c>
      <c r="AP111" s="43" t="s">
        <v>1978</v>
      </c>
      <c r="AQ111" s="43" t="s">
        <v>1978</v>
      </c>
      <c r="AR111" s="43" t="s">
        <v>1978</v>
      </c>
      <c r="AS111" s="43" t="s">
        <v>684</v>
      </c>
      <c r="AT111" s="44">
        <v>54.62</v>
      </c>
      <c r="AU111" s="44">
        <v>63.28</v>
      </c>
      <c r="AV111" s="44">
        <v>59.41</v>
      </c>
      <c r="AW111" s="44">
        <v>66.010000000000005</v>
      </c>
      <c r="AX111" s="44" t="s">
        <v>684</v>
      </c>
      <c r="AY111" s="45">
        <v>1500000</v>
      </c>
      <c r="AZ111" s="45">
        <v>1460000</v>
      </c>
      <c r="BA111" s="45">
        <v>1480000</v>
      </c>
      <c r="BB111" s="45">
        <v>1416000</v>
      </c>
      <c r="BC111" s="45" t="s">
        <v>684</v>
      </c>
      <c r="BD111" s="46">
        <v>14.15</v>
      </c>
      <c r="BE111" s="46">
        <v>13.01</v>
      </c>
      <c r="BF111" s="46">
        <v>18.53</v>
      </c>
      <c r="BG111" s="46">
        <v>13.81</v>
      </c>
      <c r="BH111" s="46" t="s">
        <v>684</v>
      </c>
    </row>
    <row r="112" spans="1:60" x14ac:dyDescent="0.3">
      <c r="A112" t="s">
        <v>617</v>
      </c>
      <c r="B112" t="s">
        <v>618</v>
      </c>
      <c r="C112" t="s">
        <v>619</v>
      </c>
      <c r="D112" t="s">
        <v>225</v>
      </c>
      <c r="E112" t="s">
        <v>16</v>
      </c>
      <c r="F112" s="36" t="s">
        <v>684</v>
      </c>
      <c r="G112" s="36">
        <v>37.950000000000003</v>
      </c>
      <c r="H112" s="36">
        <v>0.28000000000000003</v>
      </c>
      <c r="I112" s="36">
        <v>0.21</v>
      </c>
      <c r="J112" s="36">
        <v>21.86</v>
      </c>
      <c r="K112" s="37" t="s">
        <v>684</v>
      </c>
      <c r="L112" s="37">
        <v>47962</v>
      </c>
      <c r="M112" s="37">
        <v>537</v>
      </c>
      <c r="N112" s="37">
        <v>423</v>
      </c>
      <c r="O112" s="37">
        <v>47716</v>
      </c>
      <c r="P112" s="38" t="s">
        <v>684</v>
      </c>
      <c r="Q112" s="38">
        <v>197535</v>
      </c>
      <c r="R112" s="38">
        <v>213361</v>
      </c>
      <c r="S112" s="38">
        <v>222216</v>
      </c>
      <c r="T112" s="38">
        <v>295199</v>
      </c>
      <c r="U112" s="39" t="s">
        <v>684</v>
      </c>
      <c r="V112" s="39">
        <v>16699</v>
      </c>
      <c r="W112" s="39">
        <v>17251</v>
      </c>
      <c r="X112" s="39">
        <v>16569</v>
      </c>
      <c r="Y112" s="39">
        <v>18885</v>
      </c>
      <c r="Z112" s="40" t="s">
        <v>684</v>
      </c>
      <c r="AA112" s="40">
        <v>100</v>
      </c>
      <c r="AB112" s="40">
        <v>279</v>
      </c>
      <c r="AC112" s="40">
        <v>284</v>
      </c>
      <c r="AD112" s="40">
        <v>298</v>
      </c>
      <c r="AE112" s="41" t="s">
        <v>684</v>
      </c>
      <c r="AF112" s="41" t="s">
        <v>684</v>
      </c>
      <c r="AG112" s="41" t="s">
        <v>1672</v>
      </c>
      <c r="AH112" s="41" t="s">
        <v>1672</v>
      </c>
      <c r="AI112" s="41" t="s">
        <v>1672</v>
      </c>
      <c r="AJ112" s="42" t="s">
        <v>684</v>
      </c>
      <c r="AK112" s="42" t="s">
        <v>684</v>
      </c>
      <c r="AL112" s="42">
        <v>18.510000000000002</v>
      </c>
      <c r="AM112" s="42">
        <v>24.35</v>
      </c>
      <c r="AN112" s="42">
        <v>35.119999999999997</v>
      </c>
      <c r="AO112" s="43" t="s">
        <v>684</v>
      </c>
      <c r="AP112" s="43" t="s">
        <v>684</v>
      </c>
      <c r="AQ112" s="43" t="s">
        <v>1975</v>
      </c>
      <c r="AR112" s="43" t="s">
        <v>1975</v>
      </c>
      <c r="AS112" s="43" t="s">
        <v>1975</v>
      </c>
      <c r="AT112" s="44" t="s">
        <v>684</v>
      </c>
      <c r="AU112" s="44" t="s">
        <v>684</v>
      </c>
      <c r="AV112" s="44">
        <v>18.91</v>
      </c>
      <c r="AW112" s="44">
        <v>24.18</v>
      </c>
      <c r="AX112" s="44">
        <v>29.6</v>
      </c>
      <c r="AY112" s="45" t="s">
        <v>684</v>
      </c>
      <c r="AZ112" s="45" t="s">
        <v>684</v>
      </c>
      <c r="BA112" s="45">
        <v>8428</v>
      </c>
      <c r="BB112" s="45">
        <v>8341</v>
      </c>
      <c r="BC112" s="45">
        <v>10221</v>
      </c>
      <c r="BD112" s="46" t="s">
        <v>684</v>
      </c>
      <c r="BE112" s="46" t="s">
        <v>684</v>
      </c>
      <c r="BF112" s="46">
        <v>38.130000000000003</v>
      </c>
      <c r="BG112" s="46">
        <v>36.020000000000003</v>
      </c>
      <c r="BH112" s="46">
        <v>56.79</v>
      </c>
    </row>
    <row r="113" spans="1:60" x14ac:dyDescent="0.3">
      <c r="A113" t="s">
        <v>650</v>
      </c>
      <c r="B113" t="s">
        <v>651</v>
      </c>
      <c r="C113" t="s">
        <v>652</v>
      </c>
      <c r="D113" t="s">
        <v>131</v>
      </c>
      <c r="E113" t="s">
        <v>25</v>
      </c>
      <c r="F113" s="36">
        <v>310.14999999999998</v>
      </c>
      <c r="G113" s="36">
        <v>470.58</v>
      </c>
      <c r="H113" s="36">
        <v>899.31</v>
      </c>
      <c r="I113" s="36">
        <v>365.86</v>
      </c>
      <c r="J113" s="36">
        <v>34.700000000000003</v>
      </c>
      <c r="K113" s="37">
        <v>2301819</v>
      </c>
      <c r="L113" s="37">
        <v>2667717</v>
      </c>
      <c r="M113" s="37">
        <v>4420905</v>
      </c>
      <c r="N113" s="37">
        <v>3873392</v>
      </c>
      <c r="O113" s="37">
        <v>2522227</v>
      </c>
      <c r="P113" s="38">
        <v>3672696</v>
      </c>
      <c r="Q113" s="38">
        <v>3849700</v>
      </c>
      <c r="R113" s="38">
        <v>5536869</v>
      </c>
      <c r="S113" s="38">
        <v>5691782</v>
      </c>
      <c r="T113" s="38">
        <v>11915923</v>
      </c>
      <c r="U113" s="39">
        <v>13570</v>
      </c>
      <c r="V113" s="39">
        <v>-174242</v>
      </c>
      <c r="W113" s="39">
        <v>-42514</v>
      </c>
      <c r="X113" s="39">
        <v>581902</v>
      </c>
      <c r="Y113" s="39">
        <v>6319350</v>
      </c>
      <c r="Z113" s="40" t="s">
        <v>1415</v>
      </c>
      <c r="AE113" s="41" t="s">
        <v>1669</v>
      </c>
      <c r="AF113" s="41" t="s">
        <v>1669</v>
      </c>
      <c r="AG113" s="41" t="s">
        <v>1672</v>
      </c>
      <c r="AH113" s="41" t="s">
        <v>1672</v>
      </c>
      <c r="AI113" s="41" t="s">
        <v>684</v>
      </c>
      <c r="AJ113" s="42">
        <v>56.82</v>
      </c>
      <c r="AK113" s="42">
        <v>67.56</v>
      </c>
      <c r="AL113" s="42">
        <v>66.47</v>
      </c>
      <c r="AM113" s="42">
        <v>71.91</v>
      </c>
      <c r="AN113" s="42" t="s">
        <v>684</v>
      </c>
      <c r="AO113" s="43" t="s">
        <v>1978</v>
      </c>
      <c r="AP113" s="43" t="s">
        <v>1978</v>
      </c>
      <c r="AQ113" s="43" t="s">
        <v>1978</v>
      </c>
      <c r="AR113" s="43" t="s">
        <v>1978</v>
      </c>
      <c r="AS113" s="43" t="s">
        <v>684</v>
      </c>
      <c r="AT113" s="44">
        <v>48.39</v>
      </c>
      <c r="AU113" s="44">
        <v>46.06</v>
      </c>
      <c r="AV113" s="44">
        <v>49.05</v>
      </c>
      <c r="AW113" s="44">
        <v>50.87</v>
      </c>
      <c r="AX113" s="44" t="s">
        <v>684</v>
      </c>
      <c r="AY113" s="45">
        <v>5525283</v>
      </c>
      <c r="AZ113" s="45">
        <v>5479839</v>
      </c>
      <c r="BA113" s="45">
        <v>5477577</v>
      </c>
      <c r="BB113" s="45">
        <v>4316418</v>
      </c>
      <c r="BC113" s="45" t="s">
        <v>684</v>
      </c>
      <c r="BD113" s="46">
        <v>19.22</v>
      </c>
      <c r="BE113" s="46">
        <v>16.89</v>
      </c>
      <c r="BF113" s="46">
        <v>29.81</v>
      </c>
      <c r="BG113" s="46">
        <v>20.99</v>
      </c>
      <c r="BH113" s="46" t="s">
        <v>684</v>
      </c>
    </row>
    <row r="114" spans="1:60" x14ac:dyDescent="0.3">
      <c r="A114" t="s">
        <v>610</v>
      </c>
      <c r="B114" t="s">
        <v>653</v>
      </c>
      <c r="C114" t="s">
        <v>655</v>
      </c>
      <c r="D114" t="s">
        <v>10</v>
      </c>
      <c r="E114" t="s">
        <v>11</v>
      </c>
      <c r="F114" s="36">
        <v>977.96</v>
      </c>
      <c r="G114" s="36">
        <v>1538.55</v>
      </c>
      <c r="H114" s="36">
        <v>966.03</v>
      </c>
      <c r="I114" s="36">
        <v>11191.07</v>
      </c>
      <c r="J114" s="36">
        <v>410.85</v>
      </c>
      <c r="K114" s="37">
        <v>12786918</v>
      </c>
      <c r="L114" s="37">
        <v>14377165</v>
      </c>
      <c r="M114" s="37">
        <v>15506204</v>
      </c>
      <c r="N114" s="37">
        <v>5300237</v>
      </c>
      <c r="O114" s="37">
        <v>10558073</v>
      </c>
      <c r="P114" s="38">
        <v>17253952</v>
      </c>
      <c r="Q114" s="38">
        <v>18831938</v>
      </c>
      <c r="R114" s="38">
        <v>22346029</v>
      </c>
      <c r="S114" s="38">
        <v>14299731</v>
      </c>
      <c r="T114" s="38">
        <v>17077129</v>
      </c>
      <c r="U114" s="39">
        <v>353543</v>
      </c>
      <c r="V114" s="39">
        <v>514351</v>
      </c>
      <c r="W114" s="39">
        <v>688701</v>
      </c>
      <c r="X114" s="39">
        <v>-955683</v>
      </c>
      <c r="Y114" s="39">
        <v>1756658</v>
      </c>
      <c r="Z114" s="40">
        <v>37000</v>
      </c>
      <c r="AA114" s="40">
        <v>38000</v>
      </c>
      <c r="AB114" s="40">
        <v>38000</v>
      </c>
      <c r="AC114" s="40">
        <v>24000</v>
      </c>
      <c r="AD114" s="40">
        <v>23000</v>
      </c>
      <c r="AE114" s="41" t="s">
        <v>1669</v>
      </c>
      <c r="AF114" s="41" t="s">
        <v>1669</v>
      </c>
      <c r="AG114" s="41" t="s">
        <v>1669</v>
      </c>
      <c r="AH114" s="41" t="s">
        <v>684</v>
      </c>
      <c r="AI114" s="41" t="s">
        <v>684</v>
      </c>
      <c r="AJ114" s="42">
        <v>19.93</v>
      </c>
      <c r="AK114" s="42">
        <v>18.86</v>
      </c>
      <c r="AL114" s="42">
        <v>49.59</v>
      </c>
      <c r="AM114" s="42" t="s">
        <v>684</v>
      </c>
      <c r="AN114" s="42" t="s">
        <v>684</v>
      </c>
      <c r="AO114" s="43" t="s">
        <v>1978</v>
      </c>
      <c r="AP114" s="43" t="s">
        <v>1978</v>
      </c>
      <c r="AQ114" s="43" t="s">
        <v>1978</v>
      </c>
      <c r="AR114" s="43" t="s">
        <v>684</v>
      </c>
      <c r="AS114" s="43" t="s">
        <v>684</v>
      </c>
      <c r="AT114" s="44">
        <v>40.549999999999997</v>
      </c>
      <c r="AU114" s="44">
        <v>28.86</v>
      </c>
      <c r="AV114" s="44">
        <v>41.34</v>
      </c>
      <c r="AW114" s="44" t="s">
        <v>684</v>
      </c>
      <c r="AX114" s="44" t="s">
        <v>684</v>
      </c>
      <c r="AY114" s="45" t="s">
        <v>684</v>
      </c>
      <c r="AZ114" s="45" t="s">
        <v>684</v>
      </c>
      <c r="BA114" s="45">
        <v>6639812</v>
      </c>
      <c r="BB114" s="45" t="s">
        <v>684</v>
      </c>
      <c r="BC114" s="45" t="s">
        <v>684</v>
      </c>
      <c r="BD114" s="46">
        <v>29.77</v>
      </c>
      <c r="BE114" s="46">
        <v>58.54</v>
      </c>
      <c r="BF114" s="46">
        <v>71.010000000000005</v>
      </c>
      <c r="BG114" s="46" t="s">
        <v>684</v>
      </c>
      <c r="BH114" s="46" t="s">
        <v>684</v>
      </c>
    </row>
    <row r="115" spans="1:60" x14ac:dyDescent="0.3">
      <c r="A115" t="s">
        <v>656</v>
      </c>
      <c r="B115" t="s">
        <v>657</v>
      </c>
      <c r="C115" t="s">
        <v>659</v>
      </c>
      <c r="D115" t="s">
        <v>10</v>
      </c>
      <c r="E115" t="s">
        <v>11</v>
      </c>
      <c r="F115" s="36">
        <v>126.89</v>
      </c>
      <c r="G115" s="36">
        <v>120.8</v>
      </c>
      <c r="H115" s="36">
        <v>194.89</v>
      </c>
      <c r="I115" s="36">
        <v>247.67</v>
      </c>
      <c r="J115" s="36">
        <v>313.88</v>
      </c>
      <c r="K115" s="37">
        <v>3889150</v>
      </c>
      <c r="L115" s="37">
        <v>3759870</v>
      </c>
      <c r="M115" s="37">
        <v>4778259</v>
      </c>
      <c r="N115" s="37">
        <v>5672362</v>
      </c>
      <c r="O115" s="37">
        <v>3083431</v>
      </c>
      <c r="P115" s="38">
        <v>10839934</v>
      </c>
      <c r="Q115" s="38">
        <v>10806654</v>
      </c>
      <c r="R115" s="38">
        <v>12819454</v>
      </c>
      <c r="S115" s="38">
        <v>13674731</v>
      </c>
      <c r="T115" s="38">
        <v>7509172</v>
      </c>
      <c r="U115" s="39">
        <v>536079</v>
      </c>
      <c r="V115" s="39">
        <v>638535</v>
      </c>
      <c r="W115" s="39">
        <v>879251</v>
      </c>
      <c r="X115" s="39">
        <v>455853</v>
      </c>
      <c r="Y115" s="39">
        <v>484268</v>
      </c>
      <c r="Z115" s="40">
        <v>95000</v>
      </c>
      <c r="AA115" s="40">
        <v>100000</v>
      </c>
      <c r="AB115" s="40">
        <v>100000</v>
      </c>
      <c r="AC115" s="40">
        <v>102000</v>
      </c>
      <c r="AD115" s="40">
        <v>42000</v>
      </c>
      <c r="AE115" s="41" t="s">
        <v>1669</v>
      </c>
      <c r="AF115" s="41" t="s">
        <v>1669</v>
      </c>
      <c r="AG115" s="41" t="s">
        <v>1669</v>
      </c>
      <c r="AH115" s="41" t="s">
        <v>1669</v>
      </c>
      <c r="AI115" s="41" t="s">
        <v>1669</v>
      </c>
      <c r="AJ115" s="42">
        <v>51.5</v>
      </c>
      <c r="AK115" s="42">
        <v>45.89</v>
      </c>
      <c r="AL115" s="42">
        <v>53.71</v>
      </c>
      <c r="AM115" s="42">
        <v>57.21</v>
      </c>
      <c r="AN115" s="42">
        <v>77.64</v>
      </c>
      <c r="AO115" s="43" t="s">
        <v>1975</v>
      </c>
      <c r="AP115" s="43" t="s">
        <v>1975</v>
      </c>
      <c r="AQ115" s="43" t="s">
        <v>1975</v>
      </c>
      <c r="AR115" s="43" t="s">
        <v>1975</v>
      </c>
      <c r="AS115" s="43" t="s">
        <v>1975</v>
      </c>
      <c r="AT115" s="44">
        <v>36.24</v>
      </c>
      <c r="AU115" s="44">
        <v>36.39</v>
      </c>
      <c r="AV115" s="44">
        <v>29.52</v>
      </c>
      <c r="AW115" s="44">
        <v>31.95</v>
      </c>
      <c r="AX115" s="44">
        <v>52.84</v>
      </c>
      <c r="AY115" s="45">
        <v>2101558</v>
      </c>
      <c r="AZ115" s="45">
        <v>1606233</v>
      </c>
      <c r="BA115" s="45" t="s">
        <v>684</v>
      </c>
      <c r="BB115" s="45" t="s">
        <v>684</v>
      </c>
      <c r="BC115" s="45">
        <v>1444702</v>
      </c>
      <c r="BD115" s="46">
        <v>72.91</v>
      </c>
      <c r="BE115" s="46">
        <v>64.459999999999994</v>
      </c>
      <c r="BF115" s="46">
        <v>86.27</v>
      </c>
      <c r="BG115" s="46">
        <v>90.07</v>
      </c>
      <c r="BH115" s="46">
        <v>91.4</v>
      </c>
    </row>
    <row r="116" spans="1:60" x14ac:dyDescent="0.3">
      <c r="A116" t="s">
        <v>668</v>
      </c>
      <c r="B116" t="s">
        <v>669</v>
      </c>
      <c r="C116" t="s">
        <v>670</v>
      </c>
      <c r="D116" t="s">
        <v>43</v>
      </c>
      <c r="E116" t="s">
        <v>11</v>
      </c>
      <c r="F116" s="36" t="s">
        <v>684</v>
      </c>
      <c r="G116" s="36" t="s">
        <v>684</v>
      </c>
      <c r="H116" s="36">
        <v>261.49</v>
      </c>
      <c r="I116" s="36">
        <v>197.5</v>
      </c>
      <c r="J116" s="36">
        <v>177.8</v>
      </c>
      <c r="K116" s="37" t="s">
        <v>684</v>
      </c>
      <c r="L116" s="37" t="s">
        <v>684</v>
      </c>
      <c r="M116" s="37">
        <v>84127</v>
      </c>
      <c r="N116" s="37">
        <v>88146</v>
      </c>
      <c r="O116" s="37">
        <v>133318</v>
      </c>
      <c r="P116" s="38">
        <v>10016</v>
      </c>
      <c r="Q116" s="38">
        <v>9578</v>
      </c>
      <c r="R116" s="38">
        <v>270921</v>
      </c>
      <c r="S116" s="38">
        <v>311351</v>
      </c>
      <c r="T116" s="38">
        <v>429211</v>
      </c>
      <c r="U116" s="39">
        <v>-430</v>
      </c>
      <c r="V116" s="39">
        <v>-710</v>
      </c>
      <c r="W116" s="39">
        <v>27829</v>
      </c>
      <c r="X116" s="39">
        <v>35014</v>
      </c>
      <c r="Y116" s="39">
        <v>72817</v>
      </c>
      <c r="Z116" s="40" t="s">
        <v>684</v>
      </c>
      <c r="AA116" s="40" t="s">
        <v>684</v>
      </c>
      <c r="AB116" s="40" t="s">
        <v>684</v>
      </c>
      <c r="AC116" s="40">
        <v>1482</v>
      </c>
      <c r="AD116" s="40">
        <v>1621</v>
      </c>
      <c r="AE116" s="41" t="s">
        <v>684</v>
      </c>
      <c r="AF116" s="41" t="s">
        <v>684</v>
      </c>
      <c r="AG116" s="41" t="s">
        <v>684</v>
      </c>
      <c r="AH116" s="41" t="s">
        <v>1669</v>
      </c>
      <c r="AI116" s="41" t="s">
        <v>1669</v>
      </c>
      <c r="AJ116" s="42" t="s">
        <v>684</v>
      </c>
      <c r="AK116" s="42" t="s">
        <v>684</v>
      </c>
      <c r="AL116" s="42" t="s">
        <v>684</v>
      </c>
      <c r="AM116" s="42">
        <v>32.89</v>
      </c>
      <c r="AN116" s="42">
        <v>46.77</v>
      </c>
      <c r="AO116" s="43" t="s">
        <v>684</v>
      </c>
      <c r="AP116" s="43" t="s">
        <v>684</v>
      </c>
      <c r="AQ116" s="43" t="s">
        <v>684</v>
      </c>
      <c r="AR116" s="43" t="s">
        <v>1975</v>
      </c>
      <c r="AS116" s="43" t="s">
        <v>1975</v>
      </c>
      <c r="AT116" s="44" t="s">
        <v>684</v>
      </c>
      <c r="AU116" s="44" t="s">
        <v>684</v>
      </c>
      <c r="AV116" s="44" t="s">
        <v>684</v>
      </c>
      <c r="AW116" s="44">
        <v>4.4800000000000004</v>
      </c>
      <c r="AX116" s="44">
        <v>14.05</v>
      </c>
      <c r="AY116" s="45" t="s">
        <v>684</v>
      </c>
      <c r="AZ116" s="45" t="s">
        <v>684</v>
      </c>
      <c r="BA116" s="45" t="s">
        <v>684</v>
      </c>
      <c r="BB116" s="45">
        <v>3446</v>
      </c>
      <c r="BC116" s="45">
        <v>3033</v>
      </c>
      <c r="BD116" s="46" t="s">
        <v>684</v>
      </c>
      <c r="BE116" s="46" t="s">
        <v>684</v>
      </c>
      <c r="BF116" s="46" t="s">
        <v>684</v>
      </c>
      <c r="BG116" s="46">
        <v>39.58</v>
      </c>
      <c r="BH116" s="46">
        <v>42.98</v>
      </c>
    </row>
    <row r="117" spans="1:60" x14ac:dyDescent="0.3">
      <c r="A117" t="s">
        <v>674</v>
      </c>
      <c r="B117" t="s">
        <v>675</v>
      </c>
      <c r="C117" t="s">
        <v>676</v>
      </c>
      <c r="D117" t="s">
        <v>58</v>
      </c>
      <c r="E117" t="s">
        <v>11</v>
      </c>
      <c r="F117" s="36">
        <v>40.78</v>
      </c>
      <c r="G117" s="36">
        <v>54.74</v>
      </c>
      <c r="H117" s="36">
        <v>59.69</v>
      </c>
      <c r="I117" s="36">
        <v>41.89</v>
      </c>
      <c r="J117" s="36">
        <v>36.14</v>
      </c>
      <c r="K117" s="37">
        <v>177269</v>
      </c>
      <c r="L117" s="37">
        <v>238251</v>
      </c>
      <c r="M117" s="37">
        <v>292304</v>
      </c>
      <c r="N117" s="37">
        <v>189073</v>
      </c>
      <c r="O117" s="37">
        <v>170995</v>
      </c>
      <c r="P117" s="38">
        <v>665332</v>
      </c>
      <c r="Q117" s="38">
        <v>755849</v>
      </c>
      <c r="R117" s="38">
        <v>890411</v>
      </c>
      <c r="S117" s="38">
        <v>867797</v>
      </c>
      <c r="T117" s="38">
        <v>930055</v>
      </c>
      <c r="U117" s="39">
        <v>28283</v>
      </c>
      <c r="V117" s="39">
        <v>39511</v>
      </c>
      <c r="W117" s="39">
        <v>51153</v>
      </c>
      <c r="X117" s="39">
        <v>68875</v>
      </c>
      <c r="Y117" s="39">
        <v>76802</v>
      </c>
      <c r="Z117" s="40">
        <v>10124</v>
      </c>
      <c r="AA117" s="40">
        <v>14105</v>
      </c>
      <c r="AB117" s="40">
        <v>15392</v>
      </c>
      <c r="AC117" s="40">
        <v>16624</v>
      </c>
      <c r="AD117" s="40">
        <v>17478</v>
      </c>
      <c r="AE117" s="41" t="s">
        <v>684</v>
      </c>
      <c r="AF117" s="41" t="s">
        <v>684</v>
      </c>
      <c r="AG117" s="41" t="s">
        <v>684</v>
      </c>
      <c r="AH117" s="41" t="s">
        <v>684</v>
      </c>
      <c r="AI117" s="41" t="s">
        <v>1672</v>
      </c>
      <c r="AJ117" s="42" t="s">
        <v>684</v>
      </c>
      <c r="AK117" s="42" t="s">
        <v>684</v>
      </c>
      <c r="AL117" s="42" t="s">
        <v>684</v>
      </c>
      <c r="AM117" s="42" t="s">
        <v>684</v>
      </c>
      <c r="AN117" s="42">
        <v>81.400000000000006</v>
      </c>
      <c r="AO117" s="43" t="s">
        <v>684</v>
      </c>
      <c r="AP117" s="43" t="s">
        <v>684</v>
      </c>
      <c r="AQ117" s="43" t="s">
        <v>684</v>
      </c>
      <c r="AR117" s="43" t="s">
        <v>684</v>
      </c>
      <c r="AS117" s="43" t="s">
        <v>1978</v>
      </c>
      <c r="AT117" s="44" t="s">
        <v>684</v>
      </c>
      <c r="AU117" s="44" t="s">
        <v>684</v>
      </c>
      <c r="AV117" s="44" t="s">
        <v>684</v>
      </c>
      <c r="AW117" s="44" t="s">
        <v>684</v>
      </c>
      <c r="AX117" s="44">
        <v>43.77</v>
      </c>
      <c r="AY117" s="45" t="s">
        <v>684</v>
      </c>
      <c r="AZ117" s="45" t="e" cm="1">
        <f t="array" ref="AZ117">#REF!:BG182NA</f>
        <v>#REF!</v>
      </c>
      <c r="BA117" s="45" t="s">
        <v>684</v>
      </c>
      <c r="BB117" s="45" t="s">
        <v>684</v>
      </c>
      <c r="BC117" s="45">
        <v>528722.4</v>
      </c>
      <c r="BD117" s="46" t="s">
        <v>684</v>
      </c>
      <c r="BE117" s="46" t="s">
        <v>684</v>
      </c>
      <c r="BF117" s="46" t="s">
        <v>684</v>
      </c>
      <c r="BG117" s="46" t="s">
        <v>684</v>
      </c>
      <c r="BH117" s="46">
        <v>75.2</v>
      </c>
    </row>
  </sheetData>
  <autoFilter ref="A1:BH117" xr:uid="{68EC9B56-0B40-4673-B1BB-82DF5F7C0DF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X V w V S k P Z 6 y k A A A A 9 g A A A B I A H A B D b 2 5 m a W c v U G F j a 2 F n Z S 5 4 b W w g o h g A K K A U A A A A A A A A A A A A A A A A A A A A A A A A A A A A h Y 8 x D o I w G I W v Q r r T l r o Y 8 l M G F g d J T E y M a 1 M K N E I x b b H c z c E j e Q U x i r o 5 v u 9 9 w 3 v 3 6 w 3 y q e + i i 7 J O D y Z D C a Y o U k Y O l T Z N h k Z f x 2 u U c 9 g J e R K N i m b Z u H R y V Y Z a 7 8 8 p I S E E H F Z 4 s A 1 h l C b k W G 7 3 s l W 9 Q B 9 Z / 5 d j b Z w X R i r E 4 f A a w x l O E o o Z Y 5 g C W S C U 2 n w F N u 9 9 t j 8 Q i r H z o 1 W 8 t n G x A b J E I O 8 P / A F Q S w M E F A A C A A g A E X V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1 c F U o i k e 4 D g A A A B E A A A A T A B w A R m 9 y b X V s Y X M v U 2 V j d G l v b j E u b S C i G A A o o B Q A A A A A A A A A A A A A A A A A A A A A A A A A A A A r T k 0 u y c z P U w i G 0 I b W A F B L A Q I t A B Q A A g A I A B F 1 c F U p D 2 e s p A A A A P Y A A A A S A A A A A A A A A A A A A A A A A A A A A A B D b 2 5 m a W c v U G F j a 2 F n Z S 5 4 b W x Q S w E C L Q A U A A I A C A A R d X B V D 8 r p q 6 Q A A A D p A A A A E w A A A A A A A A A A A A A A A A D w A A A A W 0 N v b n R l b n R f V H l w Z X N d L n h t b F B L A Q I t A B Q A A g A I A B F 1 c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N d F e c 4 B k u Q Y / u D g 7 B M Q 7 4 A A A A A A I A A A A A A B B m A A A A A Q A A I A A A A M 2 y X F a + 9 h y e k F T N c t 3 0 j X j o 2 I M D h P 1 j p k A Q e u A Y 7 T 6 9 A A A A A A 6 A A A A A A g A A I A A A A N 7 U M t 1 j I 8 B o L o W 2 4 1 K g y F g V u 3 x j s P X p l L 0 n l X 7 v Y l C w U A A A A C f s q 1 i 0 W a A O a 5 U C s V m P 2 2 T N 7 Q q Z 6 A p n J v U q e 7 a h c a O u D L b n j K X Z Y S I g m 2 5 t i B N d 5 0 4 o 9 5 2 p 0 E t G G 9 I l f y + f z W H p 7 x R T l v c M 0 a o m 3 v I A 1 5 j k Q A A A A I N W I U e v F J Q 6 k b B 9 E U w h G y T 3 y l B g W A 2 7 O j F e E u T C e 6 y S D J 7 S T S l O H z c P 7 C h p g e c z A t m m p M P 2 W W P L C E H d J Q w 1 K R I = < / D a t a M a s h u p > 
</file>

<file path=customXml/itemProps1.xml><?xml version="1.0" encoding="utf-8"?>
<ds:datastoreItem xmlns:ds="http://schemas.openxmlformats.org/officeDocument/2006/customXml" ds:itemID="{2082AC00-A038-4B7C-B191-4069E6010B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Feuil1</vt:lpstr>
      <vt:lpstr>Feuil3</vt:lpstr>
      <vt:lpstr>sans E100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Anna</cp:lastModifiedBy>
  <dcterms:created xsi:type="dcterms:W3CDTF">2022-11-10T12:49:18Z</dcterms:created>
  <dcterms:modified xsi:type="dcterms:W3CDTF">2022-11-22T14:55:42Z</dcterms:modified>
</cp:coreProperties>
</file>