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/>
  <mc:AlternateContent xmlns:mc="http://schemas.openxmlformats.org/markup-compatibility/2006">
    <mc:Choice Requires="x15">
      <x15ac:absPath xmlns:x15ac="http://schemas.microsoft.com/office/spreadsheetml/2010/11/ac" url="/Users/angeliquerivera/Downloads/"/>
    </mc:Choice>
  </mc:AlternateContent>
  <xr:revisionPtr revIDLastSave="0" documentId="13_ncr:1_{5C7CE8E2-5D88-D543-BACD-31C673F2072C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Employee Detail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5" i="1" l="1"/>
  <c r="R35" i="1"/>
  <c r="S34" i="1"/>
  <c r="R34" i="1"/>
  <c r="S33" i="1"/>
  <c r="R33" i="1"/>
  <c r="S32" i="1"/>
  <c r="R32" i="1"/>
  <c r="S31" i="1"/>
  <c r="R31" i="1"/>
  <c r="S30" i="1"/>
  <c r="R30" i="1"/>
  <c r="S29" i="1"/>
  <c r="R29" i="1"/>
  <c r="S28" i="1"/>
  <c r="R28" i="1"/>
  <c r="S27" i="1"/>
  <c r="R27" i="1"/>
  <c r="S26" i="1"/>
  <c r="R26" i="1"/>
  <c r="S25" i="1"/>
  <c r="R25" i="1"/>
  <c r="S24" i="1"/>
  <c r="R24" i="1"/>
  <c r="S23" i="1"/>
  <c r="R23" i="1"/>
  <c r="S22" i="1"/>
  <c r="R22" i="1"/>
  <c r="S21" i="1"/>
  <c r="R21" i="1"/>
  <c r="S20" i="1"/>
  <c r="R20" i="1"/>
  <c r="S19" i="1"/>
  <c r="R19" i="1"/>
  <c r="S18" i="1"/>
  <c r="R18" i="1"/>
  <c r="S17" i="1"/>
  <c r="R17" i="1"/>
  <c r="S16" i="1"/>
  <c r="R16" i="1"/>
  <c r="S15" i="1"/>
  <c r="R15" i="1"/>
  <c r="S14" i="1"/>
  <c r="R14" i="1"/>
  <c r="S13" i="1"/>
  <c r="R13" i="1"/>
  <c r="S12" i="1"/>
  <c r="R12" i="1"/>
  <c r="S11" i="1"/>
  <c r="R11" i="1"/>
  <c r="S10" i="1"/>
  <c r="R10" i="1"/>
  <c r="S9" i="1"/>
  <c r="R9" i="1"/>
  <c r="S8" i="1"/>
  <c r="R8" i="1"/>
  <c r="S7" i="1"/>
  <c r="R7" i="1"/>
  <c r="S6" i="1"/>
  <c r="R6" i="1"/>
  <c r="T5" i="1"/>
  <c r="S5" i="1"/>
  <c r="R5" i="1"/>
  <c r="S4" i="1"/>
  <c r="R4" i="1"/>
  <c r="S3" i="1"/>
  <c r="R3" i="1"/>
  <c r="T2" i="1"/>
  <c r="S2" i="1"/>
  <c r="R2" i="1"/>
</calcChain>
</file>

<file path=xl/sharedStrings.xml><?xml version="1.0" encoding="utf-8"?>
<sst xmlns="http://schemas.openxmlformats.org/spreadsheetml/2006/main" count="326" uniqueCount="252">
  <si>
    <t>y</t>
  </si>
  <si>
    <t>Last Name</t>
  </si>
  <si>
    <t>First Name</t>
  </si>
  <si>
    <t>Birthday</t>
  </si>
  <si>
    <t>Address</t>
  </si>
  <si>
    <t>Phone Number</t>
  </si>
  <si>
    <t>SSS #</t>
  </si>
  <si>
    <t>Philhealth #</t>
  </si>
  <si>
    <t>TIN #</t>
  </si>
  <si>
    <t>Pag-ibig #</t>
  </si>
  <si>
    <t>Status</t>
  </si>
  <si>
    <t>Position</t>
  </si>
  <si>
    <t>Immediate Supervisor</t>
  </si>
  <si>
    <t>Basic Salary</t>
  </si>
  <si>
    <t>Rice Subsidy</t>
  </si>
  <si>
    <t>Phone Allowance</t>
  </si>
  <si>
    <t>Clothing Allowance</t>
  </si>
  <si>
    <t>Gross Semi-monthly Rate</t>
  </si>
  <si>
    <t>Hourly Rate</t>
  </si>
  <si>
    <t>Garcia</t>
  </si>
  <si>
    <t>Manuel III</t>
  </si>
  <si>
    <t>Valero Carpark Building Valero Street 1227, Makati City</t>
  </si>
  <si>
    <t>966-860-270</t>
  </si>
  <si>
    <t>44-4506057-3</t>
  </si>
  <si>
    <t>442-605-657-000</t>
  </si>
  <si>
    <t>Regular</t>
  </si>
  <si>
    <t>Chief Executive Officer</t>
  </si>
  <si>
    <t>N/A</t>
  </si>
  <si>
    <t>Lim</t>
  </si>
  <si>
    <t>Antonio</t>
  </si>
  <si>
    <t>San Antonio De Padua 2, Block 1 Lot 8 and 2, Dasmarinas, Cavite</t>
  </si>
  <si>
    <t>171-867-411</t>
  </si>
  <si>
    <t>52-2061274-9</t>
  </si>
  <si>
    <t>683-102-776-000</t>
  </si>
  <si>
    <t>Chief Operating Officer</t>
  </si>
  <si>
    <t>Garcia, Manuel III</t>
  </si>
  <si>
    <t>Aquino</t>
  </si>
  <si>
    <t>Bianca Sofia</t>
  </si>
  <si>
    <t>Rm. 402 4/F Jiao Building Timog Avenue Cor. Quezon Avenue 1100, Quezon City</t>
  </si>
  <si>
    <t>966-889-370</t>
  </si>
  <si>
    <t>30-8870406-2</t>
  </si>
  <si>
    <t>971-711-280-000</t>
  </si>
  <si>
    <t>Chief Finance Officer</t>
  </si>
  <si>
    <t>Reyes</t>
  </si>
  <si>
    <t>Isabella</t>
  </si>
  <si>
    <t>460 Solanda Street Intramuros 1000, Manila</t>
  </si>
  <si>
    <t>786-868-477</t>
  </si>
  <si>
    <t>40-2511815-0</t>
  </si>
  <si>
    <t>876-809-437-000</t>
  </si>
  <si>
    <t>Chief Marketing Officer</t>
  </si>
  <si>
    <t>Hernandez</t>
  </si>
  <si>
    <t>Eduard</t>
  </si>
  <si>
    <t>National Highway, Gingoog,  Misamis Occidental</t>
  </si>
  <si>
    <t>088-861-012</t>
  </si>
  <si>
    <t>50-5577638-1</t>
  </si>
  <si>
    <t>031-702-374-000</t>
  </si>
  <si>
    <t>IT Operations and Systems</t>
  </si>
  <si>
    <t>Lim, Antonio</t>
  </si>
  <si>
    <t>if 45000 semi monthly, then the total hours worked is 84hrs</t>
  </si>
  <si>
    <t>Villanueva</t>
  </si>
  <si>
    <t>Andrea Mae</t>
  </si>
  <si>
    <t xml:space="preserve">17/85 Stracke Via Suite 042, Poblacion, Las Piñas 4783 Dinagat Islands </t>
  </si>
  <si>
    <t>918-621-603</t>
  </si>
  <si>
    <t>49-1632020-8</t>
  </si>
  <si>
    <t>317-674-022-000</t>
  </si>
  <si>
    <t>HR Manager</t>
  </si>
  <si>
    <t>San Jose</t>
  </si>
  <si>
    <t xml:space="preserve">Brad </t>
  </si>
  <si>
    <t>99 Strosin Hills, Poblacion, Bislig 5340 Tawi-Tawi</t>
  </si>
  <si>
    <t>797-009-261</t>
  </si>
  <si>
    <t>40-2400714-1</t>
  </si>
  <si>
    <t>672-474-690-000</t>
  </si>
  <si>
    <t>HR Team Leader</t>
  </si>
  <si>
    <t>Villanueva, Andrea Mae</t>
  </si>
  <si>
    <t>Romualdez</t>
  </si>
  <si>
    <t>Alice</t>
  </si>
  <si>
    <t xml:space="preserve">12A/33 Upton Isle Apt. 420, Roxas City 1814 Surigao del Norte </t>
  </si>
  <si>
    <t>983-606-799</t>
  </si>
  <si>
    <t>55-4476527-2</t>
  </si>
  <si>
    <t>888-572-294-000</t>
  </si>
  <si>
    <t>HR Rank and File</t>
  </si>
  <si>
    <t>San, Jose Brad</t>
  </si>
  <si>
    <t>Atienza</t>
  </si>
  <si>
    <t xml:space="preserve">Rosie </t>
  </si>
  <si>
    <t>90A Dibbert Terrace Apt. 190, San Lorenzo 6056 Davao del Norte</t>
  </si>
  <si>
    <t>266-036-427</t>
  </si>
  <si>
    <t>41-0644692-3</t>
  </si>
  <si>
    <t>604-997-793-000</t>
  </si>
  <si>
    <t>Alvaro</t>
  </si>
  <si>
    <t>Roderick</t>
  </si>
  <si>
    <t>#284 T. Morato corner, Scout Rallos Street, Quezon City</t>
  </si>
  <si>
    <t>053-381-386</t>
  </si>
  <si>
    <t>64-7605054-4</t>
  </si>
  <si>
    <t>525-420-419-000</t>
  </si>
  <si>
    <t>Accounting Head</t>
  </si>
  <si>
    <t xml:space="preserve">Aquino, Bianca Sofia </t>
  </si>
  <si>
    <t>Salcedo</t>
  </si>
  <si>
    <t>Anthony</t>
  </si>
  <si>
    <t>93/54 Shanahan Alley Apt. 183, Santo Tomas 1572 Masbate</t>
  </si>
  <si>
    <t>070-766-300</t>
  </si>
  <si>
    <t>26-9647608-3</t>
  </si>
  <si>
    <t>210-805-911-000</t>
  </si>
  <si>
    <t>Payroll Manager</t>
  </si>
  <si>
    <t>Alvaro, Roderick</t>
  </si>
  <si>
    <t>Lopez</t>
  </si>
  <si>
    <t xml:space="preserve">Josie </t>
  </si>
  <si>
    <t>49 Springs Apt. 266, Poblacion, Taguig 3200 Occidental Mindoro</t>
  </si>
  <si>
    <t>478-355-427</t>
  </si>
  <si>
    <t>44-8563448-3</t>
  </si>
  <si>
    <t>218-489-737-000</t>
  </si>
  <si>
    <t>Payroll Team Leader</t>
  </si>
  <si>
    <t>Salcedo, Anthony</t>
  </si>
  <si>
    <t>Farala</t>
  </si>
  <si>
    <t>Martha</t>
  </si>
  <si>
    <t xml:space="preserve">42/25 Sawayn Stream, Ubay 1208 Zamboanga del Norte </t>
  </si>
  <si>
    <t>329-034-366</t>
  </si>
  <si>
    <t>45-5656375-0</t>
  </si>
  <si>
    <t>210-835-851-000</t>
  </si>
  <si>
    <t>Payroll Rank and File</t>
  </si>
  <si>
    <t>Martinez</t>
  </si>
  <si>
    <t>Leila</t>
  </si>
  <si>
    <t xml:space="preserve">37/46 Kulas Roads, Maragondon 0962 Quirino </t>
  </si>
  <si>
    <t>877-110-749</t>
  </si>
  <si>
    <t>27-2090996-4</t>
  </si>
  <si>
    <t>275-792-513-000</t>
  </si>
  <si>
    <t xml:space="preserve">Fredrick </t>
  </si>
  <si>
    <t>22A/52 Lubowitz Meadows, Pililla 4895 Zambales</t>
  </si>
  <si>
    <t>023-079-009</t>
  </si>
  <si>
    <t>26-8768374-1</t>
  </si>
  <si>
    <t>598-065-761-000</t>
  </si>
  <si>
    <t>Account Manager</t>
  </si>
  <si>
    <t>Mata</t>
  </si>
  <si>
    <t>Christian</t>
  </si>
  <si>
    <t xml:space="preserve">90 O'Keefe Spur Apt. 379, Catigbian 2772 Sulu </t>
  </si>
  <si>
    <t>783-776-744</t>
  </si>
  <si>
    <t>49-2959312-6</t>
  </si>
  <si>
    <t>103-100-522-000</t>
  </si>
  <si>
    <t>Account Team Leader</t>
  </si>
  <si>
    <t xml:space="preserve">Romualdez, Fredrick </t>
  </si>
  <si>
    <t>De Leon</t>
  </si>
  <si>
    <t xml:space="preserve">Selena </t>
  </si>
  <si>
    <t>89A Armstrong Trace, Compostela 7874 Maguindanao</t>
  </si>
  <si>
    <t>975-432-139</t>
  </si>
  <si>
    <t>27-2090208-8</t>
  </si>
  <si>
    <t>482-259-498-000</t>
  </si>
  <si>
    <t xml:space="preserve">Allison </t>
  </si>
  <si>
    <t>08 Grant Drive Suite 406, Poblacion, Iloilo City 9186 La Union</t>
  </si>
  <si>
    <t>179-075-129</t>
  </si>
  <si>
    <t>45-3251383-0</t>
  </si>
  <si>
    <t>121-203-336-000</t>
  </si>
  <si>
    <t>Account Rank and File</t>
  </si>
  <si>
    <t>Mata, Christian</t>
  </si>
  <si>
    <t>Rosario</t>
  </si>
  <si>
    <t xml:space="preserve">Cydney </t>
  </si>
  <si>
    <t>93A/21 Berge Points, Tapaz 2180 Quezon</t>
  </si>
  <si>
    <t>868-819-912</t>
  </si>
  <si>
    <t>49-1629900-2</t>
  </si>
  <si>
    <t>122-244-511-000</t>
  </si>
  <si>
    <t>Bautista</t>
  </si>
  <si>
    <t xml:space="preserve">Mark </t>
  </si>
  <si>
    <t>65 Murphy Center Suite 094, Poblacion, Palayan 5636 Quirino</t>
  </si>
  <si>
    <t>683-725-348</t>
  </si>
  <si>
    <t>49-1647342-5</t>
  </si>
  <si>
    <t>273-970-941-000</t>
  </si>
  <si>
    <t>Lazaro</t>
  </si>
  <si>
    <t xml:space="preserve">Darlene </t>
  </si>
  <si>
    <t>47A/94 Larkin Plaza Apt. 179, Poblacion, Caloocan 2751 Quirino</t>
  </si>
  <si>
    <t>740-721-558</t>
  </si>
  <si>
    <t>45-5617168-2</t>
  </si>
  <si>
    <t>354-650-951-000</t>
  </si>
  <si>
    <t>Probationary</t>
  </si>
  <si>
    <t>Delos Santos</t>
  </si>
  <si>
    <t xml:space="preserve">Kolby </t>
  </si>
  <si>
    <t>06A Gulgowski Extensions, Bongabon 6085 Zamboanga del Sur</t>
  </si>
  <si>
    <t>739-443-033</t>
  </si>
  <si>
    <t>52-0109570-6</t>
  </si>
  <si>
    <t>187-500-345-000</t>
  </si>
  <si>
    <t>Santos</t>
  </si>
  <si>
    <t xml:space="preserve">Vella </t>
  </si>
  <si>
    <t>99A Padberg Spring, Poblacion, Mabalacat 3959 Lanao del Sur</t>
  </si>
  <si>
    <t>955-879-269</t>
  </si>
  <si>
    <t>52-9883524-3</t>
  </si>
  <si>
    <t>101-558-994-000</t>
  </si>
  <si>
    <t>Del Rosario</t>
  </si>
  <si>
    <t>Tomas</t>
  </si>
  <si>
    <t>80A/48 Ledner Ridges, Poblacion, Kabankalan 8870 Marinduque</t>
  </si>
  <si>
    <t>882-550-989</t>
  </si>
  <si>
    <t>45-5866331-6</t>
  </si>
  <si>
    <t>560-735-732-000</t>
  </si>
  <si>
    <t>Tolentino</t>
  </si>
  <si>
    <t xml:space="preserve">Jacklyn </t>
  </si>
  <si>
    <t>96/48 Watsica Flats Suite 734, Poblacion, Malolos 1844 Ifugao</t>
  </si>
  <si>
    <t>675-757-366</t>
  </si>
  <si>
    <t>47-1692793-0</t>
  </si>
  <si>
    <t>841-177-857-000</t>
  </si>
  <si>
    <t>De Leon, Selena</t>
  </si>
  <si>
    <t>Gutierrez</t>
  </si>
  <si>
    <t xml:space="preserve">Percival </t>
  </si>
  <si>
    <t>58A Wilderman Walks, Poblacion, Digos 5822 Davao del Sur</t>
  </si>
  <si>
    <t>512-899-876</t>
  </si>
  <si>
    <t>40-9504657-8</t>
  </si>
  <si>
    <t>502-995-671-000</t>
  </si>
  <si>
    <t>Manalaysay</t>
  </si>
  <si>
    <t xml:space="preserve">Garfield </t>
  </si>
  <si>
    <t>60 Goyette Valley Suite 219, Poblacion, Tabuk 3159 Lanao del Sur</t>
  </si>
  <si>
    <t>948-628-136</t>
  </si>
  <si>
    <t>45-3298166-4</t>
  </si>
  <si>
    <t>336-676-445-000</t>
  </si>
  <si>
    <t>Villegas</t>
  </si>
  <si>
    <t xml:space="preserve">Lizeth </t>
  </si>
  <si>
    <t>66/77 Mann Views, Luisiana 1263 Dinagat Islands</t>
  </si>
  <si>
    <t>332-372-215</t>
  </si>
  <si>
    <t>40-2400719-4</t>
  </si>
  <si>
    <t>210-395-397-000</t>
  </si>
  <si>
    <t>Ramos</t>
  </si>
  <si>
    <t xml:space="preserve">Carol </t>
  </si>
  <si>
    <t>72/70 Stamm Spurs, Bustos 4550 Iloilo</t>
  </si>
  <si>
    <t>250-700-389</t>
  </si>
  <si>
    <t>60-1152206-4</t>
  </si>
  <si>
    <t>395-032-717-000</t>
  </si>
  <si>
    <t>Maceda</t>
  </si>
  <si>
    <t xml:space="preserve">Emelia </t>
  </si>
  <si>
    <t>50A/83 Bahringer Oval Suite 145, Kiamba 7688 Nueva Ecija</t>
  </si>
  <si>
    <t>973-358-041</t>
  </si>
  <si>
    <t>54-1331005-0</t>
  </si>
  <si>
    <t>215-973-013-000</t>
  </si>
  <si>
    <t>Aguilar</t>
  </si>
  <si>
    <t xml:space="preserve">Delia </t>
  </si>
  <si>
    <t>95 Cremin Junction, Surallah 2809 Cotabato</t>
  </si>
  <si>
    <t>529-705-439</t>
  </si>
  <si>
    <t>52-1859253-1</t>
  </si>
  <si>
    <t>599-312-588-000</t>
  </si>
  <si>
    <t>Castro</t>
  </si>
  <si>
    <t>John Rafael</t>
  </si>
  <si>
    <t>Hi-way, Yati, Liloan Cebu</t>
  </si>
  <si>
    <t xml:space="preserve">332-424-955 </t>
  </si>
  <si>
    <t>26-7145133-4</t>
  </si>
  <si>
    <t>404-768-309-000</t>
  </si>
  <si>
    <t>Sales &amp; Marketing</t>
  </si>
  <si>
    <t>Reyes, Isabella</t>
  </si>
  <si>
    <t>Carlos Ian</t>
  </si>
  <si>
    <t>Bulala, Camalaniugan</t>
  </si>
  <si>
    <t>078-854-208</t>
  </si>
  <si>
    <t>11-5062972-7</t>
  </si>
  <si>
    <t>256-436-296-000</t>
  </si>
  <si>
    <t>Supply Chain and Logistics</t>
  </si>
  <si>
    <t>Beatriz</t>
  </si>
  <si>
    <t>Agapita Building, Metro Manila</t>
  </si>
  <si>
    <t>526-639-511</t>
  </si>
  <si>
    <t>20-2987501-5</t>
  </si>
  <si>
    <t>911-529-713-000</t>
  </si>
  <si>
    <t>Customer Service and Relations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</si>
</sst>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&quot;/&quot;dd&quot;/&quot;yyyy"/>
    <numFmt numFmtId="165" formatCode="##\-#######\-#"/>
  </numFmts>
  <fonts count="5" x14ac:knownFonts="1">
    <font>
      <sz val="11"/>
      <color theme="1"/>
      <name val="Calibri"/>
      <scheme val="minor"/>
    </font>
    <font>
      <sz val="10"/>
      <color rgb="FFFFFFFF"/>
      <name val="Nunito"/>
    </font>
    <font>
      <sz val="10"/>
      <color theme="0"/>
      <name val="Nunito"/>
    </font>
    <font>
      <sz val="10"/>
      <color theme="1"/>
      <name val="Nunito"/>
    </font>
    <font>
      <sz val="10"/>
      <color rgb="FF000000"/>
      <name val="Nunito"/>
    </font>
  </fonts>
  <fills count="3">
    <fill>
      <patternFill patternType="none"/>
    </fill>
    <fill>
      <patternFill patternType="gray125"/>
    </fill>
    <fill>
      <patternFill patternType="solid">
        <fgColor rgb="FF595959"/>
        <bgColor rgb="FF595959"/>
      </patternFill>
    </fill>
  </fills>
  <borders count="11">
    <border>
      <left/>
      <right/>
      <top/>
      <bottom/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/>
      <diagonal/>
    </border>
    <border>
      <left style="thin">
        <color rgb="FFA5A5A5"/>
      </left>
      <right/>
      <top style="thin">
        <color rgb="FFA5A5A5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A5A5A5"/>
      </left>
      <right/>
      <top style="thin">
        <color rgb="FFA5A5A5"/>
      </top>
      <bottom style="thin">
        <color rgb="FFA5A5A5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A5A5A5"/>
      </left>
      <right/>
      <top style="thin">
        <color rgb="FFA5A5A5"/>
      </top>
      <bottom style="thin">
        <color rgb="FFA5A5A5"/>
      </bottom>
      <diagonal/>
    </border>
    <border>
      <left style="thin">
        <color rgb="FFA5A5A5"/>
      </left>
      <right/>
      <top style="thin">
        <color rgb="FFA5A5A5"/>
      </top>
      <bottom/>
      <diagonal/>
    </border>
    <border>
      <left/>
      <right style="thin">
        <color rgb="FFA5A5A5"/>
      </right>
      <top style="thin">
        <color rgb="FFA5A5A5"/>
      </top>
      <bottom style="thin">
        <color rgb="FFA5A5A5"/>
      </bottom>
      <diagonal/>
    </border>
    <border>
      <left/>
      <right style="thin">
        <color rgb="FFA5A5A5"/>
      </right>
      <top style="thin">
        <color rgb="FFA5A5A5"/>
      </top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3" fontId="2" fillId="2" borderId="2" xfId="0" applyNumberFormat="1" applyFont="1" applyFill="1" applyBorder="1" applyAlignment="1">
      <alignment horizontal="center" vertical="center" wrapText="1"/>
    </xf>
    <xf numFmtId="3" fontId="2" fillId="2" borderId="3" xfId="0" applyNumberFormat="1" applyFont="1" applyFill="1" applyBorder="1" applyAlignment="1">
      <alignment horizontal="center" vertical="center" wrapText="1"/>
    </xf>
    <xf numFmtId="3" fontId="1" fillId="2" borderId="3" xfId="0" applyNumberFormat="1" applyFont="1" applyFill="1" applyBorder="1" applyAlignment="1">
      <alignment horizontal="center" vertical="center" wrapText="1"/>
    </xf>
    <xf numFmtId="3" fontId="2" fillId="2" borderId="0" xfId="0" applyNumberFormat="1" applyFont="1" applyFill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164" fontId="3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1" fontId="3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left" vertical="center"/>
    </xf>
    <xf numFmtId="3" fontId="3" fillId="0" borderId="4" xfId="0" applyNumberFormat="1" applyFont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2" fontId="3" fillId="0" borderId="0" xfId="0" applyNumberFormat="1" applyFont="1" applyAlignment="1">
      <alignment horizontal="center" vertical="center" wrapText="1"/>
    </xf>
    <xf numFmtId="2" fontId="3" fillId="0" borderId="6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164" fontId="3" fillId="0" borderId="1" xfId="0" applyNumberFormat="1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3" fontId="3" fillId="0" borderId="1" xfId="0" applyNumberFormat="1" applyFont="1" applyBorder="1" applyAlignment="1">
      <alignment horizontal="center" vertical="center"/>
    </xf>
    <xf numFmtId="3" fontId="3" fillId="0" borderId="7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vertical="center"/>
    </xf>
    <xf numFmtId="164" fontId="3" fillId="0" borderId="2" xfId="0" applyNumberFormat="1" applyFont="1" applyBorder="1" applyAlignment="1">
      <alignment horizontal="center" vertical="center"/>
    </xf>
    <xf numFmtId="1" fontId="3" fillId="0" borderId="2" xfId="0" applyNumberFormat="1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3" fontId="3" fillId="0" borderId="9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vertical="center"/>
    </xf>
    <xf numFmtId="0" fontId="4" fillId="0" borderId="4" xfId="0" applyFont="1" applyBorder="1" applyAlignment="1">
      <alignment horizontal="left" vertical="center"/>
    </xf>
    <xf numFmtId="165" fontId="3" fillId="0" borderId="4" xfId="0" applyNumberFormat="1" applyFont="1" applyBorder="1" applyAlignment="1">
      <alignment horizontal="center" vertical="center"/>
    </xf>
    <xf numFmtId="1" fontId="3" fillId="0" borderId="5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1" fontId="3" fillId="0" borderId="8" xfId="0" applyNumberFormat="1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3" fontId="3" fillId="0" borderId="2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5"/>
  <sheetViews>
    <sheetView tabSelected="1" workbookViewId="0">
      <selection activeCell="C19" sqref="C19"/>
    </sheetView>
  </sheetViews>
  <sheetFormatPr baseColWidth="10" defaultColWidth="14.5" defaultRowHeight="15" customHeight="1" x14ac:dyDescent="0.2"/>
  <cols>
    <col min="1" max="1" width="12.5" customWidth="1"/>
    <col min="2" max="2" width="13.5" customWidth="1"/>
    <col min="3" max="3" width="15.1640625" customWidth="1"/>
    <col min="4" max="4" width="15.33203125" customWidth="1"/>
    <col min="5" max="5" width="31.5" customWidth="1"/>
    <col min="6" max="6" width="17.33203125" customWidth="1"/>
    <col min="7" max="7" width="19.5" customWidth="1"/>
    <col min="8" max="8" width="19.83203125" customWidth="1"/>
    <col min="9" max="9" width="21.1640625" customWidth="1"/>
    <col min="10" max="10" width="19.5" customWidth="1"/>
    <col min="11" max="11" width="12" customWidth="1"/>
    <col min="12" max="12" width="26.33203125" customWidth="1"/>
    <col min="13" max="13" width="23.1640625" customWidth="1"/>
    <col min="14" max="14" width="9.5" customWidth="1"/>
    <col min="15" max="15" width="10" customWidth="1"/>
    <col min="16" max="16" width="13.6640625" customWidth="1"/>
    <col min="17" max="17" width="11" customWidth="1"/>
    <col min="18" max="18" width="13.33203125" customWidth="1"/>
    <col min="19" max="20" width="12.33203125" customWidth="1"/>
  </cols>
  <sheetData>
    <row r="1" spans="1:20" ht="30" x14ac:dyDescent="0.2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4" t="s">
        <v>7</v>
      </c>
      <c r="I1" s="4" t="s">
        <v>8</v>
      </c>
      <c r="J1" s="4" t="s">
        <v>9</v>
      </c>
      <c r="K1" s="2" t="s">
        <v>10</v>
      </c>
      <c r="L1" s="2" t="s">
        <v>11</v>
      </c>
      <c r="M1" s="5" t="s">
        <v>12</v>
      </c>
      <c r="N1" s="6" t="s">
        <v>13</v>
      </c>
      <c r="O1" s="6" t="s">
        <v>14</v>
      </c>
      <c r="P1" s="6" t="s">
        <v>15</v>
      </c>
      <c r="Q1" s="7" t="s">
        <v>16</v>
      </c>
      <c r="R1" s="8" t="s">
        <v>17</v>
      </c>
      <c r="S1" s="7" t="s">
        <v>18</v>
      </c>
      <c r="T1" s="9"/>
    </row>
    <row r="2" spans="1:20" ht="17.25" customHeight="1" x14ac:dyDescent="0.2">
      <c r="A2" s="10">
        <v>1</v>
      </c>
      <c r="B2" s="11" t="s">
        <v>19</v>
      </c>
      <c r="C2" s="11" t="s">
        <v>20</v>
      </c>
      <c r="D2" s="12">
        <v>30600</v>
      </c>
      <c r="E2" s="11" t="s">
        <v>21</v>
      </c>
      <c r="F2" s="13" t="s">
        <v>22</v>
      </c>
      <c r="G2" s="10" t="s">
        <v>23</v>
      </c>
      <c r="H2" s="14">
        <v>820126853951</v>
      </c>
      <c r="I2" s="14" t="s">
        <v>24</v>
      </c>
      <c r="J2" s="14">
        <v>691295330870</v>
      </c>
      <c r="K2" s="13" t="s">
        <v>25</v>
      </c>
      <c r="L2" s="11" t="s">
        <v>26</v>
      </c>
      <c r="M2" s="15" t="s">
        <v>27</v>
      </c>
      <c r="N2" s="16">
        <v>90000</v>
      </c>
      <c r="O2" s="16">
        <v>1500</v>
      </c>
      <c r="P2" s="16">
        <v>2000</v>
      </c>
      <c r="Q2" s="16">
        <v>1000</v>
      </c>
      <c r="R2" s="16">
        <f t="shared" ref="R2:R35" si="0">N2/2</f>
        <v>45000</v>
      </c>
      <c r="S2" s="17">
        <f t="shared" ref="S2:S35" si="1">(N2/21)/8</f>
        <v>535.71428571428567</v>
      </c>
      <c r="T2" s="18" t="e">
        <f ca="1">DIVIDE(R2,S2)</f>
        <v>#NAME?</v>
      </c>
    </row>
    <row r="3" spans="1:20" ht="17.25" customHeight="1" x14ac:dyDescent="0.2">
      <c r="A3" s="10">
        <v>2</v>
      </c>
      <c r="B3" s="11" t="s">
        <v>28</v>
      </c>
      <c r="C3" s="11" t="s">
        <v>29</v>
      </c>
      <c r="D3" s="12">
        <v>32313</v>
      </c>
      <c r="E3" s="11" t="s">
        <v>30</v>
      </c>
      <c r="F3" s="10" t="s">
        <v>31</v>
      </c>
      <c r="G3" s="13" t="s">
        <v>32</v>
      </c>
      <c r="H3" s="14">
        <v>331735646338</v>
      </c>
      <c r="I3" s="14" t="s">
        <v>33</v>
      </c>
      <c r="J3" s="14">
        <v>663904995411</v>
      </c>
      <c r="K3" s="13" t="s">
        <v>25</v>
      </c>
      <c r="L3" s="11" t="s">
        <v>34</v>
      </c>
      <c r="M3" s="15" t="s">
        <v>35</v>
      </c>
      <c r="N3" s="16">
        <v>60000</v>
      </c>
      <c r="O3" s="16">
        <v>1500</v>
      </c>
      <c r="P3" s="16">
        <v>2000</v>
      </c>
      <c r="Q3" s="16">
        <v>1000</v>
      </c>
      <c r="R3" s="16">
        <f t="shared" si="0"/>
        <v>30000</v>
      </c>
      <c r="S3" s="17">
        <f t="shared" si="1"/>
        <v>357.14285714285717</v>
      </c>
      <c r="T3" s="18"/>
    </row>
    <row r="4" spans="1:20" ht="17.25" customHeight="1" x14ac:dyDescent="0.2">
      <c r="A4" s="10">
        <v>3</v>
      </c>
      <c r="B4" s="11" t="s">
        <v>36</v>
      </c>
      <c r="C4" s="11" t="s">
        <v>37</v>
      </c>
      <c r="D4" s="12">
        <v>32724</v>
      </c>
      <c r="E4" s="11" t="s">
        <v>38</v>
      </c>
      <c r="F4" s="19" t="s">
        <v>39</v>
      </c>
      <c r="G4" s="19" t="s">
        <v>40</v>
      </c>
      <c r="H4" s="14">
        <v>177451189665</v>
      </c>
      <c r="I4" s="14" t="s">
        <v>41</v>
      </c>
      <c r="J4" s="14">
        <v>171519773969</v>
      </c>
      <c r="K4" s="13" t="s">
        <v>25</v>
      </c>
      <c r="L4" s="11" t="s">
        <v>42</v>
      </c>
      <c r="M4" s="15" t="s">
        <v>35</v>
      </c>
      <c r="N4" s="16">
        <v>60000</v>
      </c>
      <c r="O4" s="16">
        <v>1500</v>
      </c>
      <c r="P4" s="16">
        <v>2000</v>
      </c>
      <c r="Q4" s="16">
        <v>1000</v>
      </c>
      <c r="R4" s="16">
        <f t="shared" si="0"/>
        <v>30000</v>
      </c>
      <c r="S4" s="17">
        <f t="shared" si="1"/>
        <v>357.14285714285717</v>
      </c>
      <c r="T4" s="18"/>
    </row>
    <row r="5" spans="1:20" ht="17.25" customHeight="1" x14ac:dyDescent="0.2">
      <c r="A5" s="10">
        <v>4</v>
      </c>
      <c r="B5" s="11" t="s">
        <v>43</v>
      </c>
      <c r="C5" s="11" t="s">
        <v>44</v>
      </c>
      <c r="D5" s="12">
        <v>34501</v>
      </c>
      <c r="E5" s="11" t="s">
        <v>45</v>
      </c>
      <c r="F5" s="13" t="s">
        <v>46</v>
      </c>
      <c r="G5" s="13" t="s">
        <v>47</v>
      </c>
      <c r="H5" s="14">
        <v>341911411254</v>
      </c>
      <c r="I5" s="14" t="s">
        <v>48</v>
      </c>
      <c r="J5" s="14">
        <v>416946776041</v>
      </c>
      <c r="K5" s="13" t="s">
        <v>25</v>
      </c>
      <c r="L5" s="11" t="s">
        <v>49</v>
      </c>
      <c r="M5" s="15" t="s">
        <v>35</v>
      </c>
      <c r="N5" s="16">
        <v>60000</v>
      </c>
      <c r="O5" s="16">
        <v>1500</v>
      </c>
      <c r="P5" s="16">
        <v>2000</v>
      </c>
      <c r="Q5" s="16">
        <v>1000</v>
      </c>
      <c r="R5" s="16">
        <f t="shared" si="0"/>
        <v>30000</v>
      </c>
      <c r="S5" s="17">
        <f t="shared" si="1"/>
        <v>357.14285714285717</v>
      </c>
      <c r="T5" s="18" t="e">
        <f ca="1">MULTIPLY(S2,T2)</f>
        <v>#NAME?</v>
      </c>
    </row>
    <row r="6" spans="1:20" ht="17.25" customHeight="1" x14ac:dyDescent="0.2">
      <c r="A6" s="10">
        <v>5</v>
      </c>
      <c r="B6" s="11" t="s">
        <v>50</v>
      </c>
      <c r="C6" s="11" t="s">
        <v>51</v>
      </c>
      <c r="D6" s="12">
        <v>32774</v>
      </c>
      <c r="E6" s="11" t="s">
        <v>52</v>
      </c>
      <c r="F6" s="13" t="s">
        <v>53</v>
      </c>
      <c r="G6" s="10" t="s">
        <v>54</v>
      </c>
      <c r="H6" s="14">
        <v>957436191812</v>
      </c>
      <c r="I6" s="14" t="s">
        <v>55</v>
      </c>
      <c r="J6" s="14">
        <v>952347222457</v>
      </c>
      <c r="K6" s="13" t="s">
        <v>25</v>
      </c>
      <c r="L6" s="11" t="s">
        <v>56</v>
      </c>
      <c r="M6" s="15" t="s">
        <v>57</v>
      </c>
      <c r="N6" s="16">
        <v>52670</v>
      </c>
      <c r="O6" s="16">
        <v>1500</v>
      </c>
      <c r="P6" s="16">
        <v>1000</v>
      </c>
      <c r="Q6" s="16">
        <v>1000</v>
      </c>
      <c r="R6" s="16">
        <f t="shared" si="0"/>
        <v>26335</v>
      </c>
      <c r="S6" s="18">
        <f t="shared" si="1"/>
        <v>313.51190476190476</v>
      </c>
      <c r="T6" s="20" t="s">
        <v>58</v>
      </c>
    </row>
    <row r="7" spans="1:20" ht="17.25" customHeight="1" x14ac:dyDescent="0.2">
      <c r="A7" s="10">
        <v>6</v>
      </c>
      <c r="B7" s="11" t="s">
        <v>59</v>
      </c>
      <c r="C7" s="11" t="s">
        <v>60</v>
      </c>
      <c r="D7" s="12">
        <v>32187</v>
      </c>
      <c r="E7" s="11" t="s">
        <v>61</v>
      </c>
      <c r="F7" s="13" t="s">
        <v>62</v>
      </c>
      <c r="G7" s="13" t="s">
        <v>63</v>
      </c>
      <c r="H7" s="14">
        <v>382189453145</v>
      </c>
      <c r="I7" s="14" t="s">
        <v>64</v>
      </c>
      <c r="J7" s="14">
        <v>441093369646</v>
      </c>
      <c r="K7" s="13" t="s">
        <v>25</v>
      </c>
      <c r="L7" s="11" t="s">
        <v>65</v>
      </c>
      <c r="M7" s="15" t="s">
        <v>57</v>
      </c>
      <c r="N7" s="16">
        <v>52670</v>
      </c>
      <c r="O7" s="16">
        <v>1500</v>
      </c>
      <c r="P7" s="16">
        <v>1000</v>
      </c>
      <c r="Q7" s="16">
        <v>1000</v>
      </c>
      <c r="R7" s="16">
        <f t="shared" si="0"/>
        <v>26335</v>
      </c>
      <c r="S7" s="21">
        <f t="shared" si="1"/>
        <v>313.51190476190476</v>
      </c>
      <c r="T7" s="18"/>
    </row>
    <row r="8" spans="1:20" ht="17.25" customHeight="1" x14ac:dyDescent="0.2">
      <c r="A8" s="10">
        <v>7</v>
      </c>
      <c r="B8" s="22" t="s">
        <v>66</v>
      </c>
      <c r="C8" s="22" t="s">
        <v>67</v>
      </c>
      <c r="D8" s="23">
        <v>35139</v>
      </c>
      <c r="E8" s="22" t="s">
        <v>68</v>
      </c>
      <c r="F8" s="10" t="s">
        <v>69</v>
      </c>
      <c r="G8" s="10" t="s">
        <v>70</v>
      </c>
      <c r="H8" s="24">
        <v>239192926939</v>
      </c>
      <c r="I8" s="24" t="s">
        <v>71</v>
      </c>
      <c r="J8" s="24">
        <v>210850209964</v>
      </c>
      <c r="K8" s="10" t="s">
        <v>25</v>
      </c>
      <c r="L8" s="22" t="s">
        <v>72</v>
      </c>
      <c r="M8" s="25" t="s">
        <v>73</v>
      </c>
      <c r="N8" s="26">
        <v>42975</v>
      </c>
      <c r="O8" s="26">
        <v>1500</v>
      </c>
      <c r="P8" s="26">
        <v>800</v>
      </c>
      <c r="Q8" s="27">
        <v>800</v>
      </c>
      <c r="R8" s="26">
        <f t="shared" si="0"/>
        <v>21487.5</v>
      </c>
      <c r="S8" s="21">
        <f t="shared" si="1"/>
        <v>255.80357142857142</v>
      </c>
      <c r="T8" s="18"/>
    </row>
    <row r="9" spans="1:20" ht="17.25" customHeight="1" x14ac:dyDescent="0.2">
      <c r="A9" s="10">
        <v>8</v>
      </c>
      <c r="B9" s="22" t="s">
        <v>74</v>
      </c>
      <c r="C9" s="22" t="s">
        <v>75</v>
      </c>
      <c r="D9" s="23">
        <v>33738</v>
      </c>
      <c r="E9" s="22" t="s">
        <v>76</v>
      </c>
      <c r="F9" s="10" t="s">
        <v>77</v>
      </c>
      <c r="G9" s="10" t="s">
        <v>78</v>
      </c>
      <c r="H9" s="24">
        <v>545652640232</v>
      </c>
      <c r="I9" s="24" t="s">
        <v>79</v>
      </c>
      <c r="J9" s="24">
        <v>211385556888</v>
      </c>
      <c r="K9" s="10" t="s">
        <v>25</v>
      </c>
      <c r="L9" s="22" t="s">
        <v>80</v>
      </c>
      <c r="M9" s="25" t="s">
        <v>81</v>
      </c>
      <c r="N9" s="26">
        <v>22500</v>
      </c>
      <c r="O9" s="26">
        <v>1500</v>
      </c>
      <c r="P9" s="26">
        <v>500</v>
      </c>
      <c r="Q9" s="27">
        <v>500</v>
      </c>
      <c r="R9" s="26">
        <f t="shared" si="0"/>
        <v>11250</v>
      </c>
      <c r="S9" s="21">
        <f t="shared" si="1"/>
        <v>133.92857142857142</v>
      </c>
      <c r="T9" s="18"/>
    </row>
    <row r="10" spans="1:20" ht="17.25" customHeight="1" x14ac:dyDescent="0.2">
      <c r="A10" s="10">
        <v>9</v>
      </c>
      <c r="B10" s="28" t="s">
        <v>82</v>
      </c>
      <c r="C10" s="28" t="s">
        <v>83</v>
      </c>
      <c r="D10" s="29">
        <v>17800</v>
      </c>
      <c r="E10" s="28" t="s">
        <v>84</v>
      </c>
      <c r="F10" s="19" t="s">
        <v>85</v>
      </c>
      <c r="G10" s="19" t="s">
        <v>86</v>
      </c>
      <c r="H10" s="30">
        <v>708988234853</v>
      </c>
      <c r="I10" s="30" t="s">
        <v>87</v>
      </c>
      <c r="J10" s="30">
        <v>260107732354</v>
      </c>
      <c r="K10" s="19" t="s">
        <v>25</v>
      </c>
      <c r="L10" s="28" t="s">
        <v>80</v>
      </c>
      <c r="M10" s="25" t="s">
        <v>81</v>
      </c>
      <c r="N10" s="26">
        <v>22500</v>
      </c>
      <c r="O10" s="26">
        <v>1500</v>
      </c>
      <c r="P10" s="26">
        <v>500</v>
      </c>
      <c r="Q10" s="27">
        <v>500</v>
      </c>
      <c r="R10" s="26">
        <f t="shared" si="0"/>
        <v>11250</v>
      </c>
      <c r="S10" s="21">
        <f t="shared" si="1"/>
        <v>133.92857142857142</v>
      </c>
      <c r="T10" s="18"/>
    </row>
    <row r="11" spans="1:20" ht="17.25" customHeight="1" x14ac:dyDescent="0.2">
      <c r="A11" s="10">
        <v>10</v>
      </c>
      <c r="B11" s="11" t="s">
        <v>88</v>
      </c>
      <c r="C11" s="11" t="s">
        <v>89</v>
      </c>
      <c r="D11" s="12">
        <v>32232</v>
      </c>
      <c r="E11" s="11" t="s">
        <v>90</v>
      </c>
      <c r="F11" s="13" t="s">
        <v>91</v>
      </c>
      <c r="G11" s="13" t="s">
        <v>92</v>
      </c>
      <c r="H11" s="14">
        <v>578114853194</v>
      </c>
      <c r="I11" s="14" t="s">
        <v>93</v>
      </c>
      <c r="J11" s="14">
        <v>799254095212</v>
      </c>
      <c r="K11" s="13" t="s">
        <v>25</v>
      </c>
      <c r="L11" s="11" t="s">
        <v>94</v>
      </c>
      <c r="M11" s="31" t="s">
        <v>95</v>
      </c>
      <c r="N11" s="16">
        <v>52670</v>
      </c>
      <c r="O11" s="26">
        <v>1500</v>
      </c>
      <c r="P11" s="16">
        <v>1000</v>
      </c>
      <c r="Q11" s="16">
        <v>1000</v>
      </c>
      <c r="R11" s="26">
        <f t="shared" si="0"/>
        <v>26335</v>
      </c>
      <c r="S11" s="21">
        <f t="shared" si="1"/>
        <v>313.51190476190476</v>
      </c>
      <c r="T11" s="18"/>
    </row>
    <row r="12" spans="1:20" ht="17.25" customHeight="1" x14ac:dyDescent="0.2">
      <c r="A12" s="10">
        <v>11</v>
      </c>
      <c r="B12" s="11" t="s">
        <v>96</v>
      </c>
      <c r="C12" s="11" t="s">
        <v>97</v>
      </c>
      <c r="D12" s="12">
        <v>34226</v>
      </c>
      <c r="E12" s="11" t="s">
        <v>98</v>
      </c>
      <c r="F12" s="13" t="s">
        <v>99</v>
      </c>
      <c r="G12" s="13" t="s">
        <v>100</v>
      </c>
      <c r="H12" s="14">
        <v>126445315651</v>
      </c>
      <c r="I12" s="14" t="s">
        <v>101</v>
      </c>
      <c r="J12" s="14">
        <v>218002473454</v>
      </c>
      <c r="K12" s="13" t="s">
        <v>25</v>
      </c>
      <c r="L12" s="11" t="s">
        <v>102</v>
      </c>
      <c r="M12" s="15" t="s">
        <v>103</v>
      </c>
      <c r="N12" s="16">
        <v>50825</v>
      </c>
      <c r="O12" s="16">
        <v>1500</v>
      </c>
      <c r="P12" s="16">
        <v>1000</v>
      </c>
      <c r="Q12" s="16">
        <v>1000</v>
      </c>
      <c r="R12" s="32">
        <f t="shared" si="0"/>
        <v>25412.5</v>
      </c>
      <c r="S12" s="21">
        <f t="shared" si="1"/>
        <v>302.52976190476193</v>
      </c>
      <c r="T12" s="18"/>
    </row>
    <row r="13" spans="1:20" ht="17.25" customHeight="1" x14ac:dyDescent="0.2">
      <c r="A13" s="10">
        <v>12</v>
      </c>
      <c r="B13" s="11" t="s">
        <v>104</v>
      </c>
      <c r="C13" s="11" t="s">
        <v>105</v>
      </c>
      <c r="D13" s="12">
        <v>31791</v>
      </c>
      <c r="E13" s="11" t="s">
        <v>106</v>
      </c>
      <c r="F13" s="13" t="s">
        <v>107</v>
      </c>
      <c r="G13" s="13" t="s">
        <v>108</v>
      </c>
      <c r="H13" s="14">
        <v>431709011012</v>
      </c>
      <c r="I13" s="14" t="s">
        <v>109</v>
      </c>
      <c r="J13" s="14">
        <v>113071293354</v>
      </c>
      <c r="K13" s="13" t="s">
        <v>25</v>
      </c>
      <c r="L13" s="11" t="s">
        <v>110</v>
      </c>
      <c r="M13" s="15" t="s">
        <v>111</v>
      </c>
      <c r="N13" s="16">
        <v>38475</v>
      </c>
      <c r="O13" s="16">
        <v>1500</v>
      </c>
      <c r="P13" s="16">
        <v>800</v>
      </c>
      <c r="Q13" s="16">
        <v>800</v>
      </c>
      <c r="R13" s="32">
        <f t="shared" si="0"/>
        <v>19237.5</v>
      </c>
      <c r="S13" s="21">
        <f t="shared" si="1"/>
        <v>229.01785714285714</v>
      </c>
      <c r="T13" s="18"/>
    </row>
    <row r="14" spans="1:20" ht="17.25" customHeight="1" x14ac:dyDescent="0.2">
      <c r="A14" s="10">
        <v>13</v>
      </c>
      <c r="B14" s="22" t="s">
        <v>112</v>
      </c>
      <c r="C14" s="22" t="s">
        <v>113</v>
      </c>
      <c r="D14" s="23">
        <v>15352</v>
      </c>
      <c r="E14" s="22" t="s">
        <v>114</v>
      </c>
      <c r="F14" s="10" t="s">
        <v>115</v>
      </c>
      <c r="G14" s="10" t="s">
        <v>116</v>
      </c>
      <c r="H14" s="24">
        <v>233693897247</v>
      </c>
      <c r="I14" s="24" t="s">
        <v>117</v>
      </c>
      <c r="J14" s="24">
        <v>631130283546</v>
      </c>
      <c r="K14" s="10" t="s">
        <v>25</v>
      </c>
      <c r="L14" s="22" t="s">
        <v>118</v>
      </c>
      <c r="M14" s="15" t="s">
        <v>111</v>
      </c>
      <c r="N14" s="26">
        <v>24000</v>
      </c>
      <c r="O14" s="26">
        <v>1500</v>
      </c>
      <c r="P14" s="26">
        <v>500</v>
      </c>
      <c r="Q14" s="27">
        <v>500</v>
      </c>
      <c r="R14" s="26">
        <f t="shared" si="0"/>
        <v>12000</v>
      </c>
      <c r="S14" s="21">
        <f t="shared" si="1"/>
        <v>142.85714285714286</v>
      </c>
      <c r="T14" s="18"/>
    </row>
    <row r="15" spans="1:20" ht="17.25" customHeight="1" x14ac:dyDescent="0.2">
      <c r="A15" s="10">
        <v>14</v>
      </c>
      <c r="B15" s="22" t="s">
        <v>119</v>
      </c>
      <c r="C15" s="22" t="s">
        <v>120</v>
      </c>
      <c r="D15" s="23">
        <v>25760</v>
      </c>
      <c r="E15" s="22" t="s">
        <v>121</v>
      </c>
      <c r="F15" s="10" t="s">
        <v>122</v>
      </c>
      <c r="G15" s="10" t="s">
        <v>123</v>
      </c>
      <c r="H15" s="24">
        <v>515741057496</v>
      </c>
      <c r="I15" s="24" t="s">
        <v>124</v>
      </c>
      <c r="J15" s="24">
        <v>101205445886</v>
      </c>
      <c r="K15" s="10" t="s">
        <v>25</v>
      </c>
      <c r="L15" s="22" t="s">
        <v>118</v>
      </c>
      <c r="M15" s="15" t="s">
        <v>111</v>
      </c>
      <c r="N15" s="26">
        <v>24000</v>
      </c>
      <c r="O15" s="26">
        <v>1500</v>
      </c>
      <c r="P15" s="26">
        <v>500</v>
      </c>
      <c r="Q15" s="27">
        <v>500</v>
      </c>
      <c r="R15" s="26">
        <f t="shared" si="0"/>
        <v>12000</v>
      </c>
      <c r="S15" s="21">
        <f t="shared" si="1"/>
        <v>142.85714285714286</v>
      </c>
      <c r="T15" s="18"/>
    </row>
    <row r="16" spans="1:20" ht="17.25" customHeight="1" x14ac:dyDescent="0.2">
      <c r="A16" s="10">
        <v>15</v>
      </c>
      <c r="B16" s="11" t="s">
        <v>74</v>
      </c>
      <c r="C16" s="11" t="s">
        <v>125</v>
      </c>
      <c r="D16" s="12">
        <v>31116</v>
      </c>
      <c r="E16" s="11" t="s">
        <v>126</v>
      </c>
      <c r="F16" s="13" t="s">
        <v>127</v>
      </c>
      <c r="G16" s="13" t="s">
        <v>128</v>
      </c>
      <c r="H16" s="14">
        <v>308366860059</v>
      </c>
      <c r="I16" s="14" t="s">
        <v>129</v>
      </c>
      <c r="J16" s="14">
        <v>223057707853</v>
      </c>
      <c r="K16" s="13" t="s">
        <v>25</v>
      </c>
      <c r="L16" s="33" t="s">
        <v>130</v>
      </c>
      <c r="M16" s="34" t="s">
        <v>57</v>
      </c>
      <c r="N16" s="16">
        <v>53500</v>
      </c>
      <c r="O16" s="16">
        <v>1500</v>
      </c>
      <c r="P16" s="16">
        <v>1000</v>
      </c>
      <c r="Q16" s="16">
        <v>1000</v>
      </c>
      <c r="R16" s="32">
        <f t="shared" si="0"/>
        <v>26750</v>
      </c>
      <c r="S16" s="21">
        <f t="shared" si="1"/>
        <v>318.45238095238096</v>
      </c>
      <c r="T16" s="18"/>
    </row>
    <row r="17" spans="1:20" ht="17.25" customHeight="1" x14ac:dyDescent="0.2">
      <c r="A17" s="10">
        <v>16</v>
      </c>
      <c r="B17" s="11" t="s">
        <v>131</v>
      </c>
      <c r="C17" s="11" t="s">
        <v>132</v>
      </c>
      <c r="D17" s="12">
        <v>32071</v>
      </c>
      <c r="E17" s="11" t="s">
        <v>133</v>
      </c>
      <c r="F17" s="13" t="s">
        <v>134</v>
      </c>
      <c r="G17" s="35" t="s">
        <v>135</v>
      </c>
      <c r="H17" s="14">
        <v>824187961962</v>
      </c>
      <c r="I17" s="14" t="s">
        <v>136</v>
      </c>
      <c r="J17" s="14">
        <v>631052853464</v>
      </c>
      <c r="K17" s="13" t="s">
        <v>25</v>
      </c>
      <c r="L17" s="11" t="s">
        <v>137</v>
      </c>
      <c r="M17" s="15" t="s">
        <v>138</v>
      </c>
      <c r="N17" s="16">
        <v>42975</v>
      </c>
      <c r="O17" s="16">
        <v>1500</v>
      </c>
      <c r="P17" s="16">
        <v>800</v>
      </c>
      <c r="Q17" s="16">
        <v>800</v>
      </c>
      <c r="R17" s="32">
        <f t="shared" si="0"/>
        <v>21487.5</v>
      </c>
      <c r="S17" s="21">
        <f t="shared" si="1"/>
        <v>255.80357142857142</v>
      </c>
      <c r="T17" s="18"/>
    </row>
    <row r="18" spans="1:20" ht="17.25" customHeight="1" x14ac:dyDescent="0.2">
      <c r="A18" s="10">
        <v>17</v>
      </c>
      <c r="B18" s="22" t="s">
        <v>139</v>
      </c>
      <c r="C18" s="22" t="s">
        <v>140</v>
      </c>
      <c r="D18" s="23">
        <v>27445</v>
      </c>
      <c r="E18" s="22" t="s">
        <v>141</v>
      </c>
      <c r="F18" s="10" t="s">
        <v>142</v>
      </c>
      <c r="G18" s="10" t="s">
        <v>143</v>
      </c>
      <c r="H18" s="24">
        <v>587272469938</v>
      </c>
      <c r="I18" s="24" t="s">
        <v>144</v>
      </c>
      <c r="J18" s="24">
        <v>719007608464</v>
      </c>
      <c r="K18" s="10" t="s">
        <v>25</v>
      </c>
      <c r="L18" s="22" t="s">
        <v>137</v>
      </c>
      <c r="M18" s="15" t="s">
        <v>138</v>
      </c>
      <c r="N18" s="26">
        <v>41850</v>
      </c>
      <c r="O18" s="26">
        <v>1500</v>
      </c>
      <c r="P18" s="26">
        <v>800</v>
      </c>
      <c r="Q18" s="27">
        <v>800</v>
      </c>
      <c r="R18" s="26">
        <f t="shared" si="0"/>
        <v>20925</v>
      </c>
      <c r="S18" s="21">
        <f t="shared" si="1"/>
        <v>249.10714285714286</v>
      </c>
      <c r="T18" s="18"/>
    </row>
    <row r="19" spans="1:20" ht="17.25" customHeight="1" x14ac:dyDescent="0.2">
      <c r="A19" s="10">
        <v>18</v>
      </c>
      <c r="B19" s="22" t="s">
        <v>66</v>
      </c>
      <c r="C19" s="22" t="s">
        <v>145</v>
      </c>
      <c r="D19" s="23">
        <v>31587</v>
      </c>
      <c r="E19" s="22" t="s">
        <v>146</v>
      </c>
      <c r="F19" s="10" t="s">
        <v>147</v>
      </c>
      <c r="G19" s="10" t="s">
        <v>148</v>
      </c>
      <c r="H19" s="24">
        <v>745148459521</v>
      </c>
      <c r="I19" s="24" t="s">
        <v>149</v>
      </c>
      <c r="J19" s="24">
        <v>114901859343</v>
      </c>
      <c r="K19" s="10" t="s">
        <v>25</v>
      </c>
      <c r="L19" s="22" t="s">
        <v>150</v>
      </c>
      <c r="M19" s="25" t="s">
        <v>151</v>
      </c>
      <c r="N19" s="26">
        <v>22500</v>
      </c>
      <c r="O19" s="26">
        <v>1500</v>
      </c>
      <c r="P19" s="26">
        <v>500</v>
      </c>
      <c r="Q19" s="27">
        <v>500</v>
      </c>
      <c r="R19" s="26">
        <f t="shared" si="0"/>
        <v>11250</v>
      </c>
      <c r="S19" s="21">
        <f t="shared" si="1"/>
        <v>133.92857142857142</v>
      </c>
      <c r="T19" s="18"/>
    </row>
    <row r="20" spans="1:20" ht="17.25" customHeight="1" x14ac:dyDescent="0.2">
      <c r="A20" s="10">
        <v>19</v>
      </c>
      <c r="B20" s="22" t="s">
        <v>152</v>
      </c>
      <c r="C20" s="22" t="s">
        <v>153</v>
      </c>
      <c r="D20" s="23">
        <v>35344</v>
      </c>
      <c r="E20" s="22" t="s">
        <v>154</v>
      </c>
      <c r="F20" s="10" t="s">
        <v>155</v>
      </c>
      <c r="G20" s="10" t="s">
        <v>156</v>
      </c>
      <c r="H20" s="24">
        <v>579253435499</v>
      </c>
      <c r="I20" s="24" t="s">
        <v>157</v>
      </c>
      <c r="J20" s="24">
        <v>265104358643</v>
      </c>
      <c r="K20" s="10" t="s">
        <v>25</v>
      </c>
      <c r="L20" s="22" t="s">
        <v>150</v>
      </c>
      <c r="M20" s="25" t="s">
        <v>151</v>
      </c>
      <c r="N20" s="26">
        <v>22500</v>
      </c>
      <c r="O20" s="26">
        <v>1500</v>
      </c>
      <c r="P20" s="26">
        <v>500</v>
      </c>
      <c r="Q20" s="27">
        <v>500</v>
      </c>
      <c r="R20" s="26">
        <f t="shared" si="0"/>
        <v>11250</v>
      </c>
      <c r="S20" s="21">
        <f t="shared" si="1"/>
        <v>133.92857142857142</v>
      </c>
      <c r="T20" s="18"/>
    </row>
    <row r="21" spans="1:20" ht="17.25" customHeight="1" x14ac:dyDescent="0.2">
      <c r="A21" s="10">
        <v>20</v>
      </c>
      <c r="B21" s="22" t="s">
        <v>158</v>
      </c>
      <c r="C21" s="22" t="s">
        <v>159</v>
      </c>
      <c r="D21" s="23">
        <v>33281</v>
      </c>
      <c r="E21" s="22" t="s">
        <v>160</v>
      </c>
      <c r="F21" s="10" t="s">
        <v>161</v>
      </c>
      <c r="G21" s="10" t="s">
        <v>162</v>
      </c>
      <c r="H21" s="24">
        <v>399665157135</v>
      </c>
      <c r="I21" s="24" t="s">
        <v>163</v>
      </c>
      <c r="J21" s="24">
        <v>260054585575</v>
      </c>
      <c r="K21" s="10" t="s">
        <v>25</v>
      </c>
      <c r="L21" s="22" t="s">
        <v>150</v>
      </c>
      <c r="M21" s="25" t="s">
        <v>151</v>
      </c>
      <c r="N21" s="26">
        <v>23250</v>
      </c>
      <c r="O21" s="26">
        <v>1500</v>
      </c>
      <c r="P21" s="26">
        <v>500</v>
      </c>
      <c r="Q21" s="27">
        <v>500</v>
      </c>
      <c r="R21" s="26">
        <f t="shared" si="0"/>
        <v>11625</v>
      </c>
      <c r="S21" s="21">
        <f t="shared" si="1"/>
        <v>138.39285714285714</v>
      </c>
      <c r="T21" s="18"/>
    </row>
    <row r="22" spans="1:20" ht="17.25" customHeight="1" x14ac:dyDescent="0.2">
      <c r="A22" s="10">
        <v>21</v>
      </c>
      <c r="B22" s="22" t="s">
        <v>164</v>
      </c>
      <c r="C22" s="22" t="s">
        <v>165</v>
      </c>
      <c r="D22" s="23">
        <v>31376</v>
      </c>
      <c r="E22" s="22" t="s">
        <v>166</v>
      </c>
      <c r="F22" s="10" t="s">
        <v>167</v>
      </c>
      <c r="G22" s="10" t="s">
        <v>168</v>
      </c>
      <c r="H22" s="24">
        <v>606386917510</v>
      </c>
      <c r="I22" s="24" t="s">
        <v>169</v>
      </c>
      <c r="J22" s="24">
        <v>104907708845</v>
      </c>
      <c r="K22" s="10" t="s">
        <v>170</v>
      </c>
      <c r="L22" s="22" t="s">
        <v>150</v>
      </c>
      <c r="M22" s="25" t="s">
        <v>151</v>
      </c>
      <c r="N22" s="26">
        <v>23250</v>
      </c>
      <c r="O22" s="26">
        <v>1500</v>
      </c>
      <c r="P22" s="26">
        <v>500</v>
      </c>
      <c r="Q22" s="27">
        <v>500</v>
      </c>
      <c r="R22" s="26">
        <f t="shared" si="0"/>
        <v>11625</v>
      </c>
      <c r="S22" s="21">
        <f t="shared" si="1"/>
        <v>138.39285714285714</v>
      </c>
      <c r="T22" s="18"/>
    </row>
    <row r="23" spans="1:20" ht="17.25" customHeight="1" x14ac:dyDescent="0.2">
      <c r="A23" s="10">
        <v>22</v>
      </c>
      <c r="B23" s="22" t="s">
        <v>171</v>
      </c>
      <c r="C23" s="22" t="s">
        <v>172</v>
      </c>
      <c r="D23" s="23">
        <v>29277</v>
      </c>
      <c r="E23" s="22" t="s">
        <v>173</v>
      </c>
      <c r="F23" s="10" t="s">
        <v>174</v>
      </c>
      <c r="G23" s="10" t="s">
        <v>175</v>
      </c>
      <c r="H23" s="24">
        <v>357451271274</v>
      </c>
      <c r="I23" s="24" t="s">
        <v>176</v>
      </c>
      <c r="J23" s="24">
        <v>113017988667</v>
      </c>
      <c r="K23" s="10" t="s">
        <v>170</v>
      </c>
      <c r="L23" s="22" t="s">
        <v>150</v>
      </c>
      <c r="M23" s="25" t="s">
        <v>151</v>
      </c>
      <c r="N23" s="26">
        <v>24000</v>
      </c>
      <c r="O23" s="26">
        <v>1500</v>
      </c>
      <c r="P23" s="26">
        <v>500</v>
      </c>
      <c r="Q23" s="27">
        <v>500</v>
      </c>
      <c r="R23" s="26">
        <f t="shared" si="0"/>
        <v>12000</v>
      </c>
      <c r="S23" s="21">
        <f t="shared" si="1"/>
        <v>142.85714285714286</v>
      </c>
      <c r="T23" s="18"/>
    </row>
    <row r="24" spans="1:20" ht="17.25" customHeight="1" x14ac:dyDescent="0.2">
      <c r="A24" s="10">
        <v>23</v>
      </c>
      <c r="B24" s="22" t="s">
        <v>177</v>
      </c>
      <c r="C24" s="22" t="s">
        <v>178</v>
      </c>
      <c r="D24" s="23">
        <v>30681</v>
      </c>
      <c r="E24" s="22" t="s">
        <v>179</v>
      </c>
      <c r="F24" s="10" t="s">
        <v>180</v>
      </c>
      <c r="G24" s="10" t="s">
        <v>181</v>
      </c>
      <c r="H24" s="24">
        <v>548670482885</v>
      </c>
      <c r="I24" s="24" t="s">
        <v>182</v>
      </c>
      <c r="J24" s="24">
        <v>360028104576</v>
      </c>
      <c r="K24" s="10" t="s">
        <v>170</v>
      </c>
      <c r="L24" s="22" t="s">
        <v>150</v>
      </c>
      <c r="M24" s="25" t="s">
        <v>151</v>
      </c>
      <c r="N24" s="26">
        <v>22500</v>
      </c>
      <c r="O24" s="26">
        <v>1500</v>
      </c>
      <c r="P24" s="26">
        <v>500</v>
      </c>
      <c r="Q24" s="27">
        <v>500</v>
      </c>
      <c r="R24" s="26">
        <f t="shared" si="0"/>
        <v>11250</v>
      </c>
      <c r="S24" s="21">
        <f t="shared" si="1"/>
        <v>133.92857142857142</v>
      </c>
      <c r="T24" s="18"/>
    </row>
    <row r="25" spans="1:20" ht="17.25" customHeight="1" x14ac:dyDescent="0.2">
      <c r="A25" s="10">
        <v>24</v>
      </c>
      <c r="B25" s="22" t="s">
        <v>183</v>
      </c>
      <c r="C25" s="22" t="s">
        <v>184</v>
      </c>
      <c r="D25" s="23">
        <v>28842</v>
      </c>
      <c r="E25" s="22" t="s">
        <v>185</v>
      </c>
      <c r="F25" s="10" t="s">
        <v>186</v>
      </c>
      <c r="G25" s="10" t="s">
        <v>187</v>
      </c>
      <c r="H25" s="24">
        <v>953901539995</v>
      </c>
      <c r="I25" s="24" t="s">
        <v>188</v>
      </c>
      <c r="J25" s="24">
        <v>913108649964</v>
      </c>
      <c r="K25" s="10" t="s">
        <v>170</v>
      </c>
      <c r="L25" s="22" t="s">
        <v>150</v>
      </c>
      <c r="M25" s="25" t="s">
        <v>151</v>
      </c>
      <c r="N25" s="26">
        <v>22500</v>
      </c>
      <c r="O25" s="26">
        <v>1500</v>
      </c>
      <c r="P25" s="26">
        <v>500</v>
      </c>
      <c r="Q25" s="27">
        <v>500</v>
      </c>
      <c r="R25" s="26">
        <f t="shared" si="0"/>
        <v>11250</v>
      </c>
      <c r="S25" s="21">
        <f t="shared" si="1"/>
        <v>133.92857142857142</v>
      </c>
      <c r="T25" s="18"/>
    </row>
    <row r="26" spans="1:20" ht="17.25" customHeight="1" x14ac:dyDescent="0.2">
      <c r="A26" s="10">
        <v>25</v>
      </c>
      <c r="B26" s="22" t="s">
        <v>189</v>
      </c>
      <c r="C26" s="22" t="s">
        <v>190</v>
      </c>
      <c r="D26" s="23">
        <v>30821</v>
      </c>
      <c r="E26" s="22" t="s">
        <v>191</v>
      </c>
      <c r="F26" s="10" t="s">
        <v>192</v>
      </c>
      <c r="G26" s="10" t="s">
        <v>193</v>
      </c>
      <c r="H26" s="24">
        <v>753800654114</v>
      </c>
      <c r="I26" s="24" t="s">
        <v>194</v>
      </c>
      <c r="J26" s="24">
        <v>210546661243</v>
      </c>
      <c r="K26" s="10" t="s">
        <v>170</v>
      </c>
      <c r="L26" s="22" t="s">
        <v>150</v>
      </c>
      <c r="M26" s="25" t="s">
        <v>195</v>
      </c>
      <c r="N26" s="26">
        <v>24000</v>
      </c>
      <c r="O26" s="26">
        <v>1500</v>
      </c>
      <c r="P26" s="26">
        <v>500</v>
      </c>
      <c r="Q26" s="27">
        <v>500</v>
      </c>
      <c r="R26" s="26">
        <f t="shared" si="0"/>
        <v>12000</v>
      </c>
      <c r="S26" s="21">
        <f t="shared" si="1"/>
        <v>142.85714285714286</v>
      </c>
      <c r="T26" s="18"/>
    </row>
    <row r="27" spans="1:20" ht="17.25" customHeight="1" x14ac:dyDescent="0.2">
      <c r="A27" s="10">
        <v>26</v>
      </c>
      <c r="B27" s="22" t="s">
        <v>196</v>
      </c>
      <c r="C27" s="22" t="s">
        <v>197</v>
      </c>
      <c r="D27" s="23">
        <v>25920</v>
      </c>
      <c r="E27" s="22" t="s">
        <v>198</v>
      </c>
      <c r="F27" s="10" t="s">
        <v>199</v>
      </c>
      <c r="G27" s="10" t="s">
        <v>200</v>
      </c>
      <c r="H27" s="24">
        <v>797639382265</v>
      </c>
      <c r="I27" s="24" t="s">
        <v>201</v>
      </c>
      <c r="J27" s="24">
        <v>210897095686</v>
      </c>
      <c r="K27" s="10" t="s">
        <v>170</v>
      </c>
      <c r="L27" s="22" t="s">
        <v>150</v>
      </c>
      <c r="M27" s="25" t="s">
        <v>195</v>
      </c>
      <c r="N27" s="26">
        <v>24750</v>
      </c>
      <c r="O27" s="26">
        <v>1500</v>
      </c>
      <c r="P27" s="26">
        <v>500</v>
      </c>
      <c r="Q27" s="27">
        <v>500</v>
      </c>
      <c r="R27" s="26">
        <f t="shared" si="0"/>
        <v>12375</v>
      </c>
      <c r="S27" s="21">
        <f t="shared" si="1"/>
        <v>147.32142857142858</v>
      </c>
      <c r="T27" s="18"/>
    </row>
    <row r="28" spans="1:20" ht="17.25" customHeight="1" x14ac:dyDescent="0.2">
      <c r="A28" s="10">
        <v>27</v>
      </c>
      <c r="B28" s="22" t="s">
        <v>202</v>
      </c>
      <c r="C28" s="22" t="s">
        <v>203</v>
      </c>
      <c r="D28" s="23">
        <v>31652</v>
      </c>
      <c r="E28" s="22" t="s">
        <v>204</v>
      </c>
      <c r="F28" s="10" t="s">
        <v>205</v>
      </c>
      <c r="G28" s="10" t="s">
        <v>206</v>
      </c>
      <c r="H28" s="24">
        <v>810909286264</v>
      </c>
      <c r="I28" s="24" t="s">
        <v>207</v>
      </c>
      <c r="J28" s="24">
        <v>211274476563</v>
      </c>
      <c r="K28" s="10" t="s">
        <v>170</v>
      </c>
      <c r="L28" s="22" t="s">
        <v>150</v>
      </c>
      <c r="M28" s="25" t="s">
        <v>195</v>
      </c>
      <c r="N28" s="26">
        <v>24750</v>
      </c>
      <c r="O28" s="26">
        <v>1500</v>
      </c>
      <c r="P28" s="26">
        <v>500</v>
      </c>
      <c r="Q28" s="27">
        <v>500</v>
      </c>
      <c r="R28" s="26">
        <f t="shared" si="0"/>
        <v>12375</v>
      </c>
      <c r="S28" s="21">
        <f t="shared" si="1"/>
        <v>147.32142857142858</v>
      </c>
      <c r="T28" s="18"/>
    </row>
    <row r="29" spans="1:20" ht="17.25" customHeight="1" x14ac:dyDescent="0.2">
      <c r="A29" s="10">
        <v>28</v>
      </c>
      <c r="B29" s="22" t="s">
        <v>208</v>
      </c>
      <c r="C29" s="22" t="s">
        <v>209</v>
      </c>
      <c r="D29" s="23">
        <v>29932</v>
      </c>
      <c r="E29" s="22" t="s">
        <v>210</v>
      </c>
      <c r="F29" s="10" t="s">
        <v>211</v>
      </c>
      <c r="G29" s="10" t="s">
        <v>212</v>
      </c>
      <c r="H29" s="24">
        <v>934389652994</v>
      </c>
      <c r="I29" s="24" t="s">
        <v>213</v>
      </c>
      <c r="J29" s="30">
        <v>122238077997</v>
      </c>
      <c r="K29" s="10" t="s">
        <v>170</v>
      </c>
      <c r="L29" s="22" t="s">
        <v>150</v>
      </c>
      <c r="M29" s="25" t="s">
        <v>195</v>
      </c>
      <c r="N29" s="26">
        <v>24000</v>
      </c>
      <c r="O29" s="26">
        <v>1500</v>
      </c>
      <c r="P29" s="26">
        <v>500</v>
      </c>
      <c r="Q29" s="27">
        <v>500</v>
      </c>
      <c r="R29" s="26">
        <f t="shared" si="0"/>
        <v>12000</v>
      </c>
      <c r="S29" s="21">
        <f t="shared" si="1"/>
        <v>142.85714285714286</v>
      </c>
      <c r="T29" s="18"/>
    </row>
    <row r="30" spans="1:20" ht="17.25" customHeight="1" x14ac:dyDescent="0.2">
      <c r="A30" s="10">
        <v>29</v>
      </c>
      <c r="B30" s="22" t="s">
        <v>214</v>
      </c>
      <c r="C30" s="22" t="s">
        <v>215</v>
      </c>
      <c r="D30" s="23">
        <v>28722</v>
      </c>
      <c r="E30" s="22" t="s">
        <v>216</v>
      </c>
      <c r="F30" s="10" t="s">
        <v>217</v>
      </c>
      <c r="G30" s="10" t="s">
        <v>218</v>
      </c>
      <c r="H30" s="24">
        <v>351830469744</v>
      </c>
      <c r="I30" s="36" t="s">
        <v>219</v>
      </c>
      <c r="J30" s="14">
        <v>212141893454</v>
      </c>
      <c r="K30" s="37" t="s">
        <v>170</v>
      </c>
      <c r="L30" s="22" t="s">
        <v>150</v>
      </c>
      <c r="M30" s="25" t="s">
        <v>195</v>
      </c>
      <c r="N30" s="26">
        <v>22500</v>
      </c>
      <c r="O30" s="26">
        <v>1500</v>
      </c>
      <c r="P30" s="26">
        <v>500</v>
      </c>
      <c r="Q30" s="27">
        <v>500</v>
      </c>
      <c r="R30" s="26">
        <f t="shared" si="0"/>
        <v>11250</v>
      </c>
      <c r="S30" s="21">
        <f t="shared" si="1"/>
        <v>133.92857142857142</v>
      </c>
      <c r="T30" s="18"/>
    </row>
    <row r="31" spans="1:20" ht="17.25" customHeight="1" x14ac:dyDescent="0.2">
      <c r="A31" s="10">
        <v>30</v>
      </c>
      <c r="B31" s="22" t="s">
        <v>220</v>
      </c>
      <c r="C31" s="22" t="s">
        <v>221</v>
      </c>
      <c r="D31" s="23">
        <v>26768</v>
      </c>
      <c r="E31" s="22" t="s">
        <v>222</v>
      </c>
      <c r="F31" s="10" t="s">
        <v>223</v>
      </c>
      <c r="G31" s="10" t="s">
        <v>224</v>
      </c>
      <c r="H31" s="24">
        <v>465087894112</v>
      </c>
      <c r="I31" s="36" t="s">
        <v>225</v>
      </c>
      <c r="J31" s="14">
        <v>515012579765</v>
      </c>
      <c r="K31" s="37" t="s">
        <v>170</v>
      </c>
      <c r="L31" s="22" t="s">
        <v>150</v>
      </c>
      <c r="M31" s="25" t="s">
        <v>195</v>
      </c>
      <c r="N31" s="26">
        <v>22500</v>
      </c>
      <c r="O31" s="26">
        <v>1500</v>
      </c>
      <c r="P31" s="26">
        <v>500</v>
      </c>
      <c r="Q31" s="27">
        <v>500</v>
      </c>
      <c r="R31" s="26">
        <f t="shared" si="0"/>
        <v>11250</v>
      </c>
      <c r="S31" s="21">
        <f t="shared" si="1"/>
        <v>133.92857142857142</v>
      </c>
      <c r="T31" s="18"/>
    </row>
    <row r="32" spans="1:20" ht="17.25" customHeight="1" x14ac:dyDescent="0.2">
      <c r="A32" s="10">
        <v>31</v>
      </c>
      <c r="B32" s="28" t="s">
        <v>226</v>
      </c>
      <c r="C32" s="28" t="s">
        <v>227</v>
      </c>
      <c r="D32" s="29">
        <v>32535</v>
      </c>
      <c r="E32" s="28" t="s">
        <v>228</v>
      </c>
      <c r="F32" s="19" t="s">
        <v>229</v>
      </c>
      <c r="G32" s="19" t="s">
        <v>230</v>
      </c>
      <c r="H32" s="30">
        <v>136451303068</v>
      </c>
      <c r="I32" s="38" t="s">
        <v>231</v>
      </c>
      <c r="J32" s="14">
        <v>110018813465</v>
      </c>
      <c r="K32" s="39" t="s">
        <v>170</v>
      </c>
      <c r="L32" s="28" t="s">
        <v>150</v>
      </c>
      <c r="M32" s="25" t="s">
        <v>195</v>
      </c>
      <c r="N32" s="40">
        <v>22500</v>
      </c>
      <c r="O32" s="26">
        <v>1500</v>
      </c>
      <c r="P32" s="26">
        <v>500</v>
      </c>
      <c r="Q32" s="27">
        <v>500</v>
      </c>
      <c r="R32" s="26">
        <f t="shared" si="0"/>
        <v>11250</v>
      </c>
      <c r="S32" s="21">
        <f t="shared" si="1"/>
        <v>133.92857142857142</v>
      </c>
      <c r="T32" s="18"/>
    </row>
    <row r="33" spans="1:20" ht="17.25" customHeight="1" x14ac:dyDescent="0.2">
      <c r="A33" s="10">
        <v>32</v>
      </c>
      <c r="B33" s="22" t="s">
        <v>232</v>
      </c>
      <c r="C33" s="22" t="s">
        <v>233</v>
      </c>
      <c r="D33" s="23">
        <v>33643</v>
      </c>
      <c r="E33" s="22" t="s">
        <v>234</v>
      </c>
      <c r="F33" s="10" t="s">
        <v>235</v>
      </c>
      <c r="G33" s="10" t="s">
        <v>236</v>
      </c>
      <c r="H33" s="24">
        <v>601644902402</v>
      </c>
      <c r="I33" s="36" t="s">
        <v>237</v>
      </c>
      <c r="J33" s="13">
        <v>697764069311</v>
      </c>
      <c r="K33" s="37" t="s">
        <v>25</v>
      </c>
      <c r="L33" s="22" t="s">
        <v>238</v>
      </c>
      <c r="M33" s="25" t="s">
        <v>239</v>
      </c>
      <c r="N33" s="16">
        <v>52670</v>
      </c>
      <c r="O33" s="26">
        <v>1500</v>
      </c>
      <c r="P33" s="26">
        <v>1000</v>
      </c>
      <c r="Q33" s="27">
        <v>1000</v>
      </c>
      <c r="R33" s="26">
        <f t="shared" si="0"/>
        <v>26335</v>
      </c>
      <c r="S33" s="21">
        <f t="shared" si="1"/>
        <v>313.51190476190476</v>
      </c>
      <c r="T33" s="18"/>
    </row>
    <row r="34" spans="1:20" ht="17.25" customHeight="1" x14ac:dyDescent="0.2">
      <c r="A34" s="10">
        <v>33</v>
      </c>
      <c r="B34" s="22" t="s">
        <v>119</v>
      </c>
      <c r="C34" s="22" t="s">
        <v>240</v>
      </c>
      <c r="D34" s="23">
        <v>33193</v>
      </c>
      <c r="E34" s="22" t="s">
        <v>241</v>
      </c>
      <c r="F34" s="10" t="s">
        <v>242</v>
      </c>
      <c r="G34" s="10" t="s">
        <v>243</v>
      </c>
      <c r="H34" s="24">
        <v>380685387212</v>
      </c>
      <c r="I34" s="36" t="s">
        <v>244</v>
      </c>
      <c r="J34" s="14">
        <v>993372963726</v>
      </c>
      <c r="K34" s="37" t="s">
        <v>25</v>
      </c>
      <c r="L34" s="22" t="s">
        <v>245</v>
      </c>
      <c r="M34" s="25" t="s">
        <v>239</v>
      </c>
      <c r="N34" s="16">
        <v>52670</v>
      </c>
      <c r="O34" s="26">
        <v>1500</v>
      </c>
      <c r="P34" s="26">
        <v>1000</v>
      </c>
      <c r="Q34" s="27">
        <v>1000</v>
      </c>
      <c r="R34" s="26">
        <f t="shared" si="0"/>
        <v>26335</v>
      </c>
      <c r="S34" s="21">
        <f t="shared" si="1"/>
        <v>313.51190476190476</v>
      </c>
      <c r="T34" s="18"/>
    </row>
    <row r="35" spans="1:20" ht="17.25" customHeight="1" x14ac:dyDescent="0.2">
      <c r="A35" s="10">
        <v>34</v>
      </c>
      <c r="B35" s="22" t="s">
        <v>177</v>
      </c>
      <c r="C35" s="22" t="s">
        <v>246</v>
      </c>
      <c r="D35" s="23">
        <v>33092</v>
      </c>
      <c r="E35" s="22" t="s">
        <v>247</v>
      </c>
      <c r="F35" s="10" t="s">
        <v>248</v>
      </c>
      <c r="G35" s="10" t="s">
        <v>249</v>
      </c>
      <c r="H35" s="24">
        <v>918460050077</v>
      </c>
      <c r="I35" s="36" t="s">
        <v>250</v>
      </c>
      <c r="J35" s="14">
        <v>874042259378</v>
      </c>
      <c r="K35" s="37" t="s">
        <v>25</v>
      </c>
      <c r="L35" s="22" t="s">
        <v>251</v>
      </c>
      <c r="M35" s="25" t="s">
        <v>239</v>
      </c>
      <c r="N35" s="16">
        <v>52670</v>
      </c>
      <c r="O35" s="26">
        <v>1500</v>
      </c>
      <c r="P35" s="26">
        <v>1000</v>
      </c>
      <c r="Q35" s="27">
        <v>1000</v>
      </c>
      <c r="R35" s="26">
        <f t="shared" si="0"/>
        <v>26335</v>
      </c>
      <c r="S35" s="21">
        <f t="shared" si="1"/>
        <v>313.51190476190476</v>
      </c>
      <c r="T35" s="18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Employee Details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Angelique Rivera</cp:lastModifiedBy>
  <dcterms:modified xsi:type="dcterms:W3CDTF">2025-03-13T13:43:48Z</dcterms:modified>
</cp:coreProperties>
</file>