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Status" sheetId="1" r:id="rId1"/>
    <sheet name="Waves&amp;Experi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5" i="2" l="1"/>
  <c r="D24" i="2"/>
  <c r="D23" i="2"/>
  <c r="D26" i="2"/>
  <c r="C17" i="2"/>
  <c r="C18" i="2"/>
  <c r="C16" i="2"/>
  <c r="C15" i="2"/>
  <c r="C14" i="2"/>
  <c r="C12" i="2"/>
  <c r="C11" i="2"/>
  <c r="C3" i="2"/>
  <c r="C10" i="2"/>
  <c r="C9" i="2"/>
  <c r="C8" i="2"/>
  <c r="C6" i="2"/>
  <c r="C5" i="2"/>
  <c r="C4" i="2"/>
  <c r="C2" i="2"/>
  <c r="D8" i="1"/>
  <c r="D6" i="1"/>
  <c r="D2" i="1"/>
  <c r="D3" i="1"/>
  <c r="D4" i="1"/>
  <c r="D5" i="1"/>
  <c r="D10" i="1"/>
  <c r="C13" i="2" l="1"/>
  <c r="C7" i="2"/>
  <c r="C19" i="2"/>
  <c r="C20" i="2" l="1"/>
</calcChain>
</file>

<file path=xl/sharedStrings.xml><?xml version="1.0" encoding="utf-8"?>
<sst xmlns="http://schemas.openxmlformats.org/spreadsheetml/2006/main" count="54" uniqueCount="54">
  <si>
    <t>Name</t>
    <phoneticPr fontId="1" type="noConversion"/>
  </si>
  <si>
    <t>Health</t>
    <phoneticPr fontId="1" type="noConversion"/>
  </si>
  <si>
    <t>Damage</t>
    <phoneticPr fontId="1" type="noConversion"/>
  </si>
  <si>
    <t>Heal Drop</t>
    <phoneticPr fontId="1" type="noConversion"/>
  </si>
  <si>
    <t>Score</t>
    <phoneticPr fontId="1" type="noConversion"/>
  </si>
  <si>
    <t>Bolt Lv1</t>
    <phoneticPr fontId="1" type="noConversion"/>
  </si>
  <si>
    <t>Bolt Lv5</t>
    <phoneticPr fontId="1" type="noConversion"/>
  </si>
  <si>
    <t>Sphere Lv1</t>
    <phoneticPr fontId="1" type="noConversion"/>
  </si>
  <si>
    <t>Sphere Lv3 (+area)</t>
    <phoneticPr fontId="1" type="noConversion"/>
  </si>
  <si>
    <t>Razer</t>
    <phoneticPr fontId="1" type="noConversion"/>
  </si>
  <si>
    <t>RazerBlood</t>
    <phoneticPr fontId="1" type="noConversion"/>
  </si>
  <si>
    <t>Trident</t>
    <phoneticPr fontId="1" type="noConversion"/>
  </si>
  <si>
    <t>Asteroid_small</t>
    <phoneticPr fontId="1" type="noConversion"/>
  </si>
  <si>
    <t>Asteroid_medium</t>
    <phoneticPr fontId="1" type="noConversion"/>
  </si>
  <si>
    <t>Asteroid_big</t>
    <phoneticPr fontId="1" type="noConversion"/>
  </si>
  <si>
    <t>TridentDark</t>
    <phoneticPr fontId="1" type="noConversion"/>
  </si>
  <si>
    <t>Cruiser</t>
    <phoneticPr fontId="1" type="noConversion"/>
  </si>
  <si>
    <t>CruiserElite</t>
    <phoneticPr fontId="1" type="noConversion"/>
  </si>
  <si>
    <t>Droid</t>
    <phoneticPr fontId="1" type="noConversion"/>
  </si>
  <si>
    <t>Shuttle</t>
    <phoneticPr fontId="1" type="noConversion"/>
  </si>
  <si>
    <t>Experience</t>
    <phoneticPr fontId="1" type="noConversion"/>
  </si>
  <si>
    <t>Battleship</t>
    <phoneticPr fontId="1" type="noConversion"/>
  </si>
  <si>
    <t>Mothership</t>
    <phoneticPr fontId="1" type="noConversion"/>
  </si>
  <si>
    <t>Flagship</t>
    <phoneticPr fontId="1" type="noConversion"/>
  </si>
  <si>
    <t>Sphere Lv4 (ATK, +area)</t>
    <phoneticPr fontId="1" type="noConversion"/>
  </si>
  <si>
    <t>Sphere Lv5 (ATK, +area, remains)</t>
    <phoneticPr fontId="1" type="noConversion"/>
  </si>
  <si>
    <t>Galaxy 1</t>
    <phoneticPr fontId="1" type="noConversion"/>
  </si>
  <si>
    <t>Galaxy 2</t>
    <phoneticPr fontId="1" type="noConversion"/>
  </si>
  <si>
    <t>Galaxy 3</t>
    <phoneticPr fontId="1" type="noConversion"/>
  </si>
  <si>
    <t>Wave</t>
    <phoneticPr fontId="1" type="noConversion"/>
  </si>
  <si>
    <t>(Front) DPS</t>
    <phoneticPr fontId="1" type="noConversion"/>
  </si>
  <si>
    <t>Bolt Lv2</t>
    <phoneticPr fontId="1" type="noConversion"/>
  </si>
  <si>
    <t>Sphere Lv2 (CDR)</t>
    <phoneticPr fontId="1" type="noConversion"/>
  </si>
  <si>
    <t>Laser Lv1</t>
    <phoneticPr fontId="1" type="noConversion"/>
  </si>
  <si>
    <t>Laser Lv2</t>
  </si>
  <si>
    <t>Laser Lv4</t>
  </si>
  <si>
    <t>Laser Lv5</t>
  </si>
  <si>
    <t>Spread</t>
    <phoneticPr fontId="1" type="noConversion"/>
  </si>
  <si>
    <t>High DPS</t>
    <phoneticPr fontId="1" type="noConversion"/>
  </si>
  <si>
    <t>High instant damage</t>
    <phoneticPr fontId="1" type="noConversion"/>
  </si>
  <si>
    <t>Laser Lv3 (Piercing)</t>
    <phoneticPr fontId="1" type="noConversion"/>
  </si>
  <si>
    <t>Bolt Lv3 (+spread)</t>
    <phoneticPr fontId="1" type="noConversion"/>
  </si>
  <si>
    <t>Bolt Lv4 (+spread)</t>
    <phoneticPr fontId="1" type="noConversion"/>
  </si>
  <si>
    <t>125+25+15(*5) = 225</t>
    <phoneticPr fontId="1" type="noConversion"/>
  </si>
  <si>
    <t>125+25 = 150</t>
    <phoneticPr fontId="1" type="noConversion"/>
  </si>
  <si>
    <t>Experience</t>
    <phoneticPr fontId="1" type="noConversion"/>
  </si>
  <si>
    <t>Lv1</t>
    <phoneticPr fontId="1" type="noConversion"/>
  </si>
  <si>
    <t>Lv2</t>
  </si>
  <si>
    <t>Lv3</t>
  </si>
  <si>
    <t>Lv4</t>
  </si>
  <si>
    <t>Lv5</t>
  </si>
  <si>
    <t>-</t>
    <phoneticPr fontId="1" type="noConversion"/>
  </si>
  <si>
    <t>Total</t>
    <phoneticPr fontId="1" type="noConversion"/>
  </si>
  <si>
    <t>60+25 = 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</si>
</sst>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10" sqref="C10"/>
    </sheetView>
  </sheetViews>
  <sheetFormatPr defaultRowHeight="15" x14ac:dyDescent="0.3"/>
  <cols>
    <col min="1" max="1" width="34.5" customWidth="1"/>
    <col min="2" max="2" width="11.5" style="1" customWidth="1"/>
    <col min="3" max="3" width="22" style="1" customWidth="1"/>
    <col min="4" max="7" width="11.5" style="1" customWidth="1"/>
    <col min="8" max="8" width="23.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20</v>
      </c>
    </row>
    <row r="2" spans="1:8" x14ac:dyDescent="0.3">
      <c r="A2" t="s">
        <v>5</v>
      </c>
      <c r="C2" s="1">
        <v>10</v>
      </c>
      <c r="D2" s="1">
        <f t="shared" ref="D2:D4" si="0">C2*4</f>
        <v>40</v>
      </c>
      <c r="H2" t="s">
        <v>37</v>
      </c>
    </row>
    <row r="3" spans="1:8" x14ac:dyDescent="0.3">
      <c r="A3" t="s">
        <v>31</v>
      </c>
      <c r="C3" s="1">
        <v>20</v>
      </c>
      <c r="D3" s="1">
        <f t="shared" si="0"/>
        <v>80</v>
      </c>
    </row>
    <row r="4" spans="1:8" x14ac:dyDescent="0.3">
      <c r="A4" t="s">
        <v>41</v>
      </c>
      <c r="C4" s="1">
        <v>20</v>
      </c>
      <c r="D4" s="1">
        <f t="shared" si="0"/>
        <v>80</v>
      </c>
    </row>
    <row r="5" spans="1:8" x14ac:dyDescent="0.3">
      <c r="A5" t="s">
        <v>42</v>
      </c>
      <c r="C5" s="1">
        <v>20</v>
      </c>
      <c r="D5" s="1">
        <f>C5*4</f>
        <v>80</v>
      </c>
    </row>
    <row r="6" spans="1:8" x14ac:dyDescent="0.3">
      <c r="A6" t="s">
        <v>6</v>
      </c>
      <c r="C6" s="1">
        <v>36</v>
      </c>
      <c r="D6" s="1">
        <f>C6*4</f>
        <v>144</v>
      </c>
    </row>
    <row r="7" spans="1:8" x14ac:dyDescent="0.3">
      <c r="A7" t="s">
        <v>7</v>
      </c>
      <c r="C7" s="1">
        <v>60</v>
      </c>
      <c r="D7" s="1">
        <v>50</v>
      </c>
      <c r="H7" t="s">
        <v>39</v>
      </c>
    </row>
    <row r="8" spans="1:8" x14ac:dyDescent="0.3">
      <c r="A8" t="s">
        <v>32</v>
      </c>
      <c r="C8" s="1">
        <v>60</v>
      </c>
      <c r="D8" s="1">
        <f>C8/0.75</f>
        <v>80</v>
      </c>
    </row>
    <row r="9" spans="1:8" x14ac:dyDescent="0.3">
      <c r="A9" t="s">
        <v>8</v>
      </c>
      <c r="C9" s="1" t="s">
        <v>53</v>
      </c>
      <c r="D9" s="1">
        <f>85/0.75</f>
        <v>113.33333333333333</v>
      </c>
    </row>
    <row r="10" spans="1:8" x14ac:dyDescent="0.3">
      <c r="A10" t="s">
        <v>24</v>
      </c>
      <c r="C10" s="1" t="s">
        <v>44</v>
      </c>
      <c r="D10" s="1">
        <f>150/0.75</f>
        <v>200</v>
      </c>
    </row>
    <row r="11" spans="1:8" x14ac:dyDescent="0.3">
      <c r="A11" t="s">
        <v>25</v>
      </c>
      <c r="C11" s="1" t="s">
        <v>43</v>
      </c>
      <c r="D11" s="1">
        <v>230</v>
      </c>
    </row>
    <row r="12" spans="1:8" x14ac:dyDescent="0.3">
      <c r="A12" t="s">
        <v>33</v>
      </c>
      <c r="D12" s="1">
        <v>38</v>
      </c>
      <c r="H12" t="s">
        <v>38</v>
      </c>
    </row>
    <row r="13" spans="1:8" s="2" customFormat="1" x14ac:dyDescent="0.3">
      <c r="A13" t="s">
        <v>34</v>
      </c>
      <c r="B13" s="3"/>
      <c r="C13" s="3"/>
      <c r="D13" s="3">
        <v>80</v>
      </c>
      <c r="E13" s="3"/>
      <c r="F13" s="3"/>
      <c r="G13" s="3"/>
    </row>
    <row r="14" spans="1:8" s="2" customFormat="1" x14ac:dyDescent="0.3">
      <c r="A14" t="s">
        <v>40</v>
      </c>
      <c r="B14" s="3"/>
      <c r="C14" s="3"/>
      <c r="D14" s="3">
        <v>100</v>
      </c>
      <c r="E14" s="3"/>
      <c r="F14" s="3"/>
      <c r="G14" s="3"/>
    </row>
    <row r="15" spans="1:8" s="2" customFormat="1" x14ac:dyDescent="0.3">
      <c r="A15" t="s">
        <v>35</v>
      </c>
      <c r="B15" s="3"/>
      <c r="C15" s="3"/>
      <c r="D15" s="3">
        <v>150</v>
      </c>
      <c r="E15" s="3"/>
      <c r="F15" s="3"/>
      <c r="G15" s="3"/>
    </row>
    <row r="16" spans="1:8" s="2" customFormat="1" x14ac:dyDescent="0.3">
      <c r="A16" t="s">
        <v>36</v>
      </c>
      <c r="B16" s="3"/>
      <c r="C16" s="3"/>
      <c r="D16" s="3">
        <v>200</v>
      </c>
      <c r="E16" s="3"/>
      <c r="F16" s="3"/>
      <c r="G16" s="3"/>
    </row>
    <row r="17" spans="1:7" s="2" customFormat="1" x14ac:dyDescent="0.3">
      <c r="B17" s="3"/>
      <c r="C17" s="3"/>
      <c r="D17" s="3"/>
      <c r="E17" s="3"/>
      <c r="F17" s="3"/>
      <c r="G17" s="3"/>
    </row>
    <row r="18" spans="1:7" x14ac:dyDescent="0.3">
      <c r="A18" t="s">
        <v>12</v>
      </c>
      <c r="B18" s="1">
        <v>10</v>
      </c>
      <c r="C18" s="1">
        <v>10</v>
      </c>
      <c r="E18" s="1">
        <v>0</v>
      </c>
      <c r="F18" s="1">
        <v>10</v>
      </c>
      <c r="G18" s="1">
        <v>0</v>
      </c>
    </row>
    <row r="19" spans="1:7" x14ac:dyDescent="0.3">
      <c r="A19" t="s">
        <v>13</v>
      </c>
      <c r="B19" s="1">
        <v>60</v>
      </c>
      <c r="C19" s="1">
        <v>25</v>
      </c>
      <c r="E19" s="1">
        <v>0</v>
      </c>
      <c r="F19" s="1">
        <v>20</v>
      </c>
      <c r="G19" s="1">
        <v>0</v>
      </c>
    </row>
    <row r="20" spans="1:7" x14ac:dyDescent="0.3">
      <c r="A20" t="s">
        <v>14</v>
      </c>
      <c r="B20" s="1">
        <v>180</v>
      </c>
      <c r="C20" s="1">
        <v>50</v>
      </c>
      <c r="E20" s="1">
        <v>2.5000000000000001E-2</v>
      </c>
      <c r="F20" s="1">
        <v>50</v>
      </c>
      <c r="G20" s="1">
        <v>5</v>
      </c>
    </row>
    <row r="21" spans="1:7" x14ac:dyDescent="0.3">
      <c r="A21" t="s">
        <v>9</v>
      </c>
      <c r="B21" s="1">
        <v>60</v>
      </c>
      <c r="E21" s="1">
        <v>5.0000000000000001E-3</v>
      </c>
      <c r="F21" s="1">
        <v>50</v>
      </c>
      <c r="G21" s="1">
        <v>5</v>
      </c>
    </row>
    <row r="22" spans="1:7" x14ac:dyDescent="0.3">
      <c r="A22" t="s">
        <v>10</v>
      </c>
      <c r="B22" s="1">
        <v>120</v>
      </c>
      <c r="E22" s="1">
        <v>5.0000000000000001E-3</v>
      </c>
      <c r="F22" s="1">
        <v>100</v>
      </c>
      <c r="G22" s="1">
        <v>10</v>
      </c>
    </row>
    <row r="23" spans="1:7" x14ac:dyDescent="0.3">
      <c r="A23" t="s">
        <v>11</v>
      </c>
      <c r="B23" s="1">
        <v>60</v>
      </c>
      <c r="E23" s="1">
        <v>5.0000000000000001E-3</v>
      </c>
      <c r="F23" s="1">
        <v>50</v>
      </c>
      <c r="G23" s="1">
        <v>5</v>
      </c>
    </row>
    <row r="24" spans="1:7" x14ac:dyDescent="0.3">
      <c r="A24" t="s">
        <v>15</v>
      </c>
      <c r="B24" s="1">
        <v>120</v>
      </c>
      <c r="E24" s="1">
        <v>5.0000000000000001E-3</v>
      </c>
      <c r="F24" s="1">
        <v>100</v>
      </c>
      <c r="G24" s="1">
        <v>10</v>
      </c>
    </row>
    <row r="25" spans="1:7" x14ac:dyDescent="0.3">
      <c r="A25" t="s">
        <v>16</v>
      </c>
      <c r="B25" s="1">
        <v>480</v>
      </c>
      <c r="E25" s="1">
        <v>0.05</v>
      </c>
      <c r="F25" s="1">
        <v>200</v>
      </c>
      <c r="G25" s="1">
        <v>25</v>
      </c>
    </row>
    <row r="26" spans="1:7" x14ac:dyDescent="0.3">
      <c r="A26" t="s">
        <v>17</v>
      </c>
      <c r="B26" s="1">
        <v>960</v>
      </c>
      <c r="E26" s="1">
        <v>0.05</v>
      </c>
      <c r="F26" s="1">
        <v>500</v>
      </c>
      <c r="G26" s="1">
        <v>50</v>
      </c>
    </row>
    <row r="27" spans="1:7" x14ac:dyDescent="0.3">
      <c r="A27" t="s">
        <v>18</v>
      </c>
      <c r="B27" s="1">
        <v>120</v>
      </c>
      <c r="E27" s="1">
        <v>5.0000000000000001E-3</v>
      </c>
      <c r="F27" s="1">
        <v>100</v>
      </c>
      <c r="G27" s="1">
        <v>10</v>
      </c>
    </row>
    <row r="28" spans="1:7" x14ac:dyDescent="0.3">
      <c r="A28" t="s">
        <v>19</v>
      </c>
      <c r="B28" s="1">
        <v>150</v>
      </c>
      <c r="E28" s="1">
        <v>0</v>
      </c>
      <c r="F28" s="1">
        <v>500</v>
      </c>
      <c r="G28" s="1">
        <v>50</v>
      </c>
    </row>
    <row r="29" spans="1:7" x14ac:dyDescent="0.3">
      <c r="A29" t="s">
        <v>21</v>
      </c>
      <c r="B29" s="1">
        <v>3000</v>
      </c>
      <c r="E29" s="1">
        <v>0.1</v>
      </c>
      <c r="F29" s="1">
        <v>10000</v>
      </c>
      <c r="G29" s="1">
        <v>100</v>
      </c>
    </row>
    <row r="30" spans="1:7" x14ac:dyDescent="0.3">
      <c r="A30" t="s">
        <v>22</v>
      </c>
      <c r="B30" s="1">
        <v>6000</v>
      </c>
      <c r="E30" s="1">
        <v>0.1</v>
      </c>
      <c r="F30" s="1">
        <v>25000</v>
      </c>
      <c r="G30" s="1">
        <v>150</v>
      </c>
    </row>
    <row r="31" spans="1:7" x14ac:dyDescent="0.3">
      <c r="A31" t="s">
        <v>23</v>
      </c>
      <c r="B31" s="1">
        <v>12000</v>
      </c>
      <c r="E31" s="1">
        <v>0.1</v>
      </c>
      <c r="F31" s="1">
        <v>50000</v>
      </c>
      <c r="G31" s="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Q14" sqref="Q14"/>
    </sheetView>
  </sheetViews>
  <sheetFormatPr defaultRowHeight="15" x14ac:dyDescent="0.3"/>
  <cols>
    <col min="2" max="2" width="9" style="1"/>
    <col min="3" max="3" width="16.25" customWidth="1"/>
  </cols>
  <sheetData>
    <row r="1" spans="1:3" x14ac:dyDescent="0.3">
      <c r="B1" s="1" t="s">
        <v>29</v>
      </c>
      <c r="C1" s="1" t="s">
        <v>45</v>
      </c>
    </row>
    <row r="2" spans="1:3" x14ac:dyDescent="0.3">
      <c r="A2" t="s">
        <v>26</v>
      </c>
      <c r="B2" s="1">
        <v>1</v>
      </c>
      <c r="C2">
        <f>5*Status!G21</f>
        <v>25</v>
      </c>
    </row>
    <row r="3" spans="1:3" x14ac:dyDescent="0.3">
      <c r="B3" s="1">
        <v>2</v>
      </c>
      <c r="C3">
        <f>50*(Status!G19/3 +Status!G20/3) *0.2</f>
        <v>16.666666666666668</v>
      </c>
    </row>
    <row r="4" spans="1:3" x14ac:dyDescent="0.3">
      <c r="B4" s="1">
        <v>3</v>
      </c>
      <c r="C4">
        <f>2*Status!G25 + 5*Status!G21</f>
        <v>75</v>
      </c>
    </row>
    <row r="5" spans="1:3" x14ac:dyDescent="0.3">
      <c r="B5" s="1">
        <v>4</v>
      </c>
      <c r="C5">
        <f>8*Status!G21 + 8*Status!G23</f>
        <v>80</v>
      </c>
    </row>
    <row r="6" spans="1:3" x14ac:dyDescent="0.3">
      <c r="B6" s="1">
        <v>5</v>
      </c>
      <c r="C6">
        <f>Status!G29</f>
        <v>100</v>
      </c>
    </row>
    <row r="7" spans="1:3" x14ac:dyDescent="0.3">
      <c r="C7">
        <f>SUM(C2:C6)</f>
        <v>296.66666666666669</v>
      </c>
    </row>
    <row r="8" spans="1:3" x14ac:dyDescent="0.3">
      <c r="A8" t="s">
        <v>27</v>
      </c>
      <c r="B8" s="1">
        <v>1</v>
      </c>
      <c r="C8">
        <f>2*Status!G25 + 8*Status!G22</f>
        <v>130</v>
      </c>
    </row>
    <row r="9" spans="1:3" x14ac:dyDescent="0.3">
      <c r="B9" s="1">
        <v>2</v>
      </c>
      <c r="C9">
        <f>12*Status!G23 + 6*Status!G22</f>
        <v>120</v>
      </c>
    </row>
    <row r="10" spans="1:3" x14ac:dyDescent="0.3">
      <c r="B10" s="1">
        <v>3</v>
      </c>
      <c r="C10">
        <f>80*(Status!G19/3 +Status!G20/3) *0.4</f>
        <v>53.333333333333343</v>
      </c>
    </row>
    <row r="11" spans="1:3" x14ac:dyDescent="0.3">
      <c r="B11" s="1">
        <v>4</v>
      </c>
      <c r="C11">
        <f>4*Status!G25 + 12*Status!G23</f>
        <v>160</v>
      </c>
    </row>
    <row r="12" spans="1:3" x14ac:dyDescent="0.3">
      <c r="B12" s="1">
        <v>5</v>
      </c>
      <c r="C12">
        <f>Status!G30</f>
        <v>150</v>
      </c>
    </row>
    <row r="13" spans="1:3" x14ac:dyDescent="0.3">
      <c r="C13">
        <f t="shared" ref="C13:C19" si="0">SUM(C8:C12)</f>
        <v>613.33333333333337</v>
      </c>
    </row>
    <row r="14" spans="1:3" x14ac:dyDescent="0.3">
      <c r="A14" t="s">
        <v>28</v>
      </c>
      <c r="B14" s="1">
        <v>1</v>
      </c>
      <c r="C14">
        <f>12*Status!G24 + 9*Status!G22 + 4*Status!G27</f>
        <v>250</v>
      </c>
    </row>
    <row r="15" spans="1:3" x14ac:dyDescent="0.3">
      <c r="B15" s="1">
        <v>2</v>
      </c>
      <c r="C15">
        <f>120*(Status!G19/3 +Status!G20/3) *0.6</f>
        <v>120</v>
      </c>
    </row>
    <row r="16" spans="1:3" x14ac:dyDescent="0.3">
      <c r="B16" s="1">
        <v>3</v>
      </c>
      <c r="C16">
        <f>3*Status!G26 + 12*Status!G24</f>
        <v>270</v>
      </c>
    </row>
    <row r="17" spans="1:4" x14ac:dyDescent="0.3">
      <c r="B17" s="1">
        <v>4</v>
      </c>
      <c r="C17">
        <f>12*Status!G22 + 12*Status!G24</f>
        <v>240</v>
      </c>
    </row>
    <row r="18" spans="1:4" x14ac:dyDescent="0.3">
      <c r="B18" s="1">
        <v>5</v>
      </c>
      <c r="C18">
        <f>Status!G31</f>
        <v>200</v>
      </c>
    </row>
    <row r="19" spans="1:4" x14ac:dyDescent="0.3">
      <c r="C19">
        <f t="shared" si="0"/>
        <v>1080</v>
      </c>
    </row>
    <row r="20" spans="1:4" x14ac:dyDescent="0.3">
      <c r="A20" t="s">
        <v>52</v>
      </c>
      <c r="C20">
        <f>SUM(C7,C13,C19)</f>
        <v>1990</v>
      </c>
    </row>
    <row r="22" spans="1:4" x14ac:dyDescent="0.3">
      <c r="A22" t="s">
        <v>46</v>
      </c>
      <c r="C22" s="1" t="s">
        <v>51</v>
      </c>
    </row>
    <row r="23" spans="1:4" x14ac:dyDescent="0.3">
      <c r="A23" t="s">
        <v>47</v>
      </c>
      <c r="C23">
        <v>100</v>
      </c>
      <c r="D23">
        <f>C23</f>
        <v>100</v>
      </c>
    </row>
    <row r="24" spans="1:4" x14ac:dyDescent="0.3">
      <c r="A24" t="s">
        <v>48</v>
      </c>
      <c r="C24">
        <v>300</v>
      </c>
      <c r="D24">
        <f>C24+C23</f>
        <v>400</v>
      </c>
    </row>
    <row r="25" spans="1:4" x14ac:dyDescent="0.3">
      <c r="A25" t="s">
        <v>49</v>
      </c>
      <c r="C25">
        <v>500</v>
      </c>
      <c r="D25">
        <f>C25+C24+C23</f>
        <v>900</v>
      </c>
    </row>
    <row r="26" spans="1:4" x14ac:dyDescent="0.3">
      <c r="A26" t="s">
        <v>50</v>
      </c>
      <c r="C26">
        <v>1000</v>
      </c>
      <c r="D26">
        <f>SUM(C23:C26)</f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Waves&amp;Experience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2016-09-24T06:57:37Z</dcterms:modified>
</cp:coreProperties>
</file>