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7175" windowHeight="54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" i="1"/>
  <c r="C22"/>
  <c r="D22"/>
  <c r="E22"/>
  <c r="F22"/>
  <c r="B22"/>
  <c r="A16"/>
  <c r="A14"/>
  <c r="A13"/>
  <c r="G3"/>
  <c r="G7"/>
  <c r="C12"/>
  <c r="B12"/>
  <c r="A12"/>
  <c r="G6"/>
  <c r="G2"/>
</calcChain>
</file>

<file path=xl/sharedStrings.xml><?xml version="1.0" encoding="utf-8"?>
<sst xmlns="http://schemas.openxmlformats.org/spreadsheetml/2006/main" count="12" uniqueCount="11">
  <si>
    <t>实验次数</t>
  </si>
  <si>
    <t>pinjun</t>
    <phoneticPr fontId="3" type="noConversion"/>
  </si>
  <si>
    <t>g</t>
    <phoneticPr fontId="3" type="noConversion"/>
  </si>
  <si>
    <t>a</t>
    <phoneticPr fontId="3" type="noConversion"/>
  </si>
  <si>
    <t>b</t>
    <phoneticPr fontId="3" type="noConversion"/>
  </si>
  <si>
    <t>det</t>
    <phoneticPr fontId="3" type="noConversion"/>
  </si>
  <si>
    <t>l</t>
    <phoneticPr fontId="3" type="noConversion"/>
  </si>
  <si>
    <t>h1</t>
    <phoneticPr fontId="3" type="noConversion"/>
  </si>
  <si>
    <t>detg</t>
    <phoneticPr fontId="3" type="noConversion"/>
  </si>
  <si>
    <r>
      <t>时间纪录</t>
    </r>
    <r>
      <rPr>
        <sz val="10.5"/>
        <color theme="1"/>
        <rFont val="Calibri"/>
        <family val="2"/>
      </rPr>
      <t>/s</t>
    </r>
  </si>
  <si>
    <r>
      <t>周期平均</t>
    </r>
    <r>
      <rPr>
        <sz val="10.5"/>
        <color theme="1"/>
        <rFont val="Calibri"/>
        <family val="2"/>
      </rPr>
      <t>/s</t>
    </r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</si>
</sst>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0" xfId="0" applyFont="1" applyFill="1" applyBorder="1" applyAlignment="1">
      <alignment horizontal="justify" vertical="top" wrapText="1"/>
    </xf>
    <xf numFmtId="0" fontId="1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G6" sqref="G6"/>
    </sheetView>
  </sheetViews>
  <sheetFormatPr defaultRowHeight="13.5"/>
  <cols>
    <col min="1" max="1" width="12.75" bestFit="1" customWidth="1"/>
  </cols>
  <sheetData>
    <row r="1" spans="1:10" ht="15" thickBo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t="s">
        <v>1</v>
      </c>
      <c r="H1" t="s">
        <v>5</v>
      </c>
      <c r="J1">
        <f>(F2-F6)/10</f>
        <v>-1.0500000000000398E-3</v>
      </c>
    </row>
    <row r="2" spans="1:10" ht="15" thickBot="1">
      <c r="A2" s="3"/>
      <c r="B2" s="4">
        <v>17.277200000000001</v>
      </c>
      <c r="C2" s="4">
        <v>17.278099999999998</v>
      </c>
      <c r="D2" s="4">
        <v>17.270199999999999</v>
      </c>
      <c r="E2" s="4">
        <v>17.268699999999999</v>
      </c>
      <c r="F2" s="4">
        <v>17.268599999999999</v>
      </c>
      <c r="G2">
        <f>AVERAGE(B2:F2)</f>
        <v>17.272559999999999</v>
      </c>
      <c r="H2" s="5">
        <v>5.8520000000000004E-3</v>
      </c>
    </row>
    <row r="3" spans="1:10">
      <c r="G3">
        <f>POWER(G2,2)</f>
        <v>298.34132895359994</v>
      </c>
    </row>
    <row r="4" spans="1:10" ht="14.25" thickBot="1"/>
    <row r="5" spans="1:10" ht="15" thickBot="1">
      <c r="A5" s="1" t="s">
        <v>0</v>
      </c>
      <c r="B5" s="2">
        <v>1</v>
      </c>
      <c r="C5" s="2">
        <v>2</v>
      </c>
      <c r="D5" s="2">
        <v>3</v>
      </c>
      <c r="E5" s="2">
        <v>4</v>
      </c>
      <c r="F5" s="2">
        <v>5</v>
      </c>
    </row>
    <row r="6" spans="1:10" ht="15" thickBot="1">
      <c r="A6" s="3"/>
      <c r="B6" s="4">
        <v>17.2789</v>
      </c>
      <c r="C6" s="4">
        <v>17.279</v>
      </c>
      <c r="D6" s="4">
        <v>17.278700000000001</v>
      </c>
      <c r="E6" s="4">
        <v>17.2789</v>
      </c>
      <c r="F6" s="4">
        <v>17.2791</v>
      </c>
      <c r="G6">
        <f>AVERAGE(B6:F6)</f>
        <v>17.278919999999999</v>
      </c>
      <c r="H6" s="5">
        <v>3.7800000000000003E-4</v>
      </c>
    </row>
    <row r="7" spans="1:10">
      <c r="G7">
        <f>POWER(G6,2)</f>
        <v>298.56107636639996</v>
      </c>
    </row>
    <row r="11" spans="1:10">
      <c r="A11" t="s">
        <v>2</v>
      </c>
      <c r="B11" t="s">
        <v>3</v>
      </c>
      <c r="C11" t="s">
        <v>4</v>
      </c>
      <c r="E11" t="s">
        <v>6</v>
      </c>
      <c r="F11" t="s">
        <v>7</v>
      </c>
    </row>
    <row r="12" spans="1:10">
      <c r="A12">
        <f>4*POWER(3.14,2)/((POWER((G2/10),2)+POWER((G6/10),2))/2/0.7433+((POWER((G2/10),2)-POWER((G6/10),2))/2/(2*0.45-0.7433)))</f>
        <v>9.8394121533614065</v>
      </c>
      <c r="B12">
        <f>(POWER((G2/10),2)+POWER((G6/10),2))/2/0.7433</f>
        <v>4.0152186554554019</v>
      </c>
      <c r="C12">
        <f>((POWER((G2/10),2)-POWER((G6/10),2))/2/(2*0.45-0.7433))</f>
        <v>-7.0117234460759341E-3</v>
      </c>
      <c r="E12">
        <v>74.33</v>
      </c>
      <c r="F12">
        <v>45</v>
      </c>
    </row>
    <row r="13" spans="1:10">
      <c r="A13">
        <f>POWER(2*E13/E12,2)+POWER(2*G2*H2/(G7+G3),2)+POWER(2*G6*H6/(G7+G3),2)</f>
        <v>7.7423799445458482E-6</v>
      </c>
      <c r="E13">
        <v>0.10264</v>
      </c>
      <c r="F13">
        <v>0.10621999999999999</v>
      </c>
    </row>
    <row r="14" spans="1:10">
      <c r="A14">
        <f>SQRT(A13)</f>
        <v>2.7825132424744805E-3</v>
      </c>
    </row>
    <row r="15" spans="1:10">
      <c r="A15" t="s">
        <v>8</v>
      </c>
    </row>
    <row r="16" spans="1:10">
      <c r="A16">
        <f>A14*A12</f>
        <v>2.7378294614892457E-2</v>
      </c>
    </row>
    <row r="19" spans="1:6" ht="14.25" thickBot="1"/>
    <row r="20" spans="1:6" ht="15" thickBot="1">
      <c r="A20" s="6"/>
      <c r="B20" s="2">
        <v>10</v>
      </c>
      <c r="C20" s="2">
        <v>20</v>
      </c>
      <c r="D20" s="2">
        <v>30</v>
      </c>
      <c r="E20" s="2">
        <v>40</v>
      </c>
      <c r="F20" s="2">
        <v>50</v>
      </c>
    </row>
    <row r="21" spans="1:6" ht="15" thickBot="1">
      <c r="A21" s="7" t="s">
        <v>9</v>
      </c>
      <c r="B21" s="4">
        <v>17.279599999999999</v>
      </c>
      <c r="C21" s="4">
        <v>34.554900000000004</v>
      </c>
      <c r="D21" s="4">
        <v>51.854999999999997</v>
      </c>
      <c r="E21" s="4">
        <v>69.119100000000003</v>
      </c>
      <c r="F21" s="4">
        <v>86.392499999999998</v>
      </c>
    </row>
    <row r="22" spans="1:6" ht="15" thickBot="1">
      <c r="A22" s="7" t="s">
        <v>10</v>
      </c>
      <c r="B22" s="4">
        <f>B21/B20</f>
        <v>1.7279599999999999</v>
      </c>
      <c r="C22" s="4">
        <f t="shared" ref="C22:F22" si="0">C21/C20</f>
        <v>1.7277450000000001</v>
      </c>
      <c r="D22" s="4">
        <f t="shared" si="0"/>
        <v>1.7284999999999999</v>
      </c>
      <c r="E22" s="4">
        <f t="shared" si="0"/>
        <v>1.7279775000000002</v>
      </c>
      <c r="F22" s="4">
        <f t="shared" si="0"/>
        <v>1.7278499999999999</v>
      </c>
    </row>
  </sheetData>
  <phoneticPr fontId="3" type="noConversion"/>
  <pageMargins left="0.7" right="0.7" top="0.75" bottom="0.75" header="0.3" footer="0.3"/>
  <pageSetup paperSize="9" orientation="portrait" r:id="rId1"/>
  <legacyDrawing r:id="rId2"/>
  <oleObjects>
    <oleObject progId="Equation.DSMT4" shapeId="1025" r:id="rId3"/>
    <oleObject progId="Equation.DSMT4" shapeId="1026" r:id="rId4"/>
    <oleObject progId="Equation.DSMT4" shapeId="102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2008-12-08T01:50:17Z</dcterms:created>
  <dcterms:modified xsi:type="dcterms:W3CDTF">2008-12-08T05:59:55Z</dcterms:modified>
</cp:coreProperties>
</file>