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10.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embeddings/oleObject9.bin" ContentType="application/vnd.openxmlformats-officedocument.oleObjec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7175" windowHeight="54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1" i="1"/>
  <c r="H9"/>
  <c r="G9"/>
  <c r="G8"/>
  <c r="I22"/>
  <c r="I21"/>
  <c r="I20"/>
  <c r="G20"/>
  <c r="F20"/>
  <c r="F14"/>
  <c r="F15"/>
  <c r="F16"/>
  <c r="F17"/>
  <c r="F18"/>
  <c r="F19"/>
  <c r="F13"/>
  <c r="E14"/>
  <c r="G14" s="1"/>
  <c r="E15"/>
  <c r="G15" s="1"/>
  <c r="E16"/>
  <c r="G16" s="1"/>
  <c r="E17"/>
  <c r="G17" s="1"/>
  <c r="E18"/>
  <c r="G18" s="1"/>
  <c r="E19"/>
  <c r="G19" s="1"/>
  <c r="E13"/>
  <c r="G13" s="1"/>
  <c r="E3"/>
  <c r="D2"/>
  <c r="E2"/>
  <c r="E4"/>
  <c r="E5"/>
  <c r="E8" s="1"/>
  <c r="E6"/>
  <c r="E7"/>
  <c r="F7" s="1"/>
  <c r="F2"/>
  <c r="D3"/>
  <c r="F3" s="1"/>
  <c r="D4"/>
  <c r="F4" s="1"/>
  <c r="D5"/>
  <c r="D6"/>
  <c r="F6" s="1"/>
  <c r="D7"/>
  <c r="D8" l="1"/>
  <c r="F5"/>
  <c r="G10" l="1"/>
</calcChain>
</file>

<file path=xl/sharedStrings.xml><?xml version="1.0" encoding="utf-8"?>
<sst xmlns="http://schemas.openxmlformats.org/spreadsheetml/2006/main" count="5" uniqueCount="4">
  <si>
    <t>l2-l1</t>
    <phoneticPr fontId="1" type="noConversion"/>
  </si>
  <si>
    <t>jisuan</t>
    <phoneticPr fontId="1" type="noConversion"/>
  </si>
  <si>
    <t>lx-l1</t>
    <phoneticPr fontId="1" type="noConversion"/>
  </si>
  <si>
    <t>det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</si>
</sst>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horizontal="justify" vertical="top" wrapText="1"/>
    </xf>
    <xf numFmtId="0" fontId="2" fillId="0" borderId="4" xfId="0" applyFont="1" applyBorder="1" applyAlignment="1">
      <alignment horizontal="justify" vertical="top" wrapText="1"/>
    </xf>
    <xf numFmtId="0" fontId="2" fillId="0" borderId="5" xfId="0" applyFont="1" applyFill="1" applyBorder="1" applyAlignment="1">
      <alignment horizontal="justify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5.bin"/><Relationship Id="rId12" Type="http://schemas.openxmlformats.org/officeDocument/2006/relationships/oleObject" Target="../embeddings/oleObject10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4.bin"/><Relationship Id="rId11" Type="http://schemas.openxmlformats.org/officeDocument/2006/relationships/oleObject" Target="../embeddings/oleObject9.bin"/><Relationship Id="rId5" Type="http://schemas.openxmlformats.org/officeDocument/2006/relationships/oleObject" Target="../embeddings/oleObject3.bin"/><Relationship Id="rId10" Type="http://schemas.openxmlformats.org/officeDocument/2006/relationships/oleObject" Target="../embeddings/oleObject8.bin"/><Relationship Id="rId4" Type="http://schemas.openxmlformats.org/officeDocument/2006/relationships/oleObject" Target="../embeddings/oleObject2.bin"/><Relationship Id="rId9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topLeftCell="A16" workbookViewId="0">
      <selection activeCell="J21" sqref="J21"/>
    </sheetView>
  </sheetViews>
  <sheetFormatPr defaultRowHeight="13.5"/>
  <cols>
    <col min="6" max="6" width="10.875" bestFit="1" customWidth="1"/>
    <col min="7" max="7" width="12.75" bestFit="1" customWidth="1"/>
    <col min="9" max="9" width="12.75" bestFit="1" customWidth="1"/>
  </cols>
  <sheetData>
    <row r="1" spans="1:8" ht="15" thickBot="1">
      <c r="A1" s="1"/>
      <c r="B1" s="2"/>
      <c r="C1" s="2"/>
      <c r="D1" t="s">
        <v>0</v>
      </c>
      <c r="E1" t="s">
        <v>2</v>
      </c>
      <c r="G1" t="s">
        <v>1</v>
      </c>
    </row>
    <row r="2" spans="1:8" ht="15" thickBot="1">
      <c r="A2" s="3">
        <v>12.375</v>
      </c>
      <c r="B2" s="4">
        <v>12.58</v>
      </c>
      <c r="C2" s="4">
        <v>12.769</v>
      </c>
      <c r="D2">
        <f>C2-A2</f>
        <v>0.39400000000000013</v>
      </c>
      <c r="E2">
        <f>B2-A2</f>
        <v>0.20500000000000007</v>
      </c>
      <c r="F2">
        <f>E2/D2</f>
        <v>0.52030456852791884</v>
      </c>
    </row>
    <row r="3" spans="1:8" ht="15" thickBot="1">
      <c r="A3" s="3">
        <v>18.812000000000001</v>
      </c>
      <c r="B3" s="4">
        <v>19.018000000000001</v>
      </c>
      <c r="C3" s="4">
        <v>19.202000000000002</v>
      </c>
      <c r="D3">
        <f t="shared" ref="D3:D7" si="0">C3-A3</f>
        <v>0.39000000000000057</v>
      </c>
      <c r="E3">
        <f>B3-A3</f>
        <v>0.20599999999999952</v>
      </c>
      <c r="F3">
        <f t="shared" ref="F3:F7" si="1">E3/D3</f>
        <v>0.52820512820512622</v>
      </c>
    </row>
    <row r="4" spans="1:8" ht="15" thickBot="1">
      <c r="A4" s="3">
        <v>15.928000000000001</v>
      </c>
      <c r="B4" s="4">
        <v>16.141999999999999</v>
      </c>
      <c r="C4" s="4">
        <v>16.332000000000001</v>
      </c>
      <c r="D4">
        <f t="shared" si="0"/>
        <v>0.40399999999999991</v>
      </c>
      <c r="E4">
        <f t="shared" ref="E4:E7" si="2">B4-A4</f>
        <v>0.21399999999999864</v>
      </c>
      <c r="F4">
        <f t="shared" si="1"/>
        <v>0.5297029702970264</v>
      </c>
    </row>
    <row r="5" spans="1:8" ht="15" thickBot="1">
      <c r="A5" s="3">
        <v>12.257999999999999</v>
      </c>
      <c r="B5" s="4">
        <v>12.472</v>
      </c>
      <c r="C5" s="4">
        <v>12.67</v>
      </c>
      <c r="D5">
        <f t="shared" si="0"/>
        <v>0.41200000000000081</v>
      </c>
      <c r="E5">
        <f t="shared" si="2"/>
        <v>0.21400000000000041</v>
      </c>
      <c r="F5">
        <f t="shared" si="1"/>
        <v>0.51941747572815533</v>
      </c>
    </row>
    <row r="6" spans="1:8" ht="15" thickBot="1">
      <c r="A6" s="3">
        <v>3.53</v>
      </c>
      <c r="B6" s="4">
        <v>3.7360000000000002</v>
      </c>
      <c r="C6" s="4">
        <v>3.92</v>
      </c>
      <c r="D6">
        <f t="shared" si="0"/>
        <v>0.39000000000000012</v>
      </c>
      <c r="E6">
        <f t="shared" si="2"/>
        <v>0.20600000000000041</v>
      </c>
      <c r="F6">
        <f t="shared" si="1"/>
        <v>0.5282051282051291</v>
      </c>
    </row>
    <row r="7" spans="1:8" ht="15" thickBot="1">
      <c r="A7" s="3">
        <v>20.692</v>
      </c>
      <c r="B7" s="4">
        <v>20.9</v>
      </c>
      <c r="C7" s="4">
        <v>21.097999999999999</v>
      </c>
      <c r="D7">
        <f t="shared" si="0"/>
        <v>0.40599999999999881</v>
      </c>
      <c r="E7">
        <f t="shared" si="2"/>
        <v>0.20799999999999841</v>
      </c>
      <c r="F7">
        <f t="shared" si="1"/>
        <v>0.51231527093595819</v>
      </c>
    </row>
    <row r="8" spans="1:8">
      <c r="D8">
        <f>AVERAGE(D2:D7)</f>
        <v>0.39933333333333337</v>
      </c>
      <c r="E8">
        <f>AVERAGE(E2:E7)</f>
        <v>0.2088333333333329</v>
      </c>
      <c r="G8">
        <f>4021.85+(4030.492-4021.85)*E8/D8</f>
        <v>4026.3693764607679</v>
      </c>
    </row>
    <row r="9" spans="1:8">
      <c r="C9" t="s">
        <v>3</v>
      </c>
      <c r="D9">
        <v>1.171E-2</v>
      </c>
      <c r="E9">
        <v>7.8311000000000006E-3</v>
      </c>
      <c r="G9">
        <f>SQRT(POWER(D9/D8,2)+POWER(E9/E8,2))*(G8-4021.85)</f>
        <v>0.21513777907430937</v>
      </c>
      <c r="H9">
        <f>SQRT(POWER(D9/D8,2)+POWER(E9/E8,2))</f>
        <v>4.7603420724493618E-2</v>
      </c>
    </row>
    <row r="10" spans="1:8">
      <c r="G10">
        <f>G9/G8*100</f>
        <v>5.3432201310704966E-3</v>
      </c>
    </row>
    <row r="11" spans="1:8" ht="14.25" thickBot="1"/>
    <row r="12" spans="1:8" ht="15" thickBot="1">
      <c r="A12" s="1"/>
      <c r="B12" s="2"/>
      <c r="C12" s="2"/>
      <c r="D12" s="2"/>
      <c r="E12" s="2"/>
      <c r="F12" s="2"/>
      <c r="G12" s="2"/>
    </row>
    <row r="13" spans="1:8" ht="15" thickBot="1">
      <c r="A13" s="3">
        <v>18.664999999999999</v>
      </c>
      <c r="B13" s="4">
        <v>18.77</v>
      </c>
      <c r="C13" s="4">
        <v>18.844999999999999</v>
      </c>
      <c r="D13" s="4">
        <v>18.93</v>
      </c>
      <c r="E13" s="4">
        <f>0.5*(B13+C13)</f>
        <v>18.807499999999997</v>
      </c>
      <c r="F13" s="4">
        <f>D13-A13</f>
        <v>0.26500000000000057</v>
      </c>
      <c r="G13" s="4">
        <f>E13-A13</f>
        <v>0.14249999999999829</v>
      </c>
    </row>
    <row r="14" spans="1:8" ht="15" thickBot="1">
      <c r="A14" s="3">
        <v>15.401999999999999</v>
      </c>
      <c r="B14" s="4">
        <v>15.505000000000001</v>
      </c>
      <c r="C14" s="4">
        <v>15.587999999999999</v>
      </c>
      <c r="D14" s="4">
        <v>15.670999999999999</v>
      </c>
      <c r="E14" s="4">
        <f t="shared" ref="E14:E19" si="3">0.5*(B14+C14)</f>
        <v>15.5465</v>
      </c>
      <c r="F14" s="4">
        <f t="shared" ref="F14:F19" si="4">D14-A14</f>
        <v>0.26900000000000013</v>
      </c>
      <c r="G14" s="4">
        <f t="shared" ref="G14:G19" si="5">E14-A14</f>
        <v>0.14450000000000074</v>
      </c>
    </row>
    <row r="15" spans="1:8" ht="15" thickBot="1">
      <c r="A15" s="3">
        <v>9.56</v>
      </c>
      <c r="B15" s="4">
        <v>9.6609999999999996</v>
      </c>
      <c r="C15" s="4">
        <v>9.7330000000000005</v>
      </c>
      <c r="D15" s="4">
        <v>9.8350000000000009</v>
      </c>
      <c r="E15" s="4">
        <f t="shared" si="3"/>
        <v>9.6969999999999992</v>
      </c>
      <c r="F15" s="4">
        <f t="shared" si="4"/>
        <v>0.27500000000000036</v>
      </c>
      <c r="G15" s="4">
        <f t="shared" si="5"/>
        <v>0.13699999999999868</v>
      </c>
    </row>
    <row r="16" spans="1:8" ht="15" thickBot="1">
      <c r="A16" s="3">
        <v>13.53</v>
      </c>
      <c r="B16" s="4">
        <v>13.63</v>
      </c>
      <c r="C16" s="4">
        <v>13.72</v>
      </c>
      <c r="D16" s="4">
        <v>13.78</v>
      </c>
      <c r="E16" s="4">
        <f t="shared" si="3"/>
        <v>13.675000000000001</v>
      </c>
      <c r="F16" s="4">
        <f t="shared" si="4"/>
        <v>0.25</v>
      </c>
      <c r="G16" s="4">
        <f t="shared" si="5"/>
        <v>0.14500000000000135</v>
      </c>
    </row>
    <row r="17" spans="1:10" ht="15" thickBot="1">
      <c r="A17" s="3">
        <v>18.75</v>
      </c>
      <c r="B17" s="4">
        <v>18.86</v>
      </c>
      <c r="C17" s="4">
        <v>18.939</v>
      </c>
      <c r="D17" s="4">
        <v>19.010000000000002</v>
      </c>
      <c r="E17" s="4">
        <f t="shared" si="3"/>
        <v>18.8995</v>
      </c>
      <c r="F17" s="4">
        <f t="shared" si="4"/>
        <v>0.26000000000000156</v>
      </c>
      <c r="G17" s="4">
        <f t="shared" si="5"/>
        <v>0.14949999999999974</v>
      </c>
    </row>
    <row r="18" spans="1:10" ht="15" thickBot="1">
      <c r="A18" s="3">
        <v>21.77</v>
      </c>
      <c r="B18" s="4">
        <v>21.864000000000001</v>
      </c>
      <c r="C18" s="4">
        <v>21.952000000000002</v>
      </c>
      <c r="D18" s="4">
        <v>22.024999999999999</v>
      </c>
      <c r="E18" s="4">
        <f t="shared" si="3"/>
        <v>21.908000000000001</v>
      </c>
      <c r="F18" s="4">
        <f t="shared" si="4"/>
        <v>0.25499999999999901</v>
      </c>
      <c r="G18" s="4">
        <f t="shared" si="5"/>
        <v>0.13800000000000168</v>
      </c>
    </row>
    <row r="19" spans="1:10" ht="15" thickBot="1">
      <c r="A19" s="3">
        <v>15.608000000000001</v>
      </c>
      <c r="B19" s="4">
        <v>15.715</v>
      </c>
      <c r="C19" s="4">
        <v>15.8</v>
      </c>
      <c r="D19" s="4">
        <v>15.88</v>
      </c>
      <c r="E19" s="4">
        <f t="shared" si="3"/>
        <v>15.7575</v>
      </c>
      <c r="F19" s="4">
        <f t="shared" si="4"/>
        <v>0.27200000000000024</v>
      </c>
      <c r="G19" s="4">
        <f t="shared" si="5"/>
        <v>0.14949999999999974</v>
      </c>
    </row>
    <row r="20" spans="1:10" ht="14.25">
      <c r="F20" s="5">
        <f>AVERAGE(F13:F19)</f>
        <v>0.26371428571428596</v>
      </c>
      <c r="G20" s="5">
        <f>AVERAGE(G13:G19)</f>
        <v>0.14371428571428574</v>
      </c>
      <c r="I20">
        <f>4447.772+(4459.121-4447.772)*(G20/F20)</f>
        <v>4453.956774647887</v>
      </c>
    </row>
    <row r="21" spans="1:10">
      <c r="D21" t="s">
        <v>3</v>
      </c>
      <c r="F21">
        <v>1.0732E-2</v>
      </c>
      <c r="G21">
        <v>7.9989999999999992E-3</v>
      </c>
      <c r="I21">
        <f>SQRT(POWER(F21/F20,2)+POWER(G21/G20,2))*(I20-4447.772)</f>
        <v>0.42643820758984846</v>
      </c>
      <c r="J21">
        <f>SQRT(POWER(F21/F20,2)+POWER(G21/G20,2))</f>
        <v>6.8949675916734884E-2</v>
      </c>
    </row>
    <row r="22" spans="1:10">
      <c r="I22">
        <f>I21/I20</f>
        <v>9.5743678972627899E-5</v>
      </c>
    </row>
  </sheetData>
  <phoneticPr fontId="1" type="noConversion"/>
  <pageMargins left="0.7" right="0.7" top="0.75" bottom="0.75" header="0.3" footer="0.3"/>
  <pageSetup paperSize="9" orientation="portrait" r:id="rId1"/>
  <legacyDrawing r:id="rId2"/>
  <oleObjects>
    <oleObject progId="Equation.DSMT4" shapeId="1027" r:id="rId3"/>
    <oleObject progId="Equation.DSMT4" shapeId="1026" r:id="rId4"/>
    <oleObject progId="Equation.DSMT4" shapeId="1025" r:id="rId5"/>
    <oleObject progId="Equation.DSMT4" shapeId="1034" r:id="rId6"/>
    <oleObject progId="Equation.DSMT4" shapeId="1033" r:id="rId7"/>
    <oleObject progId="Equation.DSMT4" shapeId="1032" r:id="rId8"/>
    <oleObject progId="Equation.DSMT4" shapeId="1031" r:id="rId9"/>
    <oleObject progId="Equation.DSMT4" shapeId="1030" r:id="rId10"/>
    <oleObject progId="Equation.DSMT4" shapeId="1029" r:id="rId11"/>
    <oleObject progId="Equation.DSMT4" shapeId="1028" r:id="rId12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2008-11-16T14:56:48Z</dcterms:created>
  <dcterms:modified xsi:type="dcterms:W3CDTF">2008-11-19T15:42:58Z</dcterms:modified>
</cp:coreProperties>
</file>