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CERV\Downloads\Nueva carpeta\"/>
    </mc:Choice>
  </mc:AlternateContent>
  <xr:revisionPtr revIDLastSave="0" documentId="13_ncr:1_{865D017F-32CB-4F0F-ADDC-109EDA474CA3}" xr6:coauthVersionLast="47" xr6:coauthVersionMax="47" xr10:uidLastSave="{00000000-0000-0000-0000-000000000000}"/>
  <bookViews>
    <workbookView xWindow="-108" yWindow="-108" windowWidth="23256" windowHeight="12456" tabRatio="678" activeTab="1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25'!$A$12:$AA$18</definedName>
    <definedName name="_xlnm._FilterDatabase" localSheetId="4" hidden="1">'ANEXO 28'!$A$11:$AB$19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9" i="1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B19" i="7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B18" i="6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B18" i="5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B18" i="4"/>
  <c r="N5" i="12"/>
  <c r="W5" i="11"/>
  <c r="V5" i="11"/>
  <c r="B15" i="4"/>
  <c r="C15" i="4"/>
  <c r="D15" i="4" s="1"/>
  <c r="AA15" i="4"/>
  <c r="Y16" i="1"/>
  <c r="V16" i="1"/>
  <c r="T16" i="1"/>
  <c r="Z16" i="1" s="1"/>
  <c r="R16" i="1"/>
  <c r="O16" i="1"/>
  <c r="W16" i="1" s="1"/>
  <c r="AA16" i="1" s="1"/>
  <c r="L16" i="1"/>
  <c r="J16" i="1"/>
  <c r="H16" i="1"/>
  <c r="F16" i="1"/>
  <c r="AA16" i="7"/>
  <c r="C16" i="7"/>
  <c r="B16" i="7"/>
  <c r="AA15" i="6"/>
  <c r="C15" i="6"/>
  <c r="B15" i="6"/>
  <c r="AA15" i="5"/>
  <c r="C15" i="5"/>
  <c r="B15" i="5"/>
  <c r="AF49" i="1"/>
  <c r="AE49" i="1"/>
  <c r="AG49" i="1"/>
  <c r="AH49" i="1"/>
  <c r="AI49" i="1"/>
  <c r="AD49" i="1"/>
  <c r="D15" i="5" l="1"/>
  <c r="X16" i="1"/>
  <c r="AB16" i="1" s="1"/>
  <c r="D15" i="6"/>
  <c r="D16" i="7"/>
  <c r="Y19" i="1"/>
  <c r="W19" i="1"/>
  <c r="Z19" i="1" l="1"/>
  <c r="AA19" i="1"/>
  <c r="X19" i="1"/>
  <c r="AB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SPCC</author>
  </authors>
  <commentList>
    <comment ref="F16" authorId="0" shapeId="0" xr:uid="{956411E6-D4A8-485D-8C21-2CE17F2512F0}">
      <text>
        <r>
          <rPr>
            <b/>
            <sz val="9"/>
            <color indexed="81"/>
            <rFont val="Tahoma"/>
            <family val="2"/>
          </rPr>
          <t>SPCC:</t>
        </r>
        <r>
          <rPr>
            <sz val="9"/>
            <color indexed="81"/>
            <rFont val="Tahoma"/>
            <family val="2"/>
          </rPr>
          <t xml:space="preserve">
Guadria Normal</t>
        </r>
      </text>
    </comment>
  </commentList>
</comments>
</file>

<file path=xl/sharedStrings.xml><?xml version="1.0" encoding="utf-8"?>
<sst xmlns="http://schemas.openxmlformats.org/spreadsheetml/2006/main" count="354" uniqueCount="175">
  <si>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</si>
  <si>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</si>
  <si>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</si>
  <si>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</si>
  <si>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</si>
  <si>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</si>
  <si>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</si>
  <si>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</si>
  <si>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</si>
  <si>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</si>
  <si>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</si>
  <si>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</si>
  <si>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</si>
  <si>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</si>
  <si>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</si>
  <si>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</si>
  <si>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</si>
  <si>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</si>
  <si>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</si>
  <si>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</si>
  <si>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</si>
  <si>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</si>
  <si>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</si>
  <si>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</si>
  <si>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</si>
  <si>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</si>
  <si>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</si>
  <si>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</si>
  <si>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</si>
  <si>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</si>
  <si>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</si>
  <si>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</si>
  <si>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</si>
  <si>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</si>
  <si>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</si>
  <si>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</si>
  <si>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</si>
  <si>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</si>
  <si>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</si>
  <si>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</si>
  <si>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</si>
  <si>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</si>
  <si>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</si>
  <si>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</si>
  <si>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</si>
  <si>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</si>
  <si>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</si>
  <si>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</si>
  <si>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</si>
  <si>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</si>
  <si>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</si>
  <si>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</si>
  <si>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</si>
  <si>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</si>
  <si>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</si>
  <si>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</si>
  <si>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</si>
  <si>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</si>
  <si>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</si>
  <si>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</si>
  <si>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</si>
  <si>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</si>
  <si>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</si>
  <si>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</si>
  <si>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</si>
  <si>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</si>
  <si>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</si>
  <si>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</si>
  <si>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</si>
  <si>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</si>
  <si>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</si>
  <si>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</si>
  <si>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</si>
  <si>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</si>
  <si>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</si>
  <si>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</si>
  <si>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</si>
  <si>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</si>
  <si>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</si>
  <si>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</si>
  <si>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</si>
  <si>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</si>
  <si>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</si>
  <si>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</si>
  <si>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</si>
  <si>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</si>
  <si>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</si>
  <si>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</si>
  <si>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</si>
  <si>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</si>
  <si>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</si>
  <si>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</si>
  <si>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</si>
  <si>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</si>
  <si>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</si>
  <si>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</si>
  <si>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</si>
  <si>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</si>
  <si>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</si>
  <si>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</si>
  <si>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</si>
  <si>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</si>
  <si>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</si>
  <si>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</si>
  <si>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</si>
  <si>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</si>
  <si>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</si>
  <si>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</si>
  <si>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</si>
  <si>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</si>
  <si>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</si>
  <si>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</si>
  <si>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</si>
  <si>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</si>
  <si>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</si>
  <si>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</si>
  <si>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</si>
  <si>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</si>
  <si>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</si>
  <si>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</si>
  <si>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</si>
  <si>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</si>
  <si>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</si>
  <si>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</si>
  <si>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</si>
  <si>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</si>
  <si>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</si>
  <si>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</si>
  <si>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</si>
  <si>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</si>
  <si>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</si>
  <si>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</si>
  <si>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</si>
  <si>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</si>
  <si>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</si>
  <si>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</si>
  <si>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</si>
  <si>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</si>
  <si>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</si>
  <si>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</si>
  <si>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</si>
  <si>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</si>
  <si>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</si>
  <si>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</si>
  <si>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</si>
  <si>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</si>
  <si>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</si>
  <si>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</si>
  <si>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</si>
  <si>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</si>
  <si>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</si>
  <si>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</si>
  <si>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</si>
  <si>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</si>
  <si>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</si>
  <si>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</si>
  <si>
    <t>EXSA</t>
  </si>
  <si>
    <t>Explotacion Tajo Abierto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</si>
  <si>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</si>
  <si>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</si>
  <si>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</si>
  <si>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</si>
  <si>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</si>
  <si>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</si>
  <si>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</si>
  <si>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</si>
  <si>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</si>
  <si>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</si>
  <si>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</si>
  <si>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</si>
  <si>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</si>
  <si>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</si>
  <si>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ACUMULACION TOQUEPALA 1</t>
  </si>
  <si>
    <t>E</t>
  </si>
  <si>
    <t>Explotacion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</si>
</sst>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  <numFmt numFmtId="170" formatCode="#,##0_ ;\-#,##0\ "/>
  </numFmts>
  <fonts count="8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name val="Calibri"/>
      <family val="2"/>
    </font>
    <font>
      <b/>
      <sz val="9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ptos Narrow"/>
      <family val="2"/>
    </font>
    <font>
      <sz val="1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43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5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53" fillId="0" borderId="30" xfId="0" applyFont="1" applyBorder="1"/>
    <xf numFmtId="0" fontId="53" fillId="0" borderId="25" xfId="0" applyFont="1" applyBorder="1"/>
    <xf numFmtId="0" fontId="54" fillId="0" borderId="0" xfId="0" applyFont="1"/>
    <xf numFmtId="0" fontId="55" fillId="0" borderId="0" xfId="0" applyFont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center"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vertical="center"/>
    </xf>
    <xf numFmtId="0" fontId="70" fillId="0" borderId="0" xfId="0" applyFont="1"/>
    <xf numFmtId="0" fontId="12" fillId="0" borderId="0" xfId="0" applyFont="1" applyAlignment="1">
      <alignment vertical="center"/>
    </xf>
    <xf numFmtId="0" fontId="12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0" fontId="70" fillId="0" borderId="0" xfId="0" applyFont="1" applyAlignment="1">
      <alignment horizontal="center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79" xfId="103" applyBorder="1" applyAlignment="1" applyProtection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84" xfId="103" applyBorder="1" applyAlignment="1" applyProtection="1">
      <alignment horizontal="left" vertical="top" wrapText="1"/>
    </xf>
    <xf numFmtId="1" fontId="56" fillId="26" borderId="84" xfId="103" applyNumberFormat="1" applyFont="1" applyBorder="1" applyAlignment="1" applyProtection="1">
      <alignment horizontal="center" vertical="center" wrapText="1"/>
    </xf>
    <xf numFmtId="1" fontId="56" fillId="26" borderId="85" xfId="103" applyNumberFormat="1" applyFont="1" applyBorder="1" applyAlignment="1" applyProtection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5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43" fontId="71" fillId="0" borderId="25" xfId="48" applyFont="1" applyBorder="1" applyAlignment="1">
      <alignment horizontal="center" vertical="center"/>
    </xf>
    <xf numFmtId="43" fontId="76" fillId="0" borderId="25" xfId="4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164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9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43" fontId="77" fillId="19" borderId="25" xfId="48" applyFont="1" applyFill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8" fillId="27" borderId="31" xfId="27" applyNumberFormat="1" applyFont="1" applyFill="1" applyBorder="1" applyAlignment="1">
      <alignment horizontal="center" vertical="center"/>
    </xf>
    <xf numFmtId="43" fontId="77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7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7" borderId="35" xfId="0" applyNumberFormat="1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3" fontId="3" fillId="27" borderId="65" xfId="28" applyNumberFormat="1" applyFont="1" applyFill="1" applyBorder="1" applyAlignment="1">
      <alignment horizontal="center" vertical="center"/>
    </xf>
    <xf numFmtId="3" fontId="3" fillId="27" borderId="66" xfId="28" applyNumberFormat="1" applyFont="1" applyFill="1" applyBorder="1" applyAlignment="1">
      <alignment horizontal="center" vertical="center"/>
    </xf>
    <xf numFmtId="2" fontId="3" fillId="29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164" fontId="3" fillId="19" borderId="25" xfId="28" quotePrefix="1" applyFont="1" applyFill="1" applyBorder="1" applyAlignment="1">
      <alignment horizontal="center" vertical="center"/>
    </xf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27" borderId="76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/>
    <xf numFmtId="0" fontId="79" fillId="0" borderId="46" xfId="0" applyFont="1" applyBorder="1" applyAlignment="1">
      <alignment vertical="center" wrapText="1"/>
    </xf>
    <xf numFmtId="0" fontId="3" fillId="0" borderId="46" xfId="0" applyFont="1" applyBorder="1" applyAlignment="1">
      <alignment vertical="top" wrapText="1"/>
    </xf>
    <xf numFmtId="0" fontId="4" fillId="0" borderId="46" xfId="0" applyFont="1" applyBorder="1" applyAlignment="1">
      <alignment vertical="center" wrapText="1"/>
    </xf>
    <xf numFmtId="0" fontId="3" fillId="0" borderId="62" xfId="0" applyFont="1" applyBorder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3" fontId="3" fillId="27" borderId="91" xfId="28" applyNumberFormat="1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3" fontId="3" fillId="27" borderId="91" xfId="0" applyNumberFormat="1" applyFont="1" applyFill="1" applyBorder="1" applyAlignment="1">
      <alignment horizontal="center" vertical="center"/>
    </xf>
    <xf numFmtId="0" fontId="3" fillId="27" borderId="42" xfId="0" applyFont="1" applyFill="1" applyBorder="1" applyAlignment="1">
      <alignment horizontal="center" vertical="center"/>
    </xf>
    <xf numFmtId="0" fontId="3" fillId="28" borderId="63" xfId="0" applyFont="1" applyFill="1" applyBorder="1" applyAlignment="1">
      <alignment horizontal="center" vertical="center"/>
    </xf>
    <xf numFmtId="0" fontId="82" fillId="0" borderId="25" xfId="0" applyFont="1" applyBorder="1" applyAlignment="1">
      <alignment horizontal="center" vertical="center" wrapText="1"/>
    </xf>
    <xf numFmtId="20" fontId="82" fillId="0" borderId="25" xfId="0" applyNumberFormat="1" applyFont="1" applyBorder="1" applyAlignment="1">
      <alignment horizontal="center" vertical="center" wrapText="1"/>
    </xf>
    <xf numFmtId="14" fontId="74" fillId="28" borderId="25" xfId="0" applyNumberFormat="1" applyFont="1" applyFill="1" applyBorder="1" applyAlignment="1">
      <alignment horizontal="center" vertical="center" wrapText="1"/>
    </xf>
    <xf numFmtId="0" fontId="82" fillId="0" borderId="50" xfId="0" applyFont="1" applyBorder="1" applyAlignment="1">
      <alignment horizontal="center" vertical="center" wrapText="1"/>
    </xf>
    <xf numFmtId="0" fontId="82" fillId="0" borderId="76" xfId="0" applyFont="1" applyBorder="1" applyAlignment="1">
      <alignment horizontal="center" vertical="center" wrapText="1"/>
    </xf>
    <xf numFmtId="1" fontId="82" fillId="0" borderId="76" xfId="70" applyNumberFormat="1" applyFont="1" applyBorder="1" applyAlignment="1">
      <alignment horizontal="center" vertical="center" wrapText="1"/>
    </xf>
    <xf numFmtId="0" fontId="82" fillId="28" borderId="76" xfId="0" applyFont="1" applyFill="1" applyBorder="1" applyAlignment="1">
      <alignment horizontal="center" vertical="center" wrapText="1"/>
    </xf>
    <xf numFmtId="2" fontId="74" fillId="28" borderId="76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83" fillId="0" borderId="25" xfId="69" applyFont="1" applyBorder="1" applyAlignment="1" applyProtection="1">
      <alignment horizontal="left" vertical="center"/>
      <protection locked="0"/>
    </xf>
    <xf numFmtId="49" fontId="83" fillId="0" borderId="25" xfId="69" applyNumberFormat="1" applyFont="1" applyBorder="1" applyAlignment="1" applyProtection="1">
      <alignment horizontal="center" vertical="center"/>
      <protection locked="0"/>
    </xf>
    <xf numFmtId="49" fontId="83" fillId="0" borderId="25" xfId="69" applyNumberFormat="1" applyFont="1" applyBorder="1" applyAlignment="1" applyProtection="1">
      <alignment horizontal="left" vertical="center"/>
      <protection locked="0"/>
    </xf>
    <xf numFmtId="0" fontId="1" fillId="0" borderId="50" xfId="0" applyFont="1" applyBorder="1" applyAlignment="1" applyProtection="1">
      <alignment horizontal="center" vertical="center"/>
      <protection locked="0"/>
    </xf>
    <xf numFmtId="0" fontId="83" fillId="0" borderId="46" xfId="0" applyFont="1" applyBorder="1" applyAlignment="1">
      <alignment vertical="center"/>
    </xf>
    <xf numFmtId="0" fontId="1" fillId="0" borderId="92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170" fontId="33" fillId="0" borderId="95" xfId="0" applyNumberFormat="1" applyFont="1" applyBorder="1" applyAlignment="1">
      <alignment horizontal="right"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50" xfId="0" applyFont="1" applyBorder="1" applyAlignment="1">
      <alignment horizontal="center" vertical="center"/>
    </xf>
    <xf numFmtId="0" fontId="83" fillId="0" borderId="96" xfId="0" applyFont="1" applyBorder="1" applyAlignment="1">
      <alignment vertical="center"/>
    </xf>
    <xf numFmtId="0" fontId="1" fillId="0" borderId="97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70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52" fillId="25" borderId="62" xfId="0" applyFont="1" applyFill="1" applyBorder="1" applyAlignment="1">
      <alignment horizontal="center" vertical="center"/>
    </xf>
    <xf numFmtId="0" fontId="52" fillId="25" borderId="0" xfId="0" applyFont="1" applyFill="1" applyBorder="1" applyAlignment="1">
      <alignment horizontal="center" vertical="center"/>
    </xf>
    <xf numFmtId="0" fontId="52" fillId="25" borderId="16" xfId="0" applyFont="1" applyFill="1" applyBorder="1" applyAlignment="1">
      <alignment horizontal="center" vertical="center"/>
    </xf>
    <xf numFmtId="0" fontId="3" fillId="25" borderId="69" xfId="0" applyFont="1" applyFill="1" applyBorder="1" applyAlignment="1">
      <alignment horizontal="center" vertical="center"/>
    </xf>
    <xf numFmtId="0" fontId="3" fillId="25" borderId="55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52" fillId="25" borderId="69" xfId="0" applyFont="1" applyFill="1" applyBorder="1" applyAlignment="1">
      <alignment horizontal="center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55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4" fillId="27" borderId="65" xfId="0" applyFont="1" applyFill="1" applyBorder="1" applyAlignment="1">
      <alignment horizontal="center" vertical="center" wrapText="1"/>
    </xf>
    <xf numFmtId="0" fontId="6" fillId="27" borderId="67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6" xfId="0" applyFont="1" applyFill="1" applyBorder="1"/>
    <xf numFmtId="0" fontId="4" fillId="18" borderId="71" xfId="0" applyFont="1" applyFill="1" applyBorder="1" applyAlignment="1">
      <alignment horizontal="center" vertical="center" wrapText="1"/>
    </xf>
    <xf numFmtId="0" fontId="6" fillId="18" borderId="72" xfId="0" applyFont="1" applyFill="1" applyBorder="1"/>
    <xf numFmtId="0" fontId="4" fillId="18" borderId="40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7" xfId="0" applyFont="1" applyFill="1" applyBorder="1"/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4" xfId="0" applyFont="1" applyFill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7" xfId="0" applyFont="1" applyFill="1" applyBorder="1"/>
    <xf numFmtId="0" fontId="4" fillId="29" borderId="39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6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7" xfId="0" applyFont="1" applyFill="1" applyBorder="1"/>
    <xf numFmtId="0" fontId="4" fillId="23" borderId="71" xfId="0" applyFont="1" applyFill="1" applyBorder="1" applyAlignment="1">
      <alignment horizontal="center" vertical="center" wrapText="1"/>
    </xf>
    <xf numFmtId="0" fontId="6" fillId="23" borderId="72" xfId="0" applyFont="1" applyFill="1" applyBorder="1"/>
    <xf numFmtId="43" fontId="73" fillId="0" borderId="50" xfId="48" applyFont="1" applyFill="1" applyBorder="1" applyAlignment="1">
      <alignment horizontal="center" vertical="center"/>
    </xf>
    <xf numFmtId="43" fontId="73" fillId="0" borderId="54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5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1" xfId="0" applyFont="1" applyFill="1" applyBorder="1" applyAlignment="1">
      <alignment horizontal="center" vertical="center" wrapText="1"/>
    </xf>
    <xf numFmtId="0" fontId="0" fillId="22" borderId="72" xfId="0" applyFill="1" applyBorder="1"/>
    <xf numFmtId="43" fontId="60" fillId="0" borderId="50" xfId="48" applyFont="1" applyBorder="1" applyAlignment="1">
      <alignment horizontal="center" vertical="center"/>
    </xf>
    <xf numFmtId="43" fontId="60" fillId="0" borderId="54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5" xfId="0" applyFont="1" applyFill="1" applyBorder="1" applyAlignment="1">
      <alignment horizontal="center" vertical="center" wrapText="1"/>
    </xf>
    <xf numFmtId="0" fontId="60" fillId="25" borderId="68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8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18" borderId="73" xfId="0" applyFont="1" applyFill="1" applyBorder="1" applyAlignment="1">
      <alignment horizontal="center" vertical="center" wrapText="1"/>
    </xf>
    <xf numFmtId="0" fontId="14" fillId="22" borderId="35" xfId="0" applyFont="1" applyFill="1" applyBorder="1" applyAlignment="1">
      <alignment horizontal="center" vertical="center" wrapText="1"/>
    </xf>
    <xf numFmtId="0" fontId="0" fillId="22" borderId="57" xfId="0" applyFill="1" applyBorder="1"/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8" xfId="103" applyNumberFormat="1" applyBorder="1" applyAlignment="1" applyProtection="1">
      <alignment horizontal="center" vertical="center" wrapText="1"/>
    </xf>
    <xf numFmtId="1" fontId="69" fillId="26" borderId="74" xfId="103" applyNumberFormat="1" applyBorder="1" applyAlignment="1" applyProtection="1">
      <alignment horizontal="center" vertical="center" wrapText="1"/>
    </xf>
    <xf numFmtId="1" fontId="69" fillId="26" borderId="66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87" xfId="69" applyFont="1" applyFill="1" applyBorder="1" applyAlignment="1">
      <alignment horizontal="center" vertical="center" wrapText="1"/>
    </xf>
    <xf numFmtId="0" fontId="62" fillId="20" borderId="89" xfId="69" applyFont="1" applyFill="1" applyBorder="1" applyAlignment="1">
      <alignment horizontal="center" vertical="center" wrapText="1"/>
    </xf>
    <xf numFmtId="0" fontId="56" fillId="26" borderId="78" xfId="103" applyFont="1" applyBorder="1" applyAlignment="1" applyProtection="1">
      <alignment horizontal="center" vertical="center" wrapText="1"/>
    </xf>
    <xf numFmtId="0" fontId="56" fillId="26" borderId="88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8" xfId="103" applyFont="1" applyBorder="1" applyAlignment="1" applyProtection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86" xfId="103" applyBorder="1" applyAlignment="1" applyProtection="1">
      <alignment horizontal="center" vertical="center" wrapText="1"/>
    </xf>
    <xf numFmtId="0" fontId="69" fillId="26" borderId="90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9" fillId="26" borderId="80" xfId="103" applyBorder="1" applyAlignment="1" applyProtection="1">
      <alignment horizontal="center" vertical="center" wrapText="1"/>
    </xf>
    <xf numFmtId="0" fontId="69" fillId="26" borderId="81" xfId="103" applyBorder="1" applyAlignment="1" applyProtection="1">
      <alignment horizontal="center" vertical="center" wrapText="1"/>
    </xf>
    <xf numFmtId="0" fontId="69" fillId="26" borderId="77" xfId="103" applyBorder="1" applyAlignment="1" applyProtection="1">
      <alignment horizontal="center" vertical="center" wrapText="1"/>
    </xf>
    <xf numFmtId="0" fontId="69" fillId="26" borderId="83" xfId="103" applyBorder="1" applyAlignment="1" applyProtection="1">
      <alignment horizontal="center" vertical="center" wrapText="1"/>
    </xf>
    <xf numFmtId="49" fontId="69" fillId="26" borderId="84" xfId="103" applyNumberFormat="1" applyBorder="1" applyAlignment="1" applyProtection="1">
      <alignment horizontal="center" vertical="center" wrapText="1"/>
    </xf>
    <xf numFmtId="0" fontId="69" fillId="26" borderId="84" xfId="103" applyBorder="1" applyAlignment="1" applyProtection="1">
      <alignment horizontal="center" vertical="center" wrapText="1"/>
    </xf>
    <xf numFmtId="0" fontId="62" fillId="20" borderId="82" xfId="69" applyFont="1" applyFill="1" applyBorder="1" applyAlignment="1">
      <alignment horizont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exos%20242526272829%20y%2030%20Acumulacion%20Toquepala%20-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24"/>
      <sheetName val="ANEXO 25"/>
      <sheetName val="ANEXO 26"/>
      <sheetName val="ANEXO 27"/>
      <sheetName val="ANEXO 28"/>
      <sheetName val="ANEXO 29"/>
      <sheetName val="ANEXO 30"/>
      <sheetName val="PLANTILLA MINEM 1"/>
      <sheetName val="PLANTILLA MINEM 2"/>
    </sheetNames>
    <sheetDataSet>
      <sheetData sheetId="0">
        <row r="16">
          <cell r="B16">
            <v>90</v>
          </cell>
          <cell r="C16">
            <v>0</v>
          </cell>
        </row>
      </sheetData>
      <sheetData sheetId="1"/>
      <sheetData sheetId="2"/>
      <sheetData sheetId="3"/>
      <sheetData sheetId="4">
        <row r="17">
          <cell r="D17">
            <v>90</v>
          </cell>
          <cell r="E17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B18" sqref="B18:AA18"/>
    </sheetView>
  </sheetViews>
  <sheetFormatPr baseColWidth="10" defaultColWidth="9.109375" defaultRowHeight="13.2"/>
  <cols>
    <col min="1" max="1" width="40.44140625" style="8" customWidth="1"/>
    <col min="2" max="2" width="8" style="8" customWidth="1"/>
    <col min="3" max="3" width="7.109375" style="8" customWidth="1"/>
    <col min="4" max="4" width="8.5546875" style="8" customWidth="1"/>
    <col min="5" max="5" width="4.5546875" style="8" customWidth="1"/>
    <col min="6" max="6" width="5.44140625" style="8" customWidth="1"/>
    <col min="7" max="7" width="4.5546875" style="8" customWidth="1"/>
    <col min="8" max="8" width="4.88671875" style="8" customWidth="1"/>
    <col min="9" max="10" width="5" style="8" customWidth="1"/>
    <col min="11" max="11" width="4.109375" style="8" customWidth="1"/>
    <col min="12" max="14" width="4.5546875" style="8" customWidth="1"/>
    <col min="15" max="16" width="5.44140625" style="8" customWidth="1"/>
    <col min="17" max="17" width="5" style="8" customWidth="1"/>
    <col min="18" max="18" width="4.5546875" style="8" customWidth="1"/>
    <col min="19" max="19" width="5.44140625" style="8" customWidth="1"/>
    <col min="20" max="21" width="5.5546875" style="8" customWidth="1"/>
    <col min="22" max="22" width="5.88671875" style="8" customWidth="1"/>
    <col min="23" max="23" width="5.109375" style="8" customWidth="1"/>
    <col min="24" max="24" width="5.5546875" style="8" customWidth="1"/>
    <col min="25" max="25" width="5.88671875" style="8" customWidth="1"/>
    <col min="26" max="26" width="5.5546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67" t="s">
        <v>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17"/>
      <c r="AC1" s="150"/>
    </row>
    <row r="2" spans="1:29" ht="15.6">
      <c r="A2" s="268" t="s">
        <v>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18"/>
      <c r="AC2" s="150"/>
    </row>
    <row r="4" spans="1:29" ht="15.6">
      <c r="A4" s="268" t="s">
        <v>148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150"/>
      <c r="AC4" s="150"/>
    </row>
    <row r="6" spans="1:29" ht="15.6">
      <c r="A6" s="19"/>
      <c r="B6" s="269"/>
      <c r="C6" s="269"/>
      <c r="D6" s="269"/>
      <c r="E6" s="269"/>
      <c r="F6" s="269"/>
      <c r="G6" s="269"/>
      <c r="H6" s="269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270" t="s">
        <v>2</v>
      </c>
      <c r="V6" s="270"/>
      <c r="W6" s="270"/>
      <c r="X6" s="270"/>
      <c r="Y6" s="270"/>
      <c r="Z6" s="270"/>
      <c r="AA6" s="270"/>
      <c r="AB6" s="150"/>
      <c r="AC6" s="150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0"/>
      <c r="AC8" s="150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0"/>
      <c r="AC9" s="150"/>
    </row>
    <row r="10" spans="1:29" ht="13.8" thickBot="1">
      <c r="A10" s="2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</row>
    <row r="11" spans="1:29" ht="26.25" customHeight="1" thickBot="1">
      <c r="A11" s="263" t="s">
        <v>12</v>
      </c>
      <c r="B11" s="271" t="s">
        <v>13</v>
      </c>
      <c r="C11" s="272"/>
      <c r="D11" s="272"/>
      <c r="E11" s="273" t="s">
        <v>14</v>
      </c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5"/>
      <c r="AB11" s="150"/>
      <c r="AC11" s="150"/>
    </row>
    <row r="12" spans="1:29" ht="22.5" customHeight="1" thickBot="1">
      <c r="A12" s="264"/>
      <c r="B12" s="24" t="s">
        <v>15</v>
      </c>
      <c r="C12" s="25" t="s">
        <v>16</v>
      </c>
      <c r="D12" s="26" t="s">
        <v>17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17</v>
      </c>
      <c r="AB12" s="150"/>
      <c r="AC12" s="28"/>
    </row>
    <row r="13" spans="1:29" s="2" customFormat="1" ht="30.75" customHeight="1" thickBot="1">
      <c r="A13" s="134"/>
      <c r="B13" s="70"/>
      <c r="C13" s="68"/>
      <c r="D13" s="71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21"/>
      <c r="AC13" s="54"/>
    </row>
    <row r="14" spans="1:29" ht="15.9" customHeight="1" thickBot="1">
      <c r="A14" s="279" t="s">
        <v>18</v>
      </c>
      <c r="B14" s="280"/>
      <c r="C14" s="280"/>
      <c r="D14" s="280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8"/>
      <c r="AB14" s="150"/>
      <c r="AC14" s="28"/>
    </row>
    <row r="15" spans="1:29" s="76" customFormat="1" ht="28.2" customHeight="1" thickBot="1">
      <c r="A15" s="228" t="s">
        <v>156</v>
      </c>
      <c r="B15" s="64">
        <f>'[1]ANEXO 28'!D17</f>
        <v>90</v>
      </c>
      <c r="C15" s="63">
        <f>'[1]ANEXO 28'!E17</f>
        <v>0</v>
      </c>
      <c r="D15" s="125">
        <f>SUM(B15:C15)</f>
        <v>90</v>
      </c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>
        <v>1</v>
      </c>
      <c r="AA15" s="67">
        <f>SUM(E15:Z15)</f>
        <v>1</v>
      </c>
      <c r="AC15" s="77"/>
    </row>
    <row r="16" spans="1:29" s="76" customFormat="1" ht="28.5" customHeight="1" thickBot="1">
      <c r="A16" s="276" t="s">
        <v>19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8"/>
      <c r="AC16" s="77"/>
    </row>
    <row r="17" spans="1:29" s="76" customFormat="1" ht="28.5" customHeight="1" thickBot="1">
      <c r="A17" s="105"/>
      <c r="B17" s="130"/>
      <c r="C17" s="131"/>
      <c r="D17" s="132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9" s="76" customFormat="1" ht="28.5" customHeight="1" thickBot="1">
      <c r="A18" s="56" t="s">
        <v>17</v>
      </c>
      <c r="B18" s="52">
        <f>SUM(B13:B13)+SUM(B15:B15) + SUM(B17:B17)</f>
        <v>90</v>
      </c>
      <c r="C18" s="52">
        <f t="shared" ref="C18:AA18" si="0">SUM(C13:C13)+SUM(C15:C15) + SUM(C17:C17)</f>
        <v>0</v>
      </c>
      <c r="D18" s="52">
        <f t="shared" si="0"/>
        <v>90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1</v>
      </c>
      <c r="AA18" s="52">
        <f t="shared" si="0"/>
        <v>1</v>
      </c>
      <c r="AC18" s="77"/>
    </row>
    <row r="19" spans="1:29" s="2" customFormat="1" ht="15.9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9" s="2" customFormat="1" ht="30.75" customHeight="1">
      <c r="A20" s="31" t="s">
        <v>20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C20" s="54"/>
    </row>
    <row r="21" spans="1:29" s="2" customFormat="1" ht="21" customHeight="1">
      <c r="A21" s="150" t="s">
        <v>21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C21" s="54"/>
    </row>
    <row r="22" spans="1:29" s="2" customFormat="1" ht="21" customHeight="1">
      <c r="A22" s="262" t="s">
        <v>22</v>
      </c>
      <c r="B22" s="262"/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150"/>
      <c r="U22" s="150"/>
      <c r="V22" s="150"/>
      <c r="W22" s="150"/>
      <c r="X22" s="150"/>
      <c r="Y22" s="150"/>
      <c r="Z22" s="150"/>
      <c r="AA22" s="150"/>
      <c r="AC22" s="54"/>
    </row>
    <row r="23" spans="1:29" s="2" customFormat="1" ht="21" customHeight="1">
      <c r="A23" s="150" t="s">
        <v>23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C23" s="54"/>
    </row>
    <row r="24" spans="1:29" s="2" customFormat="1" ht="21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9" s="2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C28" s="54"/>
    </row>
    <row r="29" spans="1:29" s="2" customFormat="1" ht="21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9" s="2" customFormat="1" ht="2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65"/>
      <c r="AC41" s="266"/>
    </row>
    <row r="42" spans="1:29" s="2" customFormat="1" ht="2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>
      <c r="AB50" s="150"/>
      <c r="AC50" s="150"/>
    </row>
    <row r="51" spans="1:29">
      <c r="AB51" s="150"/>
      <c r="AC51" s="150"/>
    </row>
    <row r="52" spans="1:29" ht="27" customHeight="1">
      <c r="AB52" s="150"/>
      <c r="AC52" s="150"/>
    </row>
    <row r="53" spans="1:29">
      <c r="AB53" s="150"/>
      <c r="AC53" s="150"/>
    </row>
    <row r="58" spans="1:29">
      <c r="AB58" s="150"/>
      <c r="AC58" s="150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tabSelected="1" zoomScale="80" zoomScaleNormal="80" workbookViewId="0">
      <selection activeCell="B18" sqref="B18:AA18"/>
    </sheetView>
  </sheetViews>
  <sheetFormatPr baseColWidth="10" defaultColWidth="9.109375" defaultRowHeight="13.2"/>
  <cols>
    <col min="1" max="1" width="49.5546875" style="8" customWidth="1"/>
    <col min="2" max="2" width="8" style="8" customWidth="1"/>
    <col min="3" max="3" width="10.5546875" style="8" customWidth="1"/>
    <col min="4" max="4" width="7.109375" style="8" customWidth="1"/>
    <col min="5" max="5" width="6.88671875" style="8" customWidth="1"/>
    <col min="6" max="17" width="5.5546875" style="8" customWidth="1"/>
    <col min="18" max="18" width="4.88671875" style="8" customWidth="1"/>
    <col min="19" max="19" width="5" style="8" customWidth="1"/>
    <col min="20" max="21" width="4.5546875" style="8" customWidth="1"/>
    <col min="22" max="22" width="4.88671875" style="8" customWidth="1"/>
    <col min="23" max="23" width="5.44140625" style="8" customWidth="1"/>
    <col min="24" max="24" width="4.5546875" style="8" customWidth="1"/>
    <col min="25" max="25" width="5.5546875" style="8" customWidth="1"/>
    <col min="26" max="26" width="4.4414062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67" t="s">
        <v>24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17"/>
      <c r="AC1" s="150"/>
    </row>
    <row r="2" spans="1:29" ht="15.6">
      <c r="A2" s="268" t="s">
        <v>25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18"/>
      <c r="AC2" s="150"/>
    </row>
    <row r="4" spans="1:29" ht="15.6">
      <c r="A4" s="268" t="s">
        <v>149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150"/>
      <c r="AC4" s="150"/>
    </row>
    <row r="6" spans="1:29" ht="15.6">
      <c r="A6" s="19"/>
      <c r="B6" s="269"/>
      <c r="C6" s="269"/>
      <c r="D6" s="269"/>
      <c r="E6" s="269"/>
      <c r="F6" s="269"/>
      <c r="G6" s="269"/>
      <c r="H6" s="269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270" t="s">
        <v>2</v>
      </c>
      <c r="V6" s="270"/>
      <c r="W6" s="270"/>
      <c r="X6" s="270"/>
      <c r="Y6" s="270"/>
      <c r="Z6" s="270"/>
      <c r="AA6" s="270"/>
      <c r="AB6" s="150"/>
      <c r="AC6" s="150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0"/>
      <c r="AC8" s="150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0"/>
      <c r="AC9" s="150"/>
    </row>
    <row r="10" spans="1:29" ht="13.8" thickBot="1">
      <c r="A10" s="2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</row>
    <row r="11" spans="1:29" ht="26.25" customHeight="1" thickBot="1">
      <c r="A11" s="263" t="s">
        <v>12</v>
      </c>
      <c r="B11" s="271" t="s">
        <v>13</v>
      </c>
      <c r="C11" s="272"/>
      <c r="D11" s="272"/>
      <c r="E11" s="273" t="s">
        <v>26</v>
      </c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5"/>
      <c r="AB11" s="150"/>
      <c r="AC11" s="150"/>
    </row>
    <row r="12" spans="1:29" ht="22.5" customHeight="1" thickBot="1">
      <c r="A12" s="289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50"/>
      <c r="AC12" s="28"/>
    </row>
    <row r="13" spans="1:29" ht="22.5" customHeight="1" thickBot="1">
      <c r="A13" s="83"/>
      <c r="B13" s="70"/>
      <c r="C13" s="68"/>
      <c r="D13" s="84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150"/>
      <c r="AC13" s="151"/>
    </row>
    <row r="14" spans="1:29" ht="15.9" customHeight="1" thickBot="1">
      <c r="A14" s="286" t="s">
        <v>18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8"/>
      <c r="AB14" s="150"/>
      <c r="AC14" s="28"/>
    </row>
    <row r="15" spans="1:29" s="226" customFormat="1" ht="15.9" customHeight="1">
      <c r="A15" s="229" t="s">
        <v>156</v>
      </c>
      <c r="B15" s="70">
        <f>'[1]ANEXO 28'!D17</f>
        <v>90</v>
      </c>
      <c r="C15" s="68">
        <f>'[1]ANEXO 28'!E17</f>
        <v>0</v>
      </c>
      <c r="D15" s="84">
        <f>SUM(B15:C15)</f>
        <v>90</v>
      </c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5"/>
      <c r="R15" s="89"/>
      <c r="S15" s="89"/>
      <c r="T15" s="89"/>
      <c r="U15" s="89"/>
      <c r="V15" s="89"/>
      <c r="W15" s="89"/>
      <c r="X15" s="89"/>
      <c r="Y15" s="89"/>
      <c r="Z15" s="89"/>
      <c r="AA15" s="90">
        <f>SUM(E15:Z15)</f>
        <v>0</v>
      </c>
      <c r="AC15" s="91"/>
    </row>
    <row r="16" spans="1:29" s="226" customFormat="1" ht="15.9" customHeight="1" thickBot="1">
      <c r="A16" s="283" t="s">
        <v>19</v>
      </c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5"/>
      <c r="AC16" s="91"/>
    </row>
    <row r="17" spans="1:29" s="226" customFormat="1" ht="25.5" customHeight="1" thickBot="1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9" s="226" customFormat="1" ht="15.9" customHeight="1" thickBot="1">
      <c r="A18" s="56" t="s">
        <v>17</v>
      </c>
      <c r="B18" s="52">
        <f>SUM(B13:B13)+SUM(B15:B15)+SUM(B17:B17)</f>
        <v>90</v>
      </c>
      <c r="C18" s="52">
        <f t="shared" ref="C18:AA18" si="0">SUM(C13:C13)+SUM(C15:C15)+SUM(C17:C17)</f>
        <v>0</v>
      </c>
      <c r="D18" s="52">
        <f t="shared" si="0"/>
        <v>90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C18" s="91"/>
    </row>
    <row r="19" spans="1:29" ht="15.9" customHeight="1">
      <c r="AB19" s="150"/>
      <c r="AC19" s="28"/>
    </row>
    <row r="20" spans="1:29" ht="32.25" customHeight="1">
      <c r="A20" s="31" t="s">
        <v>20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AB20" s="150"/>
      <c r="AC20" s="28"/>
    </row>
    <row r="21" spans="1:29" ht="20.25" customHeight="1">
      <c r="A21" s="150" t="s">
        <v>21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AB21" s="150"/>
      <c r="AC21" s="28"/>
    </row>
    <row r="22" spans="1:29" ht="20.25" customHeight="1">
      <c r="A22" s="262" t="s">
        <v>22</v>
      </c>
      <c r="B22" s="262"/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AB22" s="150"/>
      <c r="AC22" s="28"/>
    </row>
    <row r="23" spans="1:29" s="94" customFormat="1" ht="20.25" customHeight="1">
      <c r="A23" s="150" t="s">
        <v>23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8"/>
      <c r="U23" s="8"/>
      <c r="V23" s="8"/>
      <c r="W23" s="8"/>
      <c r="X23" s="8"/>
      <c r="Y23" s="8"/>
      <c r="Z23" s="8"/>
      <c r="AA23" s="8"/>
      <c r="AB23" s="152"/>
      <c r="AC23" s="95"/>
    </row>
    <row r="24" spans="1:29" ht="20.25" customHeight="1">
      <c r="AB24" s="150"/>
      <c r="AC24" s="28"/>
    </row>
    <row r="25" spans="1:29" ht="20.25" customHeight="1">
      <c r="AB25" s="150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0.25" customHeight="1">
      <c r="AB27" s="150"/>
      <c r="AC27" s="28"/>
    </row>
    <row r="28" spans="1:29" ht="20.25" customHeight="1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0"/>
      <c r="R28" s="150"/>
      <c r="S28" s="150"/>
      <c r="AB28" s="150"/>
      <c r="AC28" s="28"/>
    </row>
    <row r="29" spans="1:29" ht="20.25" customHeight="1">
      <c r="AB29" s="150"/>
      <c r="AC29" s="28"/>
    </row>
    <row r="30" spans="1:29" ht="20.25" customHeight="1">
      <c r="AB30" s="150"/>
      <c r="AC30" s="28"/>
    </row>
    <row r="31" spans="1:29" s="2" customFormat="1" ht="20.10000000000000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ht="23.1" customHeight="1">
      <c r="AB32" s="150"/>
      <c r="AC32" s="28"/>
    </row>
    <row r="33" spans="1:256" ht="20.25" customHeight="1">
      <c r="AB33" s="150"/>
      <c r="AC33" s="28"/>
    </row>
    <row r="34" spans="1:256" ht="35.25" customHeight="1">
      <c r="AB34" s="150"/>
      <c r="AC34" s="28"/>
    </row>
    <row r="35" spans="1:256" ht="29.25" customHeight="1">
      <c r="AB35" s="150"/>
      <c r="AC35" s="28"/>
    </row>
    <row r="36" spans="1:256" ht="20.25" customHeight="1">
      <c r="AB36" s="150"/>
      <c r="AC36" s="28"/>
    </row>
    <row r="37" spans="1:256" ht="20.25" customHeight="1">
      <c r="AB37" s="150"/>
      <c r="AC37" s="28"/>
    </row>
    <row r="38" spans="1:256" ht="20.25" customHeight="1">
      <c r="AB38" s="150"/>
      <c r="AC38" s="28"/>
    </row>
    <row r="39" spans="1:256" ht="20.25" customHeight="1">
      <c r="AB39" s="150"/>
      <c r="AC39" s="28"/>
    </row>
    <row r="40" spans="1:256" ht="20.25" customHeight="1">
      <c r="AB40" s="150"/>
      <c r="AC40" s="28"/>
    </row>
    <row r="41" spans="1:256" ht="20.25" customHeight="1">
      <c r="AB41" s="281"/>
      <c r="AC41" s="282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  <c r="CT41" s="150"/>
      <c r="CU41" s="150"/>
      <c r="CV41" s="150"/>
      <c r="CW41" s="150"/>
      <c r="CX41" s="150"/>
      <c r="CY41" s="150"/>
      <c r="CZ41" s="150"/>
      <c r="DA41" s="150"/>
      <c r="DB41" s="150"/>
      <c r="DC41" s="150"/>
      <c r="DD41" s="150"/>
      <c r="DE41" s="150"/>
      <c r="DF41" s="150"/>
      <c r="DG41" s="150"/>
      <c r="DH41" s="150"/>
      <c r="DI41" s="150"/>
      <c r="DJ41" s="150"/>
      <c r="DK41" s="150"/>
      <c r="DL41" s="150"/>
      <c r="DM41" s="150"/>
      <c r="DN41" s="150"/>
      <c r="DO41" s="150"/>
      <c r="DP41" s="150"/>
      <c r="DQ41" s="150"/>
      <c r="DR41" s="150"/>
      <c r="DS41" s="150"/>
      <c r="DT41" s="150"/>
      <c r="DU41" s="150"/>
      <c r="DV41" s="150"/>
      <c r="DW41" s="150"/>
      <c r="DX41" s="150"/>
      <c r="DY41" s="150"/>
      <c r="DZ41" s="150"/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  <c r="GG41" s="150"/>
      <c r="GH41" s="150"/>
      <c r="GI41" s="150"/>
      <c r="GJ41" s="150"/>
      <c r="GK41" s="150"/>
      <c r="GL41" s="150"/>
      <c r="GM41" s="150"/>
      <c r="GN41" s="150"/>
      <c r="GO41" s="150"/>
      <c r="GP41" s="150"/>
      <c r="GQ41" s="150"/>
      <c r="GR41" s="150"/>
      <c r="GS41" s="150"/>
      <c r="GT41" s="150"/>
      <c r="GU41" s="150"/>
      <c r="GV41" s="150"/>
      <c r="GW41" s="150"/>
      <c r="GX41" s="150"/>
      <c r="GY41" s="150"/>
      <c r="GZ41" s="150"/>
      <c r="HA41" s="150"/>
      <c r="HB41" s="150"/>
      <c r="HC41" s="150"/>
      <c r="HD41" s="150"/>
      <c r="HE41" s="150"/>
      <c r="HF41" s="150"/>
      <c r="HG41" s="150"/>
      <c r="HH41" s="150"/>
      <c r="HI41" s="150"/>
      <c r="HJ41" s="150"/>
      <c r="HK41" s="150"/>
      <c r="HL41" s="150"/>
      <c r="HM41" s="150"/>
      <c r="HN41" s="150"/>
      <c r="HO41" s="150"/>
      <c r="HP41" s="150"/>
      <c r="HQ41" s="150"/>
      <c r="HR41" s="150"/>
      <c r="HS41" s="150"/>
      <c r="HT41" s="150"/>
      <c r="HU41" s="150"/>
      <c r="HV41" s="150"/>
      <c r="HW41" s="150"/>
      <c r="HX41" s="150"/>
      <c r="HY41" s="150"/>
      <c r="HZ41" s="150"/>
      <c r="IA41" s="150"/>
      <c r="IB41" s="150"/>
      <c r="IC41" s="150"/>
      <c r="ID41" s="150"/>
      <c r="IE41" s="150"/>
      <c r="IF41" s="150"/>
      <c r="IG41" s="150"/>
      <c r="IH41" s="150"/>
      <c r="II41" s="150"/>
      <c r="IJ41" s="150"/>
      <c r="IK41" s="150"/>
      <c r="IL41" s="150"/>
      <c r="IM41" s="150"/>
      <c r="IN41" s="150"/>
      <c r="IO41" s="150"/>
      <c r="IP41" s="150"/>
      <c r="IQ41" s="150"/>
      <c r="IR41" s="150"/>
      <c r="IS41" s="150"/>
      <c r="IT41" s="150"/>
      <c r="IU41" s="150"/>
      <c r="IV41" s="150"/>
    </row>
    <row r="42" spans="1:256" ht="20.25" customHeight="1">
      <c r="AB42" s="150"/>
      <c r="AC42" s="28"/>
    </row>
    <row r="43" spans="1:256" ht="20.25" customHeight="1">
      <c r="AB43" s="150"/>
      <c r="AC43" s="28"/>
    </row>
    <row r="44" spans="1:256" ht="20.25" customHeight="1">
      <c r="AB44" s="150"/>
      <c r="AC44" s="28"/>
    </row>
    <row r="45" spans="1:256" ht="20.25" customHeight="1">
      <c r="AB45" s="150"/>
      <c r="AC45" s="28"/>
    </row>
    <row r="46" spans="1:256" ht="20.25" customHeight="1">
      <c r="AB46" s="150"/>
      <c r="AC46" s="28"/>
    </row>
    <row r="47" spans="1:256" ht="20.25" customHeight="1">
      <c r="AB47" s="150"/>
      <c r="AC47" s="28"/>
    </row>
    <row r="48" spans="1:256" s="30" customFormat="1" ht="17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B18" sqref="B18:AA18"/>
    </sheetView>
  </sheetViews>
  <sheetFormatPr baseColWidth="10" defaultColWidth="9.109375" defaultRowHeight="13.2"/>
  <cols>
    <col min="1" max="1" width="41.109375" style="8" customWidth="1"/>
    <col min="2" max="2" width="8.5546875" style="8" customWidth="1"/>
    <col min="3" max="3" width="9" style="8" customWidth="1"/>
    <col min="4" max="4" width="7.109375" style="8" customWidth="1"/>
    <col min="5" max="26" width="4.88671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67" t="s">
        <v>27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17"/>
      <c r="AC1" s="150"/>
    </row>
    <row r="2" spans="1:29" ht="15.6">
      <c r="A2" s="268" t="s">
        <v>28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18"/>
      <c r="AC2" s="150"/>
    </row>
    <row r="4" spans="1:29" ht="15.6">
      <c r="A4" s="268" t="s">
        <v>150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150"/>
      <c r="AC4" s="150"/>
    </row>
    <row r="6" spans="1:29" ht="15.6">
      <c r="A6" s="19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 t="s">
        <v>2</v>
      </c>
      <c r="U6" s="38"/>
      <c r="V6" s="38"/>
      <c r="W6" s="38"/>
      <c r="X6" s="38"/>
      <c r="Y6" s="38"/>
      <c r="Z6" s="38"/>
      <c r="AA6" s="38"/>
      <c r="AB6" s="150"/>
      <c r="AC6" s="150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0"/>
      <c r="AC8" s="150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0"/>
      <c r="AC9" s="150"/>
    </row>
    <row r="10" spans="1:29" ht="13.8" thickBot="1">
      <c r="A10" s="2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</row>
    <row r="11" spans="1:29" ht="28.5" customHeight="1" thickBot="1">
      <c r="A11" s="263" t="s">
        <v>12</v>
      </c>
      <c r="B11" s="271" t="s">
        <v>13</v>
      </c>
      <c r="C11" s="272"/>
      <c r="D11" s="272"/>
      <c r="E11" s="273" t="s">
        <v>29</v>
      </c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5"/>
      <c r="AB11" s="150"/>
      <c r="AC11" s="150"/>
    </row>
    <row r="12" spans="1:29" ht="22.5" customHeight="1" thickBot="1">
      <c r="A12" s="289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50"/>
      <c r="AC12" s="28"/>
    </row>
    <row r="13" spans="1:29" s="2" customFormat="1" ht="25.5" customHeight="1" thickBot="1">
      <c r="A13" s="96"/>
      <c r="B13" s="70"/>
      <c r="C13" s="68"/>
      <c r="D13" s="97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01"/>
      <c r="AC13" s="54"/>
    </row>
    <row r="14" spans="1:29" s="13" customFormat="1" ht="15.9" customHeight="1" thickBot="1">
      <c r="A14" s="290" t="s">
        <v>18</v>
      </c>
      <c r="B14" s="291"/>
      <c r="C14" s="291"/>
      <c r="D14" s="291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3"/>
      <c r="AC14" s="29"/>
    </row>
    <row r="15" spans="1:29" s="227" customFormat="1" ht="15.9" customHeight="1" thickBot="1">
      <c r="A15" s="230" t="s">
        <v>156</v>
      </c>
      <c r="B15" s="70">
        <f>'[1]ANEXO 24'!B16</f>
        <v>90</v>
      </c>
      <c r="C15" s="68">
        <f>'[1]ANEXO 24'!C16</f>
        <v>0</v>
      </c>
      <c r="D15" s="97">
        <f>SUM(B15:C15)</f>
        <v>90</v>
      </c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>
        <f t="shared" ref="AA15" si="0">SUM(E15:Z15)</f>
        <v>0</v>
      </c>
      <c r="AC15" s="28"/>
    </row>
    <row r="16" spans="1:29" ht="15.9" customHeight="1" thickBot="1">
      <c r="A16" s="276" t="s">
        <v>19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8"/>
      <c r="AB16" s="150"/>
      <c r="AC16" s="28"/>
    </row>
    <row r="17" spans="1:29" ht="25.5" customHeight="1" thickBot="1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0"/>
      <c r="AC17" s="28"/>
    </row>
    <row r="18" spans="1:29" ht="15.9" customHeight="1" thickBot="1">
      <c r="A18" s="56" t="s">
        <v>17</v>
      </c>
      <c r="B18" s="52">
        <f>SUM(B13:B13)+SUM(B15:B15)+SUM(B17:B17)</f>
        <v>90</v>
      </c>
      <c r="C18" s="52">
        <f t="shared" ref="C18:AA18" si="1">SUM(C13:C13)+SUM(C15:C15)+SUM(C17:C17)</f>
        <v>0</v>
      </c>
      <c r="D18" s="52">
        <f t="shared" si="1"/>
        <v>90</v>
      </c>
      <c r="E18" s="52">
        <f t="shared" si="1"/>
        <v>0</v>
      </c>
      <c r="F18" s="52">
        <f t="shared" si="1"/>
        <v>0</v>
      </c>
      <c r="G18" s="52">
        <f t="shared" si="1"/>
        <v>0</v>
      </c>
      <c r="H18" s="52">
        <f t="shared" si="1"/>
        <v>0</v>
      </c>
      <c r="I18" s="52">
        <f t="shared" si="1"/>
        <v>0</v>
      </c>
      <c r="J18" s="52">
        <f t="shared" si="1"/>
        <v>0</v>
      </c>
      <c r="K18" s="52">
        <f t="shared" si="1"/>
        <v>0</v>
      </c>
      <c r="L18" s="52">
        <f t="shared" si="1"/>
        <v>0</v>
      </c>
      <c r="M18" s="52">
        <f t="shared" si="1"/>
        <v>0</v>
      </c>
      <c r="N18" s="52">
        <f t="shared" si="1"/>
        <v>0</v>
      </c>
      <c r="O18" s="52">
        <f t="shared" si="1"/>
        <v>0</v>
      </c>
      <c r="P18" s="52">
        <f t="shared" si="1"/>
        <v>0</v>
      </c>
      <c r="Q18" s="52">
        <f t="shared" si="1"/>
        <v>0</v>
      </c>
      <c r="R18" s="52">
        <f t="shared" si="1"/>
        <v>0</v>
      </c>
      <c r="S18" s="52">
        <f t="shared" si="1"/>
        <v>0</v>
      </c>
      <c r="T18" s="52">
        <f t="shared" si="1"/>
        <v>0</v>
      </c>
      <c r="U18" s="52">
        <f t="shared" si="1"/>
        <v>0</v>
      </c>
      <c r="V18" s="52">
        <f t="shared" si="1"/>
        <v>0</v>
      </c>
      <c r="W18" s="52">
        <f t="shared" si="1"/>
        <v>0</v>
      </c>
      <c r="X18" s="52">
        <f t="shared" si="1"/>
        <v>0</v>
      </c>
      <c r="Y18" s="52">
        <f t="shared" si="1"/>
        <v>0</v>
      </c>
      <c r="Z18" s="52">
        <f t="shared" si="1"/>
        <v>0</v>
      </c>
      <c r="AA18" s="52">
        <f t="shared" si="1"/>
        <v>0</v>
      </c>
      <c r="AB18" s="150"/>
      <c r="AC18" s="28"/>
    </row>
    <row r="19" spans="1:29" ht="15.9" customHeight="1">
      <c r="AB19" s="150"/>
      <c r="AC19" s="28"/>
    </row>
    <row r="20" spans="1:29" ht="33" customHeight="1">
      <c r="A20" s="31" t="s">
        <v>20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AB20" s="150"/>
      <c r="AC20" s="28"/>
    </row>
    <row r="21" spans="1:29" ht="21" customHeight="1">
      <c r="A21" s="150" t="s">
        <v>21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AB21" s="150"/>
      <c r="AC21" s="28"/>
    </row>
    <row r="22" spans="1:29" ht="21" customHeight="1">
      <c r="A22" s="262" t="s">
        <v>22</v>
      </c>
      <c r="B22" s="262"/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AB22" s="150"/>
      <c r="AC22" s="28"/>
    </row>
    <row r="23" spans="1:29" ht="21" customHeight="1">
      <c r="A23" s="150" t="s">
        <v>23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AB23" s="150"/>
      <c r="AC23" s="28"/>
    </row>
    <row r="24" spans="1:29" ht="21" customHeight="1">
      <c r="AB24" s="150"/>
      <c r="AC24" s="28"/>
    </row>
    <row r="25" spans="1:29" ht="21" customHeight="1">
      <c r="AB25" s="150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1" customHeight="1">
      <c r="AB27" s="150"/>
      <c r="AC27" s="28"/>
    </row>
    <row r="28" spans="1:29" ht="21" customHeight="1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0"/>
      <c r="R28" s="150"/>
      <c r="S28" s="150"/>
      <c r="AB28" s="150"/>
      <c r="AC28" s="28"/>
    </row>
    <row r="29" spans="1:29" ht="21" customHeight="1">
      <c r="AB29" s="150"/>
      <c r="AC29" s="28"/>
    </row>
    <row r="30" spans="1:29" ht="21" customHeight="1">
      <c r="AB30" s="150"/>
      <c r="AC30" s="28"/>
    </row>
    <row r="31" spans="1:29" ht="21" customHeight="1">
      <c r="AB31" s="150"/>
      <c r="AC31" s="28"/>
    </row>
    <row r="32" spans="1:29" s="2" customFormat="1" ht="20.10000000000000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6" ht="21" customHeight="1">
      <c r="AB33" s="150"/>
      <c r="AC33" s="28"/>
    </row>
    <row r="34" spans="1:256" ht="21" customHeight="1">
      <c r="AB34" s="150"/>
      <c r="AC34" s="28"/>
    </row>
    <row r="35" spans="1:256" ht="21" customHeight="1">
      <c r="AB35" s="150"/>
      <c r="AC35" s="28"/>
    </row>
    <row r="36" spans="1:256" ht="21" customHeight="1">
      <c r="AB36" s="150"/>
      <c r="AC36" s="28"/>
    </row>
    <row r="37" spans="1:256" ht="21" customHeight="1">
      <c r="AB37" s="150"/>
      <c r="AC37" s="28"/>
    </row>
    <row r="38" spans="1:256" ht="21" customHeight="1">
      <c r="AB38" s="150"/>
      <c r="AC38" s="28"/>
    </row>
    <row r="39" spans="1:256" ht="21" customHeight="1">
      <c r="AB39" s="150"/>
      <c r="AC39" s="28"/>
    </row>
    <row r="40" spans="1:256" ht="21" customHeight="1">
      <c r="AB40" s="150"/>
      <c r="AC40" s="28"/>
    </row>
    <row r="41" spans="1:256" ht="21" customHeight="1">
      <c r="AB41" s="281"/>
      <c r="AC41" s="282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  <c r="CT41" s="150"/>
      <c r="CU41" s="150"/>
      <c r="CV41" s="150"/>
      <c r="CW41" s="150"/>
      <c r="CX41" s="150"/>
      <c r="CY41" s="150"/>
      <c r="CZ41" s="150"/>
      <c r="DA41" s="150"/>
      <c r="DB41" s="150"/>
      <c r="DC41" s="150"/>
      <c r="DD41" s="150"/>
      <c r="DE41" s="150"/>
      <c r="DF41" s="150"/>
      <c r="DG41" s="150"/>
      <c r="DH41" s="150"/>
      <c r="DI41" s="150"/>
      <c r="DJ41" s="150"/>
      <c r="DK41" s="150"/>
      <c r="DL41" s="150"/>
      <c r="DM41" s="150"/>
      <c r="DN41" s="150"/>
      <c r="DO41" s="150"/>
      <c r="DP41" s="150"/>
      <c r="DQ41" s="150"/>
      <c r="DR41" s="150"/>
      <c r="DS41" s="150"/>
      <c r="DT41" s="150"/>
      <c r="DU41" s="150"/>
      <c r="DV41" s="150"/>
      <c r="DW41" s="150"/>
      <c r="DX41" s="150"/>
      <c r="DY41" s="150"/>
      <c r="DZ41" s="150"/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  <c r="GG41" s="150"/>
      <c r="GH41" s="150"/>
      <c r="GI41" s="150"/>
      <c r="GJ41" s="150"/>
      <c r="GK41" s="150"/>
      <c r="GL41" s="150"/>
      <c r="GM41" s="150"/>
      <c r="GN41" s="150"/>
      <c r="GO41" s="150"/>
      <c r="GP41" s="150"/>
      <c r="GQ41" s="150"/>
      <c r="GR41" s="150"/>
      <c r="GS41" s="150"/>
      <c r="GT41" s="150"/>
      <c r="GU41" s="150"/>
      <c r="GV41" s="150"/>
      <c r="GW41" s="150"/>
      <c r="GX41" s="150"/>
      <c r="GY41" s="150"/>
      <c r="GZ41" s="150"/>
      <c r="HA41" s="150"/>
      <c r="HB41" s="150"/>
      <c r="HC41" s="150"/>
      <c r="HD41" s="150"/>
      <c r="HE41" s="150"/>
      <c r="HF41" s="150"/>
      <c r="HG41" s="150"/>
      <c r="HH41" s="150"/>
      <c r="HI41" s="150"/>
      <c r="HJ41" s="150"/>
      <c r="HK41" s="150"/>
      <c r="HL41" s="150"/>
      <c r="HM41" s="150"/>
      <c r="HN41" s="150"/>
      <c r="HO41" s="150"/>
      <c r="HP41" s="150"/>
      <c r="HQ41" s="150"/>
      <c r="HR41" s="150"/>
      <c r="HS41" s="150"/>
      <c r="HT41" s="150"/>
      <c r="HU41" s="150"/>
      <c r="HV41" s="150"/>
      <c r="HW41" s="150"/>
      <c r="HX41" s="150"/>
      <c r="HY41" s="150"/>
      <c r="HZ41" s="150"/>
      <c r="IA41" s="150"/>
      <c r="IB41" s="150"/>
      <c r="IC41" s="150"/>
      <c r="ID41" s="150"/>
      <c r="IE41" s="150"/>
      <c r="IF41" s="150"/>
      <c r="IG41" s="150"/>
      <c r="IH41" s="150"/>
      <c r="II41" s="150"/>
      <c r="IJ41" s="150"/>
      <c r="IK41" s="150"/>
      <c r="IL41" s="150"/>
      <c r="IM41" s="150"/>
      <c r="IN41" s="150"/>
      <c r="IO41" s="150"/>
      <c r="IP41" s="150"/>
      <c r="IQ41" s="150"/>
      <c r="IR41" s="150"/>
      <c r="IS41" s="150"/>
      <c r="IT41" s="150"/>
      <c r="IU41" s="150"/>
      <c r="IV41" s="150"/>
    </row>
    <row r="42" spans="1:256" ht="21" customHeight="1">
      <c r="AB42" s="150"/>
      <c r="AC42" s="28"/>
    </row>
    <row r="43" spans="1:256" ht="21" customHeight="1">
      <c r="AB43" s="150"/>
      <c r="AC43" s="28"/>
    </row>
    <row r="44" spans="1:256" ht="21" customHeight="1">
      <c r="AB44" s="150"/>
      <c r="AC44" s="28"/>
    </row>
    <row r="45" spans="1:256" ht="21" customHeight="1">
      <c r="AB45" s="150"/>
      <c r="AC45" s="28"/>
    </row>
    <row r="46" spans="1:256" ht="21" customHeight="1">
      <c r="AB46" s="150"/>
      <c r="AC46" s="28"/>
    </row>
    <row r="47" spans="1:256" ht="21" customHeight="1">
      <c r="AB47" s="150"/>
      <c r="AC47" s="28"/>
    </row>
    <row r="48" spans="1:256" s="30" customFormat="1" ht="19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B19" sqref="B19:AA19"/>
    </sheetView>
  </sheetViews>
  <sheetFormatPr baseColWidth="10" defaultColWidth="9.109375" defaultRowHeight="13.2"/>
  <cols>
    <col min="1" max="1" width="37.109375" style="8" customWidth="1"/>
    <col min="2" max="2" width="8.5546875" style="8" customWidth="1"/>
    <col min="3" max="3" width="8.109375" style="8" customWidth="1"/>
    <col min="4" max="4" width="7.109375" style="8" customWidth="1"/>
    <col min="5" max="26" width="4" style="8" customWidth="1"/>
    <col min="27" max="27" width="6.886718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8" ht="17.399999999999999">
      <c r="A1" s="267" t="s">
        <v>30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17"/>
    </row>
    <row r="2" spans="1:28" ht="15.6">
      <c r="A2" s="268" t="s">
        <v>31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18"/>
    </row>
    <row r="4" spans="1:28" ht="15.6">
      <c r="A4" s="268" t="s">
        <v>151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150"/>
    </row>
    <row r="5" spans="1:28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0"/>
    </row>
    <row r="6" spans="1:28" ht="15.6">
      <c r="A6" s="19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294" t="s">
        <v>2</v>
      </c>
      <c r="V6" s="294"/>
      <c r="W6" s="294"/>
      <c r="X6" s="294"/>
      <c r="Y6" s="294"/>
      <c r="Z6" s="294"/>
      <c r="AA6" s="295"/>
      <c r="AB6" s="150"/>
    </row>
    <row r="7" spans="1:28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0"/>
    </row>
    <row r="10" spans="1:28" ht="19.5" customHeight="1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50"/>
    </row>
    <row r="11" spans="1:28" ht="13.8" thickBot="1">
      <c r="A11" s="2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</row>
    <row r="12" spans="1:28" ht="28.5" customHeight="1" thickBot="1">
      <c r="A12" s="263" t="s">
        <v>12</v>
      </c>
      <c r="B12" s="271" t="s">
        <v>13</v>
      </c>
      <c r="C12" s="272"/>
      <c r="D12" s="272"/>
      <c r="E12" s="273" t="s">
        <v>29</v>
      </c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5"/>
      <c r="AB12" s="150"/>
    </row>
    <row r="13" spans="1:28" ht="22.5" customHeight="1" thickBot="1">
      <c r="A13" s="289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50"/>
    </row>
    <row r="14" spans="1:28" s="2" customFormat="1" ht="15.9" customHeight="1" thickBot="1">
      <c r="A14" s="96"/>
      <c r="B14" s="70"/>
      <c r="C14" s="68"/>
      <c r="D14" s="124"/>
      <c r="E14" s="98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109"/>
    </row>
    <row r="15" spans="1:28" ht="15.9" customHeight="1" thickBot="1">
      <c r="A15" s="279" t="s">
        <v>18</v>
      </c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8"/>
      <c r="AB15" s="150"/>
    </row>
    <row r="16" spans="1:28" s="227" customFormat="1" ht="20.25" customHeight="1" thickBot="1">
      <c r="A16" s="230" t="s">
        <v>156</v>
      </c>
      <c r="B16" s="70">
        <f>'[1]ANEXO 28'!D17</f>
        <v>90</v>
      </c>
      <c r="C16" s="68">
        <f>'[1]ANEXO 28'!E17</f>
        <v>0</v>
      </c>
      <c r="D16" s="124">
        <f>SUM(B16:C16)</f>
        <v>90</v>
      </c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>
        <f t="shared" ref="AA16" si="0">SUM(E16:Z16)</f>
        <v>0</v>
      </c>
    </row>
    <row r="17" spans="1:29" ht="20.25" customHeight="1" thickBot="1">
      <c r="A17" s="276" t="s">
        <v>19</v>
      </c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8"/>
      <c r="AB17" s="150"/>
      <c r="AC17" s="150"/>
    </row>
    <row r="18" spans="1:29" ht="25.5" customHeight="1" thickBot="1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0"/>
      <c r="AC18" s="150"/>
    </row>
    <row r="19" spans="1:29" ht="20.25" customHeight="1" thickBot="1">
      <c r="A19" s="55" t="s">
        <v>17</v>
      </c>
      <c r="B19" s="52">
        <f>SUM(B14:B14)+SUM(B16)+SUM(B18:B18)</f>
        <v>90</v>
      </c>
      <c r="C19" s="52">
        <f t="shared" ref="C19:AA19" si="1">SUM(C14:C14)+SUM(C16)+SUM(C18:C18)</f>
        <v>0</v>
      </c>
      <c r="D19" s="52">
        <f t="shared" si="1"/>
        <v>90</v>
      </c>
      <c r="E19" s="52">
        <f t="shared" si="1"/>
        <v>0</v>
      </c>
      <c r="F19" s="52">
        <f t="shared" si="1"/>
        <v>0</v>
      </c>
      <c r="G19" s="52">
        <f t="shared" si="1"/>
        <v>0</v>
      </c>
      <c r="H19" s="52">
        <f t="shared" si="1"/>
        <v>0</v>
      </c>
      <c r="I19" s="52">
        <f t="shared" si="1"/>
        <v>0</v>
      </c>
      <c r="J19" s="52">
        <f t="shared" si="1"/>
        <v>0</v>
      </c>
      <c r="K19" s="52">
        <f t="shared" si="1"/>
        <v>0</v>
      </c>
      <c r="L19" s="52">
        <f t="shared" si="1"/>
        <v>0</v>
      </c>
      <c r="M19" s="52">
        <f t="shared" si="1"/>
        <v>0</v>
      </c>
      <c r="N19" s="52">
        <f t="shared" si="1"/>
        <v>0</v>
      </c>
      <c r="O19" s="52">
        <f t="shared" si="1"/>
        <v>0</v>
      </c>
      <c r="P19" s="52">
        <f t="shared" si="1"/>
        <v>0</v>
      </c>
      <c r="Q19" s="52">
        <f t="shared" si="1"/>
        <v>0</v>
      </c>
      <c r="R19" s="52">
        <f t="shared" si="1"/>
        <v>0</v>
      </c>
      <c r="S19" s="52">
        <f t="shared" si="1"/>
        <v>0</v>
      </c>
      <c r="T19" s="52">
        <f t="shared" si="1"/>
        <v>0</v>
      </c>
      <c r="U19" s="52">
        <f t="shared" si="1"/>
        <v>0</v>
      </c>
      <c r="V19" s="52">
        <f t="shared" si="1"/>
        <v>0</v>
      </c>
      <c r="W19" s="52">
        <f t="shared" si="1"/>
        <v>0</v>
      </c>
      <c r="X19" s="52">
        <f t="shared" si="1"/>
        <v>0</v>
      </c>
      <c r="Y19" s="52">
        <f t="shared" si="1"/>
        <v>0</v>
      </c>
      <c r="Z19" s="52">
        <f t="shared" si="1"/>
        <v>0</v>
      </c>
      <c r="AA19" s="52">
        <f t="shared" si="1"/>
        <v>0</v>
      </c>
      <c r="AB19" s="150"/>
      <c r="AC19" s="150"/>
    </row>
    <row r="20" spans="1:29" ht="20.25" customHeight="1">
      <c r="AB20" s="150"/>
      <c r="AC20" s="150"/>
    </row>
    <row r="21" spans="1:29" ht="30.75" customHeight="1">
      <c r="A21" s="31" t="s">
        <v>20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AB21" s="150"/>
      <c r="AC21" s="150"/>
    </row>
    <row r="22" spans="1:29" ht="20.25" customHeight="1">
      <c r="A22" s="150" t="s">
        <v>21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AB22" s="150"/>
      <c r="AC22" s="150"/>
    </row>
    <row r="23" spans="1:29" ht="20.25" customHeight="1">
      <c r="A23" s="262" t="s">
        <v>22</v>
      </c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AB23" s="150"/>
      <c r="AC23" s="150"/>
    </row>
    <row r="24" spans="1:29" ht="20.25" customHeight="1">
      <c r="A24" s="150" t="s">
        <v>23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AB24" s="150"/>
      <c r="AC24" s="150"/>
    </row>
    <row r="25" spans="1:29" ht="20.25" customHeight="1">
      <c r="AB25" s="150"/>
      <c r="AC25" s="150"/>
    </row>
    <row r="26" spans="1:29" ht="20.25" customHeight="1">
      <c r="AB26" s="150"/>
      <c r="AC26" s="150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>
      <c r="AB28" s="150"/>
      <c r="AC28" s="150"/>
    </row>
    <row r="29" spans="1:29" ht="20.25" customHeight="1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0"/>
      <c r="R29" s="150"/>
      <c r="S29" s="150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81"/>
      <c r="AC42" s="282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  <c r="CT42" s="150"/>
      <c r="CU42" s="150"/>
      <c r="CV42" s="150"/>
      <c r="CW42" s="150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0"/>
      <c r="DL42" s="150"/>
      <c r="DM42" s="150"/>
      <c r="DN42" s="150"/>
      <c r="DO42" s="150"/>
      <c r="DP42" s="150"/>
      <c r="DQ42" s="150"/>
      <c r="DR42" s="150"/>
      <c r="DS42" s="150"/>
      <c r="DT42" s="150"/>
      <c r="DU42" s="150"/>
      <c r="DV42" s="150"/>
      <c r="DW42" s="150"/>
      <c r="DX42" s="150"/>
      <c r="DY42" s="150"/>
      <c r="DZ42" s="150"/>
      <c r="EA42" s="150"/>
      <c r="EB42" s="150"/>
      <c r="EC42" s="150"/>
      <c r="ED42" s="150"/>
      <c r="EE42" s="150"/>
      <c r="EF42" s="150"/>
      <c r="EG42" s="150"/>
      <c r="EH42" s="150"/>
      <c r="EI42" s="150"/>
      <c r="EJ42" s="150"/>
      <c r="EK42" s="150"/>
      <c r="EL42" s="150"/>
      <c r="EM42" s="150"/>
      <c r="EN42" s="150"/>
      <c r="EO42" s="150"/>
      <c r="EP42" s="150"/>
      <c r="EQ42" s="150"/>
      <c r="ER42" s="150"/>
      <c r="ES42" s="150"/>
      <c r="ET42" s="150"/>
      <c r="EU42" s="150"/>
      <c r="EV42" s="150"/>
      <c r="EW42" s="150"/>
      <c r="EX42" s="150"/>
      <c r="EY42" s="150"/>
      <c r="EZ42" s="150"/>
      <c r="FA42" s="150"/>
      <c r="FB42" s="150"/>
      <c r="FC42" s="150"/>
      <c r="FD42" s="150"/>
      <c r="FE42" s="150"/>
      <c r="FF42" s="150"/>
      <c r="FG42" s="150"/>
      <c r="FH42" s="150"/>
      <c r="FI42" s="150"/>
      <c r="FJ42" s="150"/>
      <c r="FK42" s="150"/>
      <c r="FL42" s="150"/>
      <c r="FM42" s="150"/>
      <c r="FN42" s="150"/>
      <c r="FO42" s="150"/>
      <c r="FP42" s="150"/>
      <c r="FQ42" s="150"/>
      <c r="FR42" s="150"/>
      <c r="FS42" s="150"/>
      <c r="FT42" s="150"/>
      <c r="FU42" s="150"/>
      <c r="FV42" s="150"/>
      <c r="FW42" s="150"/>
      <c r="FX42" s="150"/>
      <c r="FY42" s="150"/>
      <c r="FZ42" s="150"/>
      <c r="GA42" s="150"/>
      <c r="GB42" s="150"/>
      <c r="GC42" s="150"/>
      <c r="GD42" s="150"/>
      <c r="GE42" s="150"/>
      <c r="GF42" s="150"/>
      <c r="GG42" s="150"/>
      <c r="GH42" s="150"/>
      <c r="GI42" s="150"/>
      <c r="GJ42" s="150"/>
      <c r="GK42" s="150"/>
      <c r="GL42" s="150"/>
      <c r="GM42" s="150"/>
      <c r="GN42" s="150"/>
      <c r="GO42" s="150"/>
      <c r="GP42" s="150"/>
      <c r="GQ42" s="150"/>
      <c r="GR42" s="150"/>
      <c r="GS42" s="150"/>
      <c r="GT42" s="150"/>
      <c r="GU42" s="150"/>
      <c r="GV42" s="150"/>
      <c r="GW42" s="150"/>
      <c r="GX42" s="150"/>
      <c r="GY42" s="150"/>
      <c r="GZ42" s="150"/>
      <c r="HA42" s="150"/>
      <c r="HB42" s="150"/>
      <c r="HC42" s="150"/>
      <c r="HD42" s="150"/>
      <c r="HE42" s="150"/>
      <c r="HF42" s="150"/>
      <c r="HG42" s="150"/>
      <c r="HH42" s="150"/>
      <c r="HI42" s="150"/>
      <c r="HJ42" s="150"/>
      <c r="HK42" s="150"/>
      <c r="HL42" s="150"/>
      <c r="HM42" s="150"/>
      <c r="HN42" s="150"/>
      <c r="HO42" s="150"/>
      <c r="HP42" s="150"/>
      <c r="HQ42" s="150"/>
      <c r="HR42" s="150"/>
      <c r="HS42" s="150"/>
      <c r="HT42" s="150"/>
      <c r="HU42" s="150"/>
      <c r="HV42" s="150"/>
      <c r="HW42" s="150"/>
      <c r="HX42" s="150"/>
      <c r="HY42" s="150"/>
      <c r="HZ42" s="150"/>
      <c r="IA42" s="150"/>
      <c r="IB42" s="150"/>
      <c r="IC42" s="150"/>
      <c r="ID42" s="150"/>
      <c r="IE42" s="150"/>
      <c r="IF42" s="150"/>
      <c r="IG42" s="150"/>
      <c r="IH42" s="150"/>
      <c r="II42" s="150"/>
      <c r="IJ42" s="150"/>
      <c r="IK42" s="150"/>
      <c r="IL42" s="150"/>
      <c r="IM42" s="150"/>
      <c r="IN42" s="150"/>
      <c r="IO42" s="150"/>
      <c r="IP42" s="150"/>
      <c r="IQ42" s="150"/>
      <c r="IR42" s="150"/>
      <c r="IS42" s="150"/>
      <c r="IT42" s="150"/>
      <c r="IU42" s="150"/>
      <c r="IV42" s="150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30" customFormat="1" ht="18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0"/>
  <sheetViews>
    <sheetView showGridLines="0" zoomScale="70" zoomScaleNormal="70" workbookViewId="0">
      <selection activeCell="D19" sqref="D19:V19"/>
    </sheetView>
  </sheetViews>
  <sheetFormatPr baseColWidth="10" defaultColWidth="8.6640625" defaultRowHeight="13.2"/>
  <cols>
    <col min="1" max="1" width="40" customWidth="1"/>
    <col min="2" max="2" width="26.5546875" customWidth="1"/>
    <col min="3" max="3" width="18.5546875" customWidth="1"/>
    <col min="4" max="4" width="8" customWidth="1"/>
    <col min="5" max="5" width="10.88671875" customWidth="1"/>
    <col min="6" max="6" width="10.5546875" customWidth="1"/>
    <col min="7" max="7" width="7.5546875" customWidth="1"/>
    <col min="8" max="8" width="8.88671875" customWidth="1"/>
    <col min="9" max="9" width="9.44140625" customWidth="1"/>
    <col min="10" max="10" width="9" customWidth="1"/>
    <col min="11" max="11" width="9.44140625" customWidth="1"/>
    <col min="12" max="12" width="9" customWidth="1"/>
    <col min="13" max="13" width="8.5546875" customWidth="1"/>
    <col min="14" max="14" width="9.5546875" customWidth="1"/>
    <col min="15" max="15" width="8.5546875" customWidth="1"/>
    <col min="16" max="16" width="8.44140625" customWidth="1"/>
    <col min="17" max="17" width="11.44140625" customWidth="1"/>
    <col min="18" max="18" width="8.5546875" customWidth="1"/>
    <col min="19" max="19" width="9.88671875" customWidth="1"/>
    <col min="20" max="20" width="10.109375" customWidth="1"/>
    <col min="21" max="21" width="18.5546875" customWidth="1"/>
    <col min="22" max="22" width="17.6640625" customWidth="1"/>
    <col min="23" max="23" width="13.5546875" customWidth="1"/>
    <col min="24" max="24" width="14" customWidth="1"/>
    <col min="25" max="25" width="14.5546875" customWidth="1"/>
    <col min="26" max="26" width="13.5546875" customWidth="1"/>
    <col min="27" max="27" width="16.44140625" customWidth="1"/>
    <col min="28" max="28" width="14.5546875" customWidth="1"/>
    <col min="29" max="29" width="8.5546875" customWidth="1"/>
    <col min="30" max="30" width="19.109375" style="13" hidden="1" customWidth="1"/>
    <col min="31" max="31" width="11.88671875" style="13" hidden="1" customWidth="1"/>
    <col min="32" max="32" width="13.109375" style="13" hidden="1" customWidth="1"/>
    <col min="33" max="34" width="11.44140625" style="13" hidden="1" customWidth="1"/>
    <col min="35" max="35" width="14" style="13" hidden="1" customWidth="1"/>
    <col min="36" max="37" width="9.109375" customWidth="1"/>
    <col min="38" max="256" width="11.44140625" customWidth="1"/>
  </cols>
  <sheetData>
    <row r="1" spans="1:57" s="6" customFormat="1" ht="20.399999999999999">
      <c r="A1" s="267" t="s">
        <v>32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D1" s="12"/>
      <c r="AE1" s="12"/>
      <c r="AF1" s="12"/>
      <c r="AG1" s="12"/>
      <c r="AH1" s="12"/>
      <c r="AI1" s="12"/>
    </row>
    <row r="2" spans="1:57" s="6" customFormat="1" ht="20.399999999999999">
      <c r="A2" s="268" t="s">
        <v>33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D2" s="12"/>
      <c r="AE2" s="12"/>
      <c r="AF2" s="12"/>
      <c r="AG2" s="12"/>
      <c r="AH2" s="12"/>
      <c r="AI2" s="12"/>
    </row>
    <row r="3" spans="1:57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</row>
    <row r="4" spans="1:57" ht="15.6">
      <c r="A4" s="268" t="s">
        <v>152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</row>
    <row r="5" spans="1:57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</row>
    <row r="6" spans="1:57">
      <c r="A6" s="150"/>
      <c r="B6" s="150"/>
      <c r="C6" s="150"/>
      <c r="D6" s="150"/>
      <c r="E6" s="150"/>
      <c r="F6" s="150"/>
      <c r="G6" s="150"/>
      <c r="H6" s="150"/>
      <c r="I6" s="299"/>
      <c r="J6" s="299"/>
      <c r="K6" s="299"/>
      <c r="L6" s="299"/>
      <c r="M6" s="299"/>
      <c r="N6" s="299"/>
      <c r="O6" s="299"/>
      <c r="P6" s="150" t="s">
        <v>34</v>
      </c>
      <c r="Q6" s="299" t="s">
        <v>2</v>
      </c>
      <c r="R6" s="299"/>
      <c r="S6" s="299"/>
      <c r="T6" s="299"/>
      <c r="U6" s="299"/>
      <c r="V6" s="299"/>
      <c r="W6" s="299"/>
      <c r="X6" s="150"/>
      <c r="Y6" s="150"/>
      <c r="Z6" s="150"/>
      <c r="AA6" s="150"/>
      <c r="AB6" s="150"/>
    </row>
    <row r="7" spans="1:57">
      <c r="A7" s="150"/>
      <c r="B7" s="150"/>
      <c r="C7" s="150"/>
      <c r="D7" s="150"/>
      <c r="E7" s="150"/>
      <c r="F7" s="150"/>
      <c r="G7" s="150"/>
      <c r="H7" s="150"/>
      <c r="I7" s="150"/>
      <c r="J7" s="11" t="s">
        <v>35</v>
      </c>
      <c r="K7" s="150"/>
      <c r="L7" s="150"/>
      <c r="M7" s="150"/>
      <c r="N7" s="150"/>
      <c r="O7" s="150"/>
      <c r="P7" s="150"/>
      <c r="Q7" s="298" t="s">
        <v>4</v>
      </c>
      <c r="R7" s="298"/>
      <c r="S7" s="298"/>
      <c r="T7" s="298"/>
      <c r="U7" s="298"/>
      <c r="V7" s="150"/>
      <c r="W7" s="150"/>
      <c r="X7" s="150"/>
      <c r="Y7" s="150"/>
      <c r="Z7" s="150"/>
      <c r="AA7" s="150"/>
      <c r="AB7" s="150"/>
    </row>
    <row r="8" spans="1:57" s="3" customFormat="1" ht="12.75" customHeigh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50"/>
      <c r="L9" s="150"/>
      <c r="M9" s="2" t="s">
        <v>39</v>
      </c>
      <c r="N9" s="2"/>
      <c r="O9" s="2" t="s">
        <v>40</v>
      </c>
      <c r="P9" s="150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50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0"/>
      <c r="AP9" s="150"/>
      <c r="AQ9" s="150"/>
      <c r="AR9" s="150"/>
      <c r="AS9" s="150"/>
      <c r="AT9" s="150"/>
      <c r="AU9" s="150"/>
      <c r="AV9" s="7"/>
      <c r="AW9" s="150"/>
      <c r="AX9" s="150"/>
      <c r="AY9" s="150"/>
      <c r="AZ9" s="2"/>
      <c r="BA9" s="150"/>
      <c r="BB9" s="150"/>
      <c r="BC9" s="150"/>
      <c r="BD9" s="150"/>
      <c r="BE9" s="150"/>
    </row>
    <row r="10" spans="1:57" ht="13.8" thickBot="1">
      <c r="A10" s="2"/>
      <c r="B10" s="2"/>
      <c r="C10" s="2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</row>
    <row r="11" spans="1:57" ht="49.5" customHeight="1" thickBot="1">
      <c r="A11" s="335" t="s">
        <v>12</v>
      </c>
      <c r="B11" s="318" t="s">
        <v>44</v>
      </c>
      <c r="C11" s="361" t="s">
        <v>45</v>
      </c>
      <c r="D11" s="320" t="s">
        <v>13</v>
      </c>
      <c r="E11" s="363"/>
      <c r="F11" s="321"/>
      <c r="G11" s="327" t="s">
        <v>46</v>
      </c>
      <c r="H11" s="328"/>
      <c r="I11" s="320" t="s">
        <v>47</v>
      </c>
      <c r="J11" s="321"/>
      <c r="K11" s="327" t="s">
        <v>48</v>
      </c>
      <c r="L11" s="328"/>
      <c r="M11" s="300" t="s">
        <v>49</v>
      </c>
      <c r="N11" s="301"/>
      <c r="O11" s="301"/>
      <c r="P11" s="301"/>
      <c r="Q11" s="301"/>
      <c r="R11" s="302"/>
      <c r="S11" s="327" t="s">
        <v>50</v>
      </c>
      <c r="T11" s="328"/>
      <c r="U11" s="320" t="s">
        <v>51</v>
      </c>
      <c r="V11" s="321"/>
      <c r="W11" s="296" t="s">
        <v>52</v>
      </c>
      <c r="X11" s="297"/>
      <c r="Y11" s="325" t="s">
        <v>53</v>
      </c>
      <c r="Z11" s="326"/>
      <c r="AA11" s="303" t="s">
        <v>54</v>
      </c>
      <c r="AB11" s="304"/>
      <c r="AD11" s="322" t="s">
        <v>55</v>
      </c>
      <c r="AE11" s="322" t="s">
        <v>56</v>
      </c>
      <c r="AF11" s="322" t="s">
        <v>57</v>
      </c>
      <c r="AG11" s="322" t="s">
        <v>58</v>
      </c>
      <c r="AH11" s="322" t="s">
        <v>59</v>
      </c>
      <c r="AI11" s="322" t="s">
        <v>60</v>
      </c>
    </row>
    <row r="12" spans="1:57" ht="21" customHeight="1">
      <c r="A12" s="336"/>
      <c r="B12" s="319"/>
      <c r="C12" s="362"/>
      <c r="D12" s="333" t="s">
        <v>15</v>
      </c>
      <c r="E12" s="349" t="s">
        <v>16</v>
      </c>
      <c r="F12" s="329" t="s">
        <v>17</v>
      </c>
      <c r="G12" s="309" t="s">
        <v>61</v>
      </c>
      <c r="H12" s="305" t="s">
        <v>62</v>
      </c>
      <c r="I12" s="333" t="s">
        <v>61</v>
      </c>
      <c r="J12" s="329" t="s">
        <v>62</v>
      </c>
      <c r="K12" s="342" t="s">
        <v>61</v>
      </c>
      <c r="L12" s="305" t="s">
        <v>62</v>
      </c>
      <c r="M12" s="307" t="s">
        <v>63</v>
      </c>
      <c r="N12" s="311" t="s">
        <v>64</v>
      </c>
      <c r="O12" s="355" t="s">
        <v>17</v>
      </c>
      <c r="P12" s="311" t="s">
        <v>65</v>
      </c>
      <c r="Q12" s="311"/>
      <c r="R12" s="312"/>
      <c r="S12" s="309" t="s">
        <v>61</v>
      </c>
      <c r="T12" s="305" t="s">
        <v>62</v>
      </c>
      <c r="U12" s="333" t="s">
        <v>61</v>
      </c>
      <c r="V12" s="329" t="s">
        <v>62</v>
      </c>
      <c r="W12" s="338" t="s">
        <v>61</v>
      </c>
      <c r="X12" s="313" t="s">
        <v>62</v>
      </c>
      <c r="Y12" s="331" t="s">
        <v>61</v>
      </c>
      <c r="Z12" s="340" t="s">
        <v>62</v>
      </c>
      <c r="AA12" s="351" t="s">
        <v>61</v>
      </c>
      <c r="AB12" s="364" t="s">
        <v>62</v>
      </c>
      <c r="AD12" s="323"/>
      <c r="AE12" s="323"/>
      <c r="AF12" s="323"/>
      <c r="AG12" s="323"/>
      <c r="AH12" s="323"/>
      <c r="AI12" s="323"/>
    </row>
    <row r="13" spans="1:57" ht="15.75" customHeight="1" thickBot="1">
      <c r="A13" s="337"/>
      <c r="B13" s="319"/>
      <c r="C13" s="362"/>
      <c r="D13" s="334"/>
      <c r="E13" s="350"/>
      <c r="F13" s="330"/>
      <c r="G13" s="310"/>
      <c r="H13" s="306"/>
      <c r="I13" s="334"/>
      <c r="J13" s="330"/>
      <c r="K13" s="343"/>
      <c r="L13" s="306"/>
      <c r="M13" s="308"/>
      <c r="N13" s="324"/>
      <c r="O13" s="356"/>
      <c r="P13" s="16" t="s">
        <v>63</v>
      </c>
      <c r="Q13" s="16" t="s">
        <v>64</v>
      </c>
      <c r="R13" s="133" t="s">
        <v>17</v>
      </c>
      <c r="S13" s="310"/>
      <c r="T13" s="306"/>
      <c r="U13" s="334"/>
      <c r="V13" s="330"/>
      <c r="W13" s="339"/>
      <c r="X13" s="314"/>
      <c r="Y13" s="332"/>
      <c r="Z13" s="341"/>
      <c r="AA13" s="352"/>
      <c r="AB13" s="365"/>
    </row>
    <row r="14" spans="1:57" s="155" customFormat="1" ht="30" customHeight="1">
      <c r="A14" s="208"/>
      <c r="B14" s="209"/>
      <c r="C14" s="209"/>
      <c r="D14" s="210"/>
      <c r="E14" s="211"/>
      <c r="F14" s="207"/>
      <c r="G14" s="85"/>
      <c r="H14" s="212"/>
      <c r="I14" s="171"/>
      <c r="J14" s="172"/>
      <c r="K14" s="85"/>
      <c r="L14" s="212"/>
      <c r="M14" s="171"/>
      <c r="N14" s="86"/>
      <c r="O14" s="213"/>
      <c r="P14" s="85"/>
      <c r="Q14" s="86"/>
      <c r="R14" s="214"/>
      <c r="S14" s="171"/>
      <c r="T14" s="172"/>
      <c r="U14" s="215"/>
      <c r="V14" s="173"/>
      <c r="W14" s="216"/>
      <c r="X14" s="217"/>
      <c r="Y14" s="176"/>
      <c r="Z14" s="218"/>
      <c r="AA14" s="219"/>
      <c r="AB14" s="179"/>
      <c r="AD14" s="156">
        <v>305211.87150000001</v>
      </c>
      <c r="AE14" s="157">
        <v>15</v>
      </c>
      <c r="AF14" s="157"/>
      <c r="AG14" s="157"/>
      <c r="AH14" s="158"/>
      <c r="AI14" s="157">
        <v>29</v>
      </c>
    </row>
    <row r="15" spans="1:57" s="51" customFormat="1" ht="16.2" thickBot="1">
      <c r="A15" s="357" t="s">
        <v>18</v>
      </c>
      <c r="B15" s="358"/>
      <c r="C15" s="358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8"/>
      <c r="V15" s="358"/>
      <c r="W15" s="358"/>
      <c r="X15" s="358"/>
      <c r="Y15" s="358"/>
      <c r="Z15" s="358"/>
      <c r="AA15" s="358"/>
      <c r="AB15" s="360"/>
      <c r="AD15" s="353"/>
      <c r="AE15" s="354"/>
      <c r="AF15" s="354"/>
      <c r="AG15" s="354"/>
      <c r="AH15" s="354"/>
      <c r="AI15" s="354"/>
    </row>
    <row r="16" spans="1:57" s="159" customFormat="1" ht="30" customHeight="1" thickBot="1">
      <c r="A16" s="108" t="s">
        <v>156</v>
      </c>
      <c r="B16" s="169" t="s">
        <v>157</v>
      </c>
      <c r="C16" s="170">
        <v>20100094135</v>
      </c>
      <c r="D16" s="231">
        <v>90</v>
      </c>
      <c r="E16" s="135">
        <v>0</v>
      </c>
      <c r="F16" s="232">
        <f>SUM(D16:E16)</f>
        <v>90</v>
      </c>
      <c r="G16" s="171">
        <v>1</v>
      </c>
      <c r="H16" s="172">
        <f>+G16+AE16</f>
        <v>2</v>
      </c>
      <c r="I16" s="233">
        <v>0</v>
      </c>
      <c r="J16" s="234">
        <f>+I16+AF16</f>
        <v>0</v>
      </c>
      <c r="K16" s="171">
        <v>0</v>
      </c>
      <c r="L16" s="172">
        <f>+K16+AG16</f>
        <v>0</v>
      </c>
      <c r="M16" s="233">
        <v>0</v>
      </c>
      <c r="N16" s="235">
        <v>0</v>
      </c>
      <c r="O16" s="236">
        <f>SUM(M16:N16)</f>
        <v>0</v>
      </c>
      <c r="P16" s="171">
        <v>0</v>
      </c>
      <c r="Q16" s="86">
        <v>0</v>
      </c>
      <c r="R16" s="237">
        <f>SUM(P16:Q16)</f>
        <v>0</v>
      </c>
      <c r="S16" s="238">
        <v>0</v>
      </c>
      <c r="T16" s="234">
        <f>+S16+AI16</f>
        <v>0</v>
      </c>
      <c r="U16" s="203">
        <v>14580</v>
      </c>
      <c r="V16" s="173">
        <f>+U16+AD16</f>
        <v>30264</v>
      </c>
      <c r="W16" s="174">
        <f>IF(U16=0,0,O16*1000000/U16)</f>
        <v>0</v>
      </c>
      <c r="X16" s="175">
        <f>IF(V16=0,0,R16*1000000/V16)</f>
        <v>0</v>
      </c>
      <c r="Y16" s="176">
        <f>IF(U16=0,0,S16*1000000/U16)</f>
        <v>0</v>
      </c>
      <c r="Z16" s="177">
        <f>IF(U16=0,0,T16*1000000/V16)</f>
        <v>0</v>
      </c>
      <c r="AA16" s="178">
        <f t="shared" ref="AA16:AB16" si="0">W16*Y16/1000</f>
        <v>0</v>
      </c>
      <c r="AB16" s="179">
        <f t="shared" si="0"/>
        <v>0</v>
      </c>
      <c r="AD16" s="180">
        <v>15684</v>
      </c>
      <c r="AE16" s="162">
        <v>1</v>
      </c>
      <c r="AF16" s="162"/>
      <c r="AG16" s="162"/>
      <c r="AH16" s="162"/>
      <c r="AI16" s="180"/>
    </row>
    <row r="17" spans="1:35" s="159" customFormat="1" ht="30" customHeight="1" thickBot="1">
      <c r="A17" s="346" t="s">
        <v>19</v>
      </c>
      <c r="B17" s="347"/>
      <c r="C17" s="347"/>
      <c r="D17" s="347"/>
      <c r="E17" s="347"/>
      <c r="F17" s="347"/>
      <c r="G17" s="347"/>
      <c r="H17" s="347"/>
      <c r="I17" s="347"/>
      <c r="J17" s="347"/>
      <c r="K17" s="347"/>
      <c r="L17" s="347"/>
      <c r="M17" s="347"/>
      <c r="N17" s="347"/>
      <c r="O17" s="347"/>
      <c r="P17" s="347"/>
      <c r="Q17" s="347"/>
      <c r="R17" s="347"/>
      <c r="S17" s="347"/>
      <c r="T17" s="347"/>
      <c r="U17" s="347"/>
      <c r="V17" s="347"/>
      <c r="W17" s="347"/>
      <c r="X17" s="347"/>
      <c r="Y17" s="347"/>
      <c r="Z17" s="347"/>
      <c r="AA17" s="347"/>
      <c r="AB17" s="348"/>
      <c r="AD17" s="180">
        <v>15684</v>
      </c>
      <c r="AE17" s="162">
        <v>1</v>
      </c>
      <c r="AF17" s="162"/>
      <c r="AG17" s="162"/>
      <c r="AH17" s="162"/>
      <c r="AI17" s="180"/>
    </row>
    <row r="18" spans="1:35" s="159" customFormat="1" ht="27.75" customHeight="1" thickBot="1">
      <c r="A18" s="105"/>
      <c r="B18" s="185"/>
      <c r="C18" s="186"/>
      <c r="D18" s="187"/>
      <c r="E18" s="188"/>
      <c r="F18" s="189"/>
      <c r="G18" s="190"/>
      <c r="H18" s="191"/>
      <c r="I18" s="192"/>
      <c r="J18" s="183"/>
      <c r="K18" s="192"/>
      <c r="L18" s="191"/>
      <c r="M18" s="192"/>
      <c r="N18" s="193"/>
      <c r="O18" s="194"/>
      <c r="P18" s="192"/>
      <c r="Q18" s="193"/>
      <c r="R18" s="195"/>
      <c r="S18" s="192"/>
      <c r="T18" s="196"/>
      <c r="U18" s="204"/>
      <c r="V18" s="197"/>
      <c r="W18" s="174"/>
      <c r="X18" s="175"/>
      <c r="Y18" s="198"/>
      <c r="Z18" s="198"/>
      <c r="AA18" s="199"/>
      <c r="AB18" s="199"/>
      <c r="AD18" s="180">
        <v>5498</v>
      </c>
      <c r="AE18" s="162">
        <v>2</v>
      </c>
      <c r="AF18" s="162"/>
      <c r="AG18" s="162"/>
      <c r="AH18" s="162"/>
      <c r="AI18" s="180"/>
    </row>
    <row r="19" spans="1:35" s="159" customFormat="1" ht="30" customHeight="1" thickBot="1">
      <c r="A19" s="315" t="s">
        <v>17</v>
      </c>
      <c r="B19" s="316"/>
      <c r="C19" s="317"/>
      <c r="D19" s="59">
        <f>SUM(D14:D14)+SUM(D16:D16)+SUM(D18:D18)</f>
        <v>90</v>
      </c>
      <c r="E19" s="59">
        <f t="shared" ref="E19:V19" si="1">SUM(E14:E14)+SUM(E16:E16)+SUM(E18:E18)</f>
        <v>0</v>
      </c>
      <c r="F19" s="59">
        <f t="shared" si="1"/>
        <v>90</v>
      </c>
      <c r="G19" s="59">
        <f t="shared" si="1"/>
        <v>1</v>
      </c>
      <c r="H19" s="59">
        <f t="shared" si="1"/>
        <v>2</v>
      </c>
      <c r="I19" s="59">
        <f t="shared" si="1"/>
        <v>0</v>
      </c>
      <c r="J19" s="59">
        <f t="shared" si="1"/>
        <v>0</v>
      </c>
      <c r="K19" s="59">
        <f t="shared" si="1"/>
        <v>0</v>
      </c>
      <c r="L19" s="59">
        <f t="shared" si="1"/>
        <v>0</v>
      </c>
      <c r="M19" s="59">
        <f t="shared" si="1"/>
        <v>0</v>
      </c>
      <c r="N19" s="59">
        <f t="shared" si="1"/>
        <v>0</v>
      </c>
      <c r="O19" s="59">
        <f t="shared" si="1"/>
        <v>0</v>
      </c>
      <c r="P19" s="59">
        <f t="shared" si="1"/>
        <v>0</v>
      </c>
      <c r="Q19" s="59">
        <f t="shared" si="1"/>
        <v>0</v>
      </c>
      <c r="R19" s="59">
        <f t="shared" si="1"/>
        <v>0</v>
      </c>
      <c r="S19" s="59">
        <f t="shared" si="1"/>
        <v>0</v>
      </c>
      <c r="T19" s="59">
        <f t="shared" si="1"/>
        <v>0</v>
      </c>
      <c r="U19" s="59">
        <f t="shared" si="1"/>
        <v>14580</v>
      </c>
      <c r="V19" s="59">
        <f t="shared" si="1"/>
        <v>30264</v>
      </c>
      <c r="W19" s="60">
        <f>IF(U19=0,0,O19*1000000/U19)</f>
        <v>0</v>
      </c>
      <c r="X19" s="61">
        <f t="shared" ref="X19" si="2">IF(V19=0,0,R19*1000000/V19)</f>
        <v>0</v>
      </c>
      <c r="Y19" s="60">
        <f t="shared" ref="Y19" si="3">IF(U19=0,0,S19*1000000/U19)</f>
        <v>0</v>
      </c>
      <c r="Z19" s="62">
        <f t="shared" ref="Z19" si="4">IF(U19=0,0,T19*1000000/V19)</f>
        <v>0</v>
      </c>
      <c r="AA19" s="60">
        <f>W19*Y19/1000</f>
        <v>0</v>
      </c>
      <c r="AB19" s="62">
        <f>X19*Z19/1000</f>
        <v>0</v>
      </c>
      <c r="AD19" s="184">
        <v>9540</v>
      </c>
      <c r="AE19" s="181">
        <v>0</v>
      </c>
      <c r="AF19" s="181"/>
      <c r="AG19" s="181"/>
      <c r="AH19" s="181"/>
      <c r="AI19" s="184"/>
    </row>
    <row r="20" spans="1:35" s="136" customFormat="1" ht="16.5" customHeight="1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44"/>
      <c r="AE20" s="345"/>
      <c r="AF20" s="345"/>
      <c r="AG20" s="345"/>
      <c r="AH20" s="345"/>
      <c r="AI20" s="345"/>
    </row>
    <row r="21" spans="1:35" s="200" customFormat="1" ht="30" customHeight="1">
      <c r="A21" s="150" t="s">
        <v>66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D21" s="162">
        <v>6058</v>
      </c>
      <c r="AE21" s="162">
        <v>0</v>
      </c>
      <c r="AF21" s="163"/>
      <c r="AG21" s="162"/>
      <c r="AH21" s="162"/>
      <c r="AI21" s="162"/>
    </row>
    <row r="22" spans="1:35" s="159" customFormat="1" ht="30" customHeight="1">
      <c r="A22" s="150" t="s">
        <v>67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D22" s="181">
        <v>1430</v>
      </c>
      <c r="AE22" s="181">
        <v>0</v>
      </c>
      <c r="AF22" s="168"/>
      <c r="AG22" s="181"/>
      <c r="AH22" s="181"/>
      <c r="AI22" s="181"/>
    </row>
    <row r="23" spans="1:35" s="159" customFormat="1" ht="30" customHeight="1">
      <c r="A23" s="150" t="s">
        <v>23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D23" s="181">
        <v>4290</v>
      </c>
      <c r="AE23" s="181">
        <v>0</v>
      </c>
      <c r="AF23" s="168"/>
      <c r="AG23" s="181"/>
      <c r="AH23" s="181"/>
      <c r="AI23" s="181"/>
    </row>
    <row r="24" spans="1:35" s="159" customFormat="1" ht="30" customHeight="1">
      <c r="A24" s="150" t="s">
        <v>68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D24" s="162">
        <v>3410</v>
      </c>
      <c r="AE24" s="162">
        <v>0</v>
      </c>
      <c r="AF24" s="161"/>
      <c r="AG24" s="162"/>
      <c r="AH24" s="162"/>
      <c r="AI24" s="162"/>
    </row>
    <row r="25" spans="1:35" s="159" customFormat="1" ht="30" customHeight="1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/>
      <c r="V25" s="150"/>
      <c r="W25" s="150"/>
      <c r="X25" s="150"/>
      <c r="Y25" s="150"/>
      <c r="Z25" s="150"/>
      <c r="AA25" s="150"/>
      <c r="AB25" s="150"/>
      <c r="AD25" s="165">
        <v>1472</v>
      </c>
      <c r="AE25" s="160">
        <v>0</v>
      </c>
      <c r="AF25" s="163"/>
      <c r="AG25" s="160"/>
      <c r="AH25" s="160"/>
      <c r="AI25" s="160"/>
    </row>
    <row r="26" spans="1:35" s="159" customFormat="1" ht="30" customHeight="1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/>
      <c r="V26" s="150"/>
      <c r="W26" s="150"/>
      <c r="X26" s="150"/>
      <c r="Y26" s="150"/>
      <c r="Z26" s="150"/>
      <c r="AA26" s="150"/>
      <c r="AB26" s="150"/>
      <c r="AD26" s="202">
        <v>5382</v>
      </c>
      <c r="AE26" s="162">
        <v>0</v>
      </c>
      <c r="AF26" s="163"/>
      <c r="AG26" s="162"/>
      <c r="AH26" s="162"/>
      <c r="AI26" s="162"/>
    </row>
    <row r="27" spans="1:35" s="159" customFormat="1" ht="30" customHeight="1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/>
      <c r="V27" s="150"/>
      <c r="W27" s="150"/>
      <c r="X27" s="150"/>
      <c r="Y27" s="150"/>
      <c r="Z27" s="150"/>
      <c r="AA27" s="150"/>
      <c r="AB27" s="150"/>
      <c r="AD27" s="202">
        <v>10697.5</v>
      </c>
      <c r="AE27" s="162"/>
      <c r="AF27" s="163"/>
      <c r="AG27" s="162"/>
      <c r="AH27" s="162"/>
      <c r="AI27" s="162"/>
    </row>
    <row r="28" spans="1:35" s="159" customFormat="1" ht="30" customHeight="1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/>
      <c r="V28" s="150"/>
      <c r="W28" s="150"/>
      <c r="X28" s="150"/>
      <c r="Y28" s="150"/>
      <c r="Z28" s="150"/>
      <c r="AA28" s="150"/>
      <c r="AB28" s="150"/>
      <c r="AD28" s="181">
        <v>11781</v>
      </c>
      <c r="AE28" s="181">
        <v>0</v>
      </c>
      <c r="AF28" s="168"/>
      <c r="AG28" s="181"/>
      <c r="AH28" s="181"/>
      <c r="AI28" s="181"/>
    </row>
    <row r="29" spans="1:35" s="159" customFormat="1" ht="36.75" customHeight="1">
      <c r="A29" s="5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 s="162">
        <v>17520</v>
      </c>
      <c r="AE29" s="162">
        <v>0</v>
      </c>
      <c r="AF29" s="163"/>
      <c r="AG29" s="162"/>
      <c r="AH29" s="162"/>
      <c r="AI29" s="162"/>
    </row>
    <row r="30" spans="1:35" s="159" customFormat="1" ht="30" customHeight="1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62">
        <v>1573</v>
      </c>
      <c r="AE30" s="162">
        <v>0</v>
      </c>
      <c r="AF30" s="163"/>
      <c r="AG30" s="162"/>
      <c r="AH30" s="162"/>
      <c r="AI30" s="162"/>
    </row>
    <row r="31" spans="1:35" s="159" customFormat="1" ht="30" customHeight="1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62">
        <v>44555.25</v>
      </c>
      <c r="AE31" s="162">
        <v>1</v>
      </c>
      <c r="AF31" s="163"/>
      <c r="AG31" s="162"/>
      <c r="AH31" s="162"/>
      <c r="AI31" s="162"/>
    </row>
    <row r="32" spans="1:35" s="159" customFormat="1" ht="28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62">
        <v>1296</v>
      </c>
      <c r="AE32" s="162">
        <v>0</v>
      </c>
      <c r="AF32" s="163"/>
      <c r="AG32" s="162"/>
      <c r="AH32" s="162"/>
      <c r="AI32" s="162"/>
    </row>
    <row r="33" spans="1:35" s="159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62">
        <v>495</v>
      </c>
      <c r="AE33" s="162">
        <v>0</v>
      </c>
      <c r="AF33" s="161"/>
      <c r="AG33" s="162"/>
      <c r="AH33" s="162"/>
      <c r="AI33" s="162"/>
    </row>
    <row r="34" spans="1:35" s="159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62">
        <v>46030</v>
      </c>
      <c r="AE34" s="162"/>
      <c r="AF34" s="161"/>
      <c r="AG34" s="162"/>
      <c r="AH34" s="162"/>
      <c r="AI34" s="162"/>
    </row>
    <row r="35" spans="1:35" s="159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81">
        <v>26754</v>
      </c>
      <c r="AE35" s="181">
        <v>1</v>
      </c>
      <c r="AF35" s="168"/>
      <c r="AG35" s="181"/>
      <c r="AH35" s="181"/>
      <c r="AI35" s="181"/>
    </row>
    <row r="36" spans="1:35" s="159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81">
        <v>2882</v>
      </c>
      <c r="AE36" s="181">
        <v>0</v>
      </c>
      <c r="AF36" s="163"/>
      <c r="AG36" s="181"/>
      <c r="AH36" s="181"/>
      <c r="AI36" s="181"/>
    </row>
    <row r="37" spans="1:35" s="159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60">
        <v>6216</v>
      </c>
      <c r="AE37" s="160"/>
      <c r="AF37" s="161"/>
      <c r="AG37" s="160"/>
      <c r="AH37" s="160"/>
      <c r="AI37" s="160"/>
    </row>
    <row r="38" spans="1:35" s="159" customFormat="1" ht="30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62">
        <v>22026.5</v>
      </c>
      <c r="AE38" s="162">
        <v>0</v>
      </c>
      <c r="AF38" s="161"/>
      <c r="AG38" s="162"/>
      <c r="AH38" s="162"/>
      <c r="AI38" s="162"/>
    </row>
    <row r="39" spans="1:35" s="159" customFormat="1" ht="30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62">
        <v>11448</v>
      </c>
      <c r="AE39" s="162">
        <v>0</v>
      </c>
      <c r="AF39" s="163"/>
      <c r="AG39" s="162"/>
      <c r="AH39" s="162"/>
      <c r="AI39" s="162"/>
    </row>
    <row r="40" spans="1:35" s="159" customFormat="1" ht="29.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62">
        <v>2700</v>
      </c>
      <c r="AE40" s="162">
        <v>0</v>
      </c>
      <c r="AF40" s="163"/>
      <c r="AG40" s="162"/>
      <c r="AH40" s="162"/>
      <c r="AI40" s="162"/>
    </row>
    <row r="41" spans="1:35" s="159" customFormat="1" ht="30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60">
        <v>1300</v>
      </c>
      <c r="AE41" s="160">
        <v>0</v>
      </c>
      <c r="AF41" s="163"/>
      <c r="AG41" s="160"/>
      <c r="AH41" s="160"/>
      <c r="AI41" s="160"/>
    </row>
    <row r="42" spans="1:35" s="159" customFormat="1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60"/>
      <c r="AE42" s="160"/>
      <c r="AF42" s="163"/>
      <c r="AG42" s="160"/>
      <c r="AH42" s="160"/>
      <c r="AI42" s="160"/>
    </row>
    <row r="43" spans="1:35" s="159" customFormat="1" ht="37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81">
        <v>2704</v>
      </c>
      <c r="AE43" s="181">
        <v>0</v>
      </c>
      <c r="AF43" s="168"/>
      <c r="AG43" s="181"/>
      <c r="AH43" s="181"/>
      <c r="AI43" s="181"/>
    </row>
    <row r="44" spans="1:35" s="159" customFormat="1" ht="28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81">
        <v>12348</v>
      </c>
      <c r="AE44" s="181">
        <v>0</v>
      </c>
      <c r="AF44" s="168"/>
      <c r="AG44" s="181"/>
      <c r="AH44" s="181"/>
      <c r="AI44" s="181"/>
    </row>
    <row r="45" spans="1:35" s="159" customFormat="1" ht="30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81">
        <v>4640</v>
      </c>
      <c r="AE45" s="181">
        <v>0</v>
      </c>
      <c r="AF45" s="168"/>
      <c r="AG45" s="181"/>
      <c r="AH45" s="181"/>
      <c r="AI45" s="181"/>
    </row>
    <row r="46" spans="1:35" s="159" customFormat="1" ht="30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67"/>
      <c r="AE46" s="135"/>
      <c r="AF46" s="135"/>
      <c r="AG46" s="135"/>
      <c r="AH46" s="135"/>
      <c r="AI46" s="135"/>
    </row>
    <row r="47" spans="1:35" s="159" customFormat="1" ht="30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67">
        <v>4084.5</v>
      </c>
      <c r="AE47" s="135">
        <v>0</v>
      </c>
      <c r="AF47" s="168"/>
      <c r="AG47" s="135"/>
      <c r="AH47" s="135"/>
      <c r="AI47" s="135"/>
    </row>
    <row r="48" spans="1:35" s="159" customFormat="1" ht="30" customHeight="1" thickBo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67">
        <v>9360</v>
      </c>
      <c r="AE48" s="135">
        <v>0</v>
      </c>
      <c r="AF48" s="168"/>
      <c r="AG48" s="135"/>
      <c r="AH48" s="135"/>
      <c r="AI48" s="135"/>
    </row>
    <row r="49" spans="1:36" s="120" customFormat="1" ht="24" customHeight="1" thickBo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153"/>
      <c r="AD49" s="118">
        <f t="shared" ref="AD49:AI49" si="5">SUM(AD14:AD14)+SUM(AD16:AD19)+SUM(AD21:AD48)</f>
        <v>614070.62150000001</v>
      </c>
      <c r="AE49" s="118">
        <f t="shared" si="5"/>
        <v>21</v>
      </c>
      <c r="AF49" s="118">
        <f t="shared" si="5"/>
        <v>0</v>
      </c>
      <c r="AG49" s="118">
        <f t="shared" si="5"/>
        <v>0</v>
      </c>
      <c r="AH49" s="118">
        <f t="shared" si="5"/>
        <v>0</v>
      </c>
      <c r="AI49" s="118">
        <f t="shared" si="5"/>
        <v>29</v>
      </c>
      <c r="AJ49" s="119"/>
    </row>
    <row r="50" spans="1:36" s="13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autoFilter ref="A11:AB1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H11:AH12"/>
    <mergeCell ref="V12:V13"/>
    <mergeCell ref="U12:U13"/>
    <mergeCell ref="AD11:AD12"/>
    <mergeCell ref="AE11:AE12"/>
    <mergeCell ref="AB12:AB13"/>
    <mergeCell ref="U11:V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19:C19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T12:T13"/>
    <mergeCell ref="M12:M13"/>
    <mergeCell ref="S12:S13"/>
    <mergeCell ref="P12:R12"/>
    <mergeCell ref="X12:X13"/>
    <mergeCell ref="A1:AB1"/>
    <mergeCell ref="A2:AB2"/>
    <mergeCell ref="W11:X11"/>
    <mergeCell ref="A4:AB4"/>
    <mergeCell ref="Q7:U7"/>
    <mergeCell ref="I6:O6"/>
    <mergeCell ref="Q6:W6"/>
    <mergeCell ref="M11:R11"/>
    <mergeCell ref="AA11:AB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12" sqref="H12"/>
    </sheetView>
  </sheetViews>
  <sheetFormatPr baseColWidth="10" defaultColWidth="9.109375" defaultRowHeight="13.2"/>
  <cols>
    <col min="1" max="1" width="24.5546875" style="41" customWidth="1"/>
    <col min="2" max="2" width="17" style="41" customWidth="1"/>
    <col min="3" max="3" width="9" style="41" customWidth="1"/>
    <col min="4" max="4" width="9.5546875" style="41" customWidth="1"/>
    <col min="5" max="5" width="13" style="41" customWidth="1"/>
    <col min="6" max="6" width="11.5546875" style="41" customWidth="1"/>
    <col min="7" max="7" width="16.88671875" style="41" customWidth="1"/>
    <col min="8" max="8" width="13.109375" style="41" customWidth="1"/>
    <col min="9" max="9" width="9" style="41" customWidth="1"/>
    <col min="10" max="10" width="12.109375" style="41" customWidth="1"/>
    <col min="11" max="11" width="9" style="41" customWidth="1"/>
    <col min="12" max="12" width="15.44140625" style="41" customWidth="1"/>
    <col min="13" max="13" width="13.44140625" style="41" customWidth="1"/>
    <col min="14" max="14" width="9" style="41" customWidth="1"/>
    <col min="15" max="15" width="10.5546875" style="41" customWidth="1"/>
    <col min="16" max="16" width="10.109375" style="41" customWidth="1"/>
    <col min="17" max="256" width="11.44140625" style="41" customWidth="1"/>
    <col min="257" max="16384" width="9.109375" style="41"/>
  </cols>
  <sheetData>
    <row r="1" spans="1:16" ht="17.399999999999999">
      <c r="A1" s="267" t="s">
        <v>69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16" ht="10.5" customHeight="1">
      <c r="A2" s="1"/>
      <c r="B2" s="1"/>
    </row>
    <row r="3" spans="1:16" s="48" customFormat="1" ht="15.6">
      <c r="A3" s="366" t="s">
        <v>70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</row>
    <row r="4" spans="1:16" ht="6" customHeight="1">
      <c r="A4" s="47"/>
      <c r="B4" s="47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</row>
    <row r="5" spans="1:16">
      <c r="A5" s="2" t="s">
        <v>153</v>
      </c>
      <c r="B5" s="2"/>
      <c r="C5" s="150"/>
      <c r="D5" s="2" t="s">
        <v>71</v>
      </c>
      <c r="E5" s="150"/>
      <c r="F5" s="150"/>
      <c r="G5" s="150"/>
      <c r="H5" s="9"/>
      <c r="I5" s="150"/>
      <c r="J5" s="150"/>
      <c r="K5" s="150"/>
      <c r="L5" s="150"/>
      <c r="M5" s="150"/>
      <c r="N5" s="150"/>
      <c r="O5" s="150"/>
      <c r="P5" s="150"/>
    </row>
    <row r="6" spans="1:16">
      <c r="A6" s="2"/>
      <c r="B6" s="2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</row>
    <row r="7" spans="1:16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</row>
    <row r="8" spans="1:16" ht="35.25" customHeight="1">
      <c r="A8" s="370" t="s">
        <v>72</v>
      </c>
      <c r="B8" s="372" t="s">
        <v>73</v>
      </c>
      <c r="C8" s="372" t="s">
        <v>74</v>
      </c>
      <c r="D8" s="372" t="s">
        <v>75</v>
      </c>
      <c r="E8" s="372" t="s">
        <v>76</v>
      </c>
      <c r="F8" s="372" t="s">
        <v>77</v>
      </c>
      <c r="G8" s="372" t="s">
        <v>78</v>
      </c>
      <c r="H8" s="372" t="s">
        <v>79</v>
      </c>
      <c r="I8" s="372" t="s">
        <v>80</v>
      </c>
      <c r="J8" s="372" t="s">
        <v>81</v>
      </c>
      <c r="K8" s="372" t="s">
        <v>82</v>
      </c>
      <c r="L8" s="372" t="s">
        <v>83</v>
      </c>
      <c r="M8" s="367" t="s">
        <v>84</v>
      </c>
      <c r="N8" s="368"/>
      <c r="O8" s="368"/>
      <c r="P8" s="369"/>
    </row>
    <row r="9" spans="1:16" ht="35.25" customHeight="1">
      <c r="A9" s="371"/>
      <c r="B9" s="37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>
      <c r="A10" s="367" t="s">
        <v>155</v>
      </c>
      <c r="B10" s="368"/>
      <c r="C10" s="368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368"/>
      <c r="P10" s="369"/>
    </row>
    <row r="11" spans="1:16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>
      <c r="A13" s="374" t="s">
        <v>18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6"/>
    </row>
    <row r="14" spans="1:16" ht="18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>
      <c r="A16" s="374" t="s">
        <v>89</v>
      </c>
      <c r="B16" s="375"/>
      <c r="C16" s="375"/>
      <c r="D16" s="375"/>
      <c r="E16" s="375"/>
      <c r="F16" s="375"/>
      <c r="G16" s="375"/>
      <c r="H16" s="375"/>
      <c r="I16" s="375"/>
      <c r="J16" s="375"/>
      <c r="K16" s="375"/>
      <c r="L16" s="375"/>
      <c r="M16" s="375"/>
      <c r="N16" s="375"/>
      <c r="O16" s="375"/>
      <c r="P16" s="376"/>
    </row>
    <row r="17" spans="1:16" ht="18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3.8">
      <c r="A19" s="42"/>
      <c r="B19" s="43"/>
    </row>
    <row r="20" spans="1:16" ht="13.8">
      <c r="A20" s="42"/>
    </row>
    <row r="21" spans="1:16" ht="13.8">
      <c r="A21" s="42"/>
    </row>
    <row r="22" spans="1:16" ht="13.8">
      <c r="A22" s="42"/>
    </row>
    <row r="23" spans="1:16" ht="13.8">
      <c r="A23" s="42"/>
    </row>
    <row r="24" spans="1:16" ht="13.8">
      <c r="A24" s="42"/>
    </row>
    <row r="25" spans="1:16" ht="13.8">
      <c r="A25" s="42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1"/>
  <sheetViews>
    <sheetView showGridLines="0" topLeftCell="A7" zoomScaleNormal="100" zoomScaleSheetLayoutView="90" workbookViewId="0">
      <selection activeCell="A18" sqref="A18:XFD18"/>
    </sheetView>
  </sheetViews>
  <sheetFormatPr baseColWidth="10" defaultColWidth="9.109375" defaultRowHeight="13.2"/>
  <cols>
    <col min="1" max="1" width="35.44140625" style="41" customWidth="1"/>
    <col min="2" max="2" width="18.33203125" style="41" customWidth="1"/>
    <col min="3" max="3" width="15.109375" style="41" customWidth="1"/>
    <col min="4" max="4" width="8.5546875" style="41" customWidth="1"/>
    <col min="5" max="5" width="11.5546875" style="41" customWidth="1"/>
    <col min="6" max="6" width="15" style="41" customWidth="1"/>
    <col min="7" max="7" width="12.44140625" style="41" customWidth="1"/>
    <col min="8" max="8" width="9" style="41" customWidth="1"/>
    <col min="9" max="9" width="10.5546875" style="41" customWidth="1"/>
    <col min="10" max="10" width="11.44140625" style="41" customWidth="1"/>
    <col min="11" max="11" width="19" style="41" customWidth="1"/>
    <col min="12" max="12" width="7.44140625" style="41" customWidth="1"/>
    <col min="13" max="13" width="14" style="41" customWidth="1"/>
    <col min="14" max="14" width="8.5546875" style="41" customWidth="1"/>
    <col min="15" max="15" width="17.6640625" style="41" customWidth="1"/>
    <col min="16" max="16" width="15" style="41" customWidth="1"/>
    <col min="17" max="17" width="14.5546875" style="41" customWidth="1"/>
    <col min="18" max="256" width="11.44140625" style="41" customWidth="1"/>
    <col min="257" max="16384" width="9.109375" style="41"/>
  </cols>
  <sheetData>
    <row r="1" spans="1:17">
      <c r="A1" s="366" t="s">
        <v>90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7"/>
      <c r="B3" s="47"/>
      <c r="C3" s="47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17" s="48" customFormat="1" ht="15.6">
      <c r="A4" s="366" t="s">
        <v>91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</row>
    <row r="5" spans="1:17">
      <c r="A5" s="47"/>
      <c r="B5" s="47"/>
      <c r="C5" s="47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</row>
    <row r="6" spans="1:17">
      <c r="A6" s="2" t="s">
        <v>154</v>
      </c>
      <c r="B6" s="2"/>
      <c r="C6" s="2"/>
      <c r="D6" s="150"/>
      <c r="E6" s="2" t="s">
        <v>92</v>
      </c>
      <c r="F6" s="150"/>
      <c r="G6" s="150"/>
      <c r="H6" s="150"/>
      <c r="I6" s="150"/>
      <c r="J6" s="150"/>
      <c r="K6" s="128"/>
      <c r="L6" s="150"/>
      <c r="M6" s="150"/>
      <c r="N6" s="150"/>
      <c r="O6" s="150"/>
      <c r="P6" s="150"/>
      <c r="Q6" s="150"/>
    </row>
    <row r="7" spans="1:17">
      <c r="A7" s="2"/>
      <c r="B7" s="2"/>
      <c r="C7" s="2"/>
      <c r="D7" s="150"/>
      <c r="E7" s="2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</row>
    <row r="8" spans="1:17">
      <c r="A8" s="2"/>
      <c r="B8" s="2"/>
      <c r="C8" s="2"/>
      <c r="D8" s="150"/>
      <c r="E8" s="2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</row>
    <row r="9" spans="1:17">
      <c r="A9" s="2" t="s">
        <v>93</v>
      </c>
      <c r="B9" s="2"/>
      <c r="C9" s="2"/>
      <c r="D9" s="2" t="s">
        <v>94</v>
      </c>
      <c r="E9" s="2"/>
      <c r="F9" s="150"/>
      <c r="G9" s="2" t="s">
        <v>95</v>
      </c>
      <c r="H9" s="2"/>
      <c r="I9" s="150"/>
      <c r="J9" s="150"/>
      <c r="K9" s="2" t="s">
        <v>96</v>
      </c>
      <c r="L9" s="150"/>
      <c r="M9" s="2" t="s">
        <v>97</v>
      </c>
      <c r="N9" s="2"/>
      <c r="O9" s="2"/>
      <c r="P9" s="2" t="s">
        <v>98</v>
      </c>
      <c r="Q9" s="2"/>
    </row>
    <row r="10" spans="1:17">
      <c r="A10" s="2"/>
      <c r="B10" s="2"/>
      <c r="C10" s="2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</row>
    <row r="11" spans="1:17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</row>
    <row r="12" spans="1:17">
      <c r="A12" s="370" t="s">
        <v>99</v>
      </c>
      <c r="B12" s="370" t="s">
        <v>100</v>
      </c>
      <c r="C12" s="370" t="s">
        <v>101</v>
      </c>
      <c r="D12" s="378" t="s">
        <v>102</v>
      </c>
      <c r="E12" s="378" t="s">
        <v>103</v>
      </c>
      <c r="F12" s="378" t="s">
        <v>104</v>
      </c>
      <c r="G12" s="378" t="s">
        <v>105</v>
      </c>
      <c r="H12" s="378" t="s">
        <v>106</v>
      </c>
      <c r="I12" s="378" t="s">
        <v>107</v>
      </c>
      <c r="J12" s="378" t="s">
        <v>108</v>
      </c>
      <c r="K12" s="367" t="s">
        <v>109</v>
      </c>
      <c r="L12" s="368"/>
      <c r="M12" s="368"/>
      <c r="N12" s="369"/>
      <c r="O12" s="378" t="s">
        <v>110</v>
      </c>
      <c r="P12" s="378" t="s">
        <v>111</v>
      </c>
      <c r="Q12" s="378" t="s">
        <v>112</v>
      </c>
    </row>
    <row r="13" spans="1:17" ht="23.25" customHeight="1">
      <c r="A13" s="377"/>
      <c r="B13" s="377"/>
      <c r="C13" s="377"/>
      <c r="D13" s="378"/>
      <c r="E13" s="378"/>
      <c r="F13" s="378"/>
      <c r="G13" s="378"/>
      <c r="H13" s="378"/>
      <c r="I13" s="378"/>
      <c r="J13" s="378"/>
      <c r="K13" s="367" t="s">
        <v>113</v>
      </c>
      <c r="L13" s="369"/>
      <c r="M13" s="367" t="s">
        <v>114</v>
      </c>
      <c r="N13" s="369"/>
      <c r="O13" s="378"/>
      <c r="P13" s="378"/>
      <c r="Q13" s="378"/>
    </row>
    <row r="14" spans="1:17" ht="39.6">
      <c r="A14" s="371"/>
      <c r="B14" s="371"/>
      <c r="C14" s="371"/>
      <c r="D14" s="378"/>
      <c r="E14" s="378"/>
      <c r="F14" s="378"/>
      <c r="G14" s="378"/>
      <c r="H14" s="378"/>
      <c r="I14" s="378"/>
      <c r="J14" s="378"/>
      <c r="K14" s="49" t="s">
        <v>115</v>
      </c>
      <c r="L14" s="49" t="s">
        <v>116</v>
      </c>
      <c r="M14" s="49" t="s">
        <v>117</v>
      </c>
      <c r="N14" s="46" t="s">
        <v>118</v>
      </c>
      <c r="O14" s="378"/>
      <c r="P14" s="378"/>
      <c r="Q14" s="378"/>
    </row>
    <row r="15" spans="1:17" ht="33" customHeight="1">
      <c r="A15" s="380" t="s">
        <v>155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81"/>
    </row>
    <row r="16" spans="1:17" ht="33" customHeight="1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</row>
    <row r="17" spans="1:17" ht="27.75" customHeight="1">
      <c r="A17" s="380" t="s">
        <v>18</v>
      </c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81"/>
    </row>
    <row r="18" spans="1:17" ht="63" customHeight="1">
      <c r="A18" s="144" t="s">
        <v>158</v>
      </c>
      <c r="B18" s="144" t="s">
        <v>159</v>
      </c>
      <c r="C18" s="144" t="s">
        <v>160</v>
      </c>
      <c r="D18" s="239" t="s">
        <v>161</v>
      </c>
      <c r="E18" s="144" t="s">
        <v>162</v>
      </c>
      <c r="F18" s="239" t="s">
        <v>163</v>
      </c>
      <c r="G18" s="239" t="s">
        <v>164</v>
      </c>
      <c r="H18" s="240" t="s">
        <v>165</v>
      </c>
      <c r="I18" s="241" t="s">
        <v>166</v>
      </c>
      <c r="J18" s="144" t="s">
        <v>167</v>
      </c>
      <c r="K18" s="144" t="s">
        <v>168</v>
      </c>
      <c r="L18" s="242">
        <v>9</v>
      </c>
      <c r="M18" s="243" t="s">
        <v>169</v>
      </c>
      <c r="N18" s="243" t="s">
        <v>169</v>
      </c>
      <c r="O18" s="244" t="s">
        <v>170</v>
      </c>
      <c r="P18" s="245" t="s">
        <v>171</v>
      </c>
      <c r="Q18" s="246">
        <v>2400</v>
      </c>
    </row>
    <row r="19" spans="1:17" ht="27.75" customHeight="1">
      <c r="A19" s="380" t="s">
        <v>19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81"/>
    </row>
    <row r="20" spans="1:17" ht="44.25" customHeight="1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72" customHeight="1"/>
    <row r="22" spans="1:17" ht="72" customHeight="1">
      <c r="A22" s="137"/>
      <c r="B22" s="138"/>
      <c r="C22" s="138"/>
      <c r="D22" s="138"/>
      <c r="E22" s="138"/>
      <c r="F22" s="138"/>
      <c r="G22" s="138"/>
      <c r="H22" s="139"/>
      <c r="I22" s="138"/>
      <c r="J22" s="138"/>
      <c r="K22" s="138"/>
      <c r="L22" s="138"/>
      <c r="M22" s="138"/>
      <c r="N22" s="138"/>
      <c r="O22" s="138"/>
      <c r="P22" s="138"/>
      <c r="Q22" s="138"/>
    </row>
    <row r="23" spans="1:17" s="116" customFormat="1" ht="13.5" customHeight="1">
      <c r="A23" s="142"/>
      <c r="B23" s="142"/>
      <c r="C23" s="142"/>
      <c r="D23" s="142"/>
      <c r="E23" s="142"/>
      <c r="F23" s="142"/>
      <c r="G23" s="142"/>
      <c r="H23" s="143"/>
      <c r="I23" s="142"/>
      <c r="J23" s="142"/>
      <c r="K23" s="142"/>
      <c r="L23" s="142"/>
      <c r="M23" s="142"/>
      <c r="N23" s="142"/>
      <c r="O23" s="142"/>
      <c r="P23" s="142"/>
      <c r="Q23" s="142"/>
    </row>
    <row r="24" spans="1:17" ht="16.5" customHeight="1">
      <c r="A24" s="50" t="s">
        <v>119</v>
      </c>
      <c r="B24" s="50"/>
      <c r="C24" s="50"/>
    </row>
    <row r="25" spans="1:17" ht="15" customHeight="1">
      <c r="A25" s="379" t="s">
        <v>120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</row>
    <row r="26" spans="1:17" ht="17.25" customHeight="1">
      <c r="A26" s="379" t="s">
        <v>121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</row>
    <row r="27" spans="1:17" ht="17.25" customHeight="1">
      <c r="A27" s="379" t="s">
        <v>122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</row>
    <row r="28" spans="1:17" ht="17.25" customHeight="1">
      <c r="A28" s="379" t="s">
        <v>123</v>
      </c>
      <c r="B28" s="379"/>
      <c r="C28" s="379"/>
      <c r="D28" s="379"/>
      <c r="E28" s="379"/>
      <c r="F28" s="379"/>
      <c r="G28" s="379"/>
      <c r="H28" s="379"/>
      <c r="I28" s="379"/>
      <c r="J28" s="379"/>
      <c r="K28" s="379"/>
      <c r="L28" s="379"/>
      <c r="M28" s="379"/>
      <c r="N28" s="379"/>
      <c r="O28" s="379"/>
      <c r="P28" s="379"/>
      <c r="Q28" s="379"/>
    </row>
    <row r="29" spans="1:17" ht="17.25" customHeight="1">
      <c r="A29" s="379" t="s">
        <v>124</v>
      </c>
      <c r="B29" s="379"/>
      <c r="C29" s="379"/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79"/>
    </row>
    <row r="30" spans="1:17" ht="17.25" customHeight="1">
      <c r="A30" s="379" t="s">
        <v>125</v>
      </c>
      <c r="B30" s="379"/>
      <c r="C30" s="379"/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79"/>
      <c r="P30" s="379"/>
      <c r="Q30" s="379"/>
    </row>
    <row r="31" spans="1:17">
      <c r="A31" s="382"/>
      <c r="B31" s="382"/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  <c r="P31" s="382"/>
      <c r="Q31" s="382"/>
    </row>
  </sheetData>
  <mergeCells count="28">
    <mergeCell ref="A31:Q31"/>
    <mergeCell ref="A17:Q17"/>
    <mergeCell ref="A19:Q19"/>
    <mergeCell ref="A25:Q25"/>
    <mergeCell ref="A26:Q26"/>
    <mergeCell ref="A27:Q27"/>
    <mergeCell ref="O12:O14"/>
    <mergeCell ref="P12:P14"/>
    <mergeCell ref="A28:Q28"/>
    <mergeCell ref="A29:Q29"/>
    <mergeCell ref="A30:Q30"/>
    <mergeCell ref="A15:Q15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EF36"/>
  <sheetViews>
    <sheetView zoomScale="80" zoomScaleNormal="80" workbookViewId="0">
      <selection activeCell="E19" sqref="E19"/>
    </sheetView>
  </sheetViews>
  <sheetFormatPr baseColWidth="10" defaultColWidth="8.6640625" defaultRowHeight="13.2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36" ht="13.8" thickBot="1"/>
    <row r="2" spans="1:136" ht="14.4">
      <c r="A2" s="111"/>
      <c r="B2" s="111"/>
      <c r="C2" s="111"/>
      <c r="D2" s="113"/>
      <c r="E2" s="115"/>
      <c r="F2" s="383" t="s">
        <v>126</v>
      </c>
      <c r="G2" s="383"/>
      <c r="H2" s="383"/>
      <c r="I2" s="383"/>
      <c r="J2" s="383"/>
      <c r="K2" s="383"/>
      <c r="L2" s="383"/>
      <c r="M2" s="384"/>
      <c r="N2" s="385" t="s">
        <v>127</v>
      </c>
      <c r="O2" s="386"/>
      <c r="P2" s="386"/>
      <c r="Q2" s="386"/>
      <c r="R2" s="386"/>
      <c r="S2" s="386"/>
      <c r="T2" s="386"/>
      <c r="U2" s="387"/>
      <c r="V2" s="388"/>
      <c r="W2" s="389"/>
      <c r="X2" s="390"/>
    </row>
    <row r="3" spans="1:136" ht="14.4">
      <c r="A3" s="401" t="s">
        <v>128</v>
      </c>
      <c r="B3" s="403" t="s">
        <v>129</v>
      </c>
      <c r="C3" s="401" t="s">
        <v>130</v>
      </c>
      <c r="D3" s="114"/>
      <c r="E3" s="405" t="s">
        <v>131</v>
      </c>
      <c r="F3" s="407" t="s">
        <v>132</v>
      </c>
      <c r="G3" s="392"/>
      <c r="H3" s="392"/>
      <c r="I3" s="392"/>
      <c r="J3" s="392" t="s">
        <v>133</v>
      </c>
      <c r="K3" s="392"/>
      <c r="L3" s="392"/>
      <c r="M3" s="393"/>
      <c r="N3" s="391" t="s">
        <v>132</v>
      </c>
      <c r="O3" s="392"/>
      <c r="P3" s="392"/>
      <c r="Q3" s="392"/>
      <c r="R3" s="392" t="s">
        <v>133</v>
      </c>
      <c r="S3" s="392"/>
      <c r="T3" s="392"/>
      <c r="U3" s="394"/>
      <c r="V3" s="395" t="s">
        <v>134</v>
      </c>
      <c r="W3" s="397" t="s">
        <v>135</v>
      </c>
      <c r="X3" s="399" t="s">
        <v>136</v>
      </c>
    </row>
    <row r="4" spans="1:136" ht="81" customHeight="1">
      <c r="A4" s="402"/>
      <c r="B4" s="404" t="s">
        <v>129</v>
      </c>
      <c r="C4" s="402"/>
      <c r="D4" s="220" t="s">
        <v>137</v>
      </c>
      <c r="E4" s="406"/>
      <c r="F4" s="221" t="s">
        <v>138</v>
      </c>
      <c r="G4" s="222" t="s">
        <v>139</v>
      </c>
      <c r="H4" s="222" t="s">
        <v>140</v>
      </c>
      <c r="I4" s="222" t="s">
        <v>141</v>
      </c>
      <c r="J4" s="222" t="s">
        <v>138</v>
      </c>
      <c r="K4" s="222" t="s">
        <v>139</v>
      </c>
      <c r="L4" s="222" t="s">
        <v>140</v>
      </c>
      <c r="M4" s="223" t="s">
        <v>141</v>
      </c>
      <c r="N4" s="224" t="s">
        <v>138</v>
      </c>
      <c r="O4" s="222" t="s">
        <v>139</v>
      </c>
      <c r="P4" s="222" t="s">
        <v>140</v>
      </c>
      <c r="Q4" s="222" t="s">
        <v>141</v>
      </c>
      <c r="R4" s="222" t="s">
        <v>138</v>
      </c>
      <c r="S4" s="222" t="s">
        <v>139</v>
      </c>
      <c r="T4" s="222" t="s">
        <v>140</v>
      </c>
      <c r="U4" s="225" t="s">
        <v>141</v>
      </c>
      <c r="V4" s="396"/>
      <c r="W4" s="398"/>
      <c r="X4" s="400"/>
    </row>
    <row r="5" spans="1:136" s="166" customFormat="1" ht="14.4">
      <c r="A5" s="248">
        <v>20100094135</v>
      </c>
      <c r="B5" s="249"/>
      <c r="C5" s="250" t="s">
        <v>172</v>
      </c>
      <c r="D5" s="251" t="s">
        <v>173</v>
      </c>
      <c r="E5" s="252" t="s">
        <v>156</v>
      </c>
      <c r="F5" s="253">
        <v>0</v>
      </c>
      <c r="G5" s="254">
        <v>0</v>
      </c>
      <c r="H5" s="254">
        <v>0</v>
      </c>
      <c r="I5" s="254">
        <v>0</v>
      </c>
      <c r="J5" s="254">
        <v>0</v>
      </c>
      <c r="K5" s="254">
        <v>0</v>
      </c>
      <c r="L5" s="254">
        <v>0</v>
      </c>
      <c r="M5" s="255">
        <v>0</v>
      </c>
      <c r="N5" s="256">
        <v>12</v>
      </c>
      <c r="O5" s="254">
        <v>18</v>
      </c>
      <c r="P5" s="254">
        <v>76</v>
      </c>
      <c r="Q5" s="254">
        <v>0</v>
      </c>
      <c r="R5" s="254">
        <v>0</v>
      </c>
      <c r="S5" s="254">
        <v>7</v>
      </c>
      <c r="T5" s="254">
        <v>14</v>
      </c>
      <c r="U5" s="254">
        <v>0</v>
      </c>
      <c r="V5" s="255">
        <f>SUM(H5,I5,L5,M5,P5,Q5,T5,U5)</f>
        <v>90</v>
      </c>
      <c r="W5" s="257">
        <f>'[1]ANEXO 28'!U15</f>
        <v>0</v>
      </c>
      <c r="X5" s="258" t="s">
        <v>174</v>
      </c>
      <c r="Y5"/>
      <c r="Z5" s="247">
        <v>90</v>
      </c>
      <c r="AA5" s="247">
        <v>14580</v>
      </c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  <c r="BJ5" s="247"/>
      <c r="BK5" s="247"/>
      <c r="BL5" s="247"/>
      <c r="BM5" s="247"/>
      <c r="BN5" s="247"/>
      <c r="BO5" s="247"/>
      <c r="BP5" s="247"/>
      <c r="BQ5" s="247"/>
      <c r="BR5" s="247"/>
      <c r="BS5" s="247"/>
      <c r="BT5" s="247"/>
      <c r="BU5" s="247"/>
      <c r="BV5" s="247"/>
      <c r="BW5" s="247"/>
      <c r="BX5" s="247"/>
      <c r="BY5" s="247"/>
      <c r="BZ5" s="247"/>
      <c r="CA5" s="247"/>
      <c r="CB5" s="247"/>
      <c r="CC5" s="247"/>
      <c r="CD5" s="247"/>
      <c r="CE5" s="247"/>
      <c r="CF5" s="247"/>
      <c r="CG5" s="247"/>
      <c r="CH5" s="247"/>
      <c r="CI5" s="247"/>
      <c r="CJ5" s="247"/>
      <c r="CK5" s="247"/>
      <c r="CL5" s="247"/>
      <c r="CM5" s="247"/>
      <c r="CN5" s="247"/>
      <c r="CO5" s="247"/>
      <c r="CP5" s="247"/>
      <c r="CQ5" s="247"/>
      <c r="CR5" s="247"/>
      <c r="CS5" s="247"/>
      <c r="CT5" s="247"/>
      <c r="CU5" s="247"/>
      <c r="CV5" s="247"/>
      <c r="CW5" s="247"/>
      <c r="CX5" s="247"/>
      <c r="CY5" s="247"/>
      <c r="CZ5" s="247"/>
      <c r="DA5" s="247"/>
      <c r="DB5" s="247"/>
      <c r="DC5" s="247"/>
      <c r="DD5" s="247"/>
      <c r="DE5" s="247"/>
      <c r="DF5" s="247"/>
      <c r="DG5" s="247"/>
      <c r="DH5" s="247"/>
      <c r="DI5" s="247"/>
      <c r="DJ5" s="247"/>
      <c r="DK5" s="247"/>
      <c r="DL5" s="247"/>
      <c r="DM5" s="247"/>
      <c r="DN5" s="247"/>
      <c r="DO5" s="247"/>
      <c r="DP5" s="247"/>
      <c r="DQ5" s="247"/>
      <c r="DR5" s="247"/>
      <c r="DS5" s="247"/>
      <c r="DT5" s="247"/>
      <c r="DU5" s="247"/>
      <c r="DV5" s="247"/>
      <c r="DW5" s="247"/>
      <c r="DX5" s="247"/>
      <c r="DY5" s="247"/>
      <c r="DZ5" s="247"/>
      <c r="EA5" s="247"/>
      <c r="EB5" s="247"/>
      <c r="EC5" s="247"/>
      <c r="ED5" s="247"/>
      <c r="EE5" s="247"/>
      <c r="EF5" s="247"/>
    </row>
    <row r="6" spans="1:136" s="150" customFormat="1"/>
    <row r="7" spans="1:136" s="166" customFormat="1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  <c r="CT7" s="150"/>
      <c r="CU7" s="150"/>
      <c r="CV7" s="150"/>
      <c r="CW7" s="150"/>
      <c r="CX7" s="150"/>
      <c r="CY7" s="150"/>
      <c r="CZ7" s="150"/>
      <c r="DA7" s="150"/>
    </row>
    <row r="8" spans="1:136" s="150" customFormat="1"/>
    <row r="9" spans="1:136" s="166" customFormat="1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0"/>
      <c r="CR9" s="150"/>
      <c r="CS9" s="150"/>
      <c r="CT9" s="150"/>
      <c r="CU9" s="150"/>
      <c r="CV9" s="150"/>
      <c r="CW9" s="150"/>
      <c r="CX9" s="150"/>
      <c r="CY9" s="150"/>
      <c r="CZ9" s="150"/>
      <c r="DA9" s="150"/>
    </row>
    <row r="10" spans="1:136" s="166" customFormat="1" ht="13.5" customHeight="1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0"/>
      <c r="CR10" s="150"/>
      <c r="CS10" s="150"/>
      <c r="CT10" s="150"/>
      <c r="CU10" s="150"/>
      <c r="CV10" s="150"/>
      <c r="CW10" s="150"/>
      <c r="CX10" s="150"/>
      <c r="CY10" s="150"/>
      <c r="CZ10" s="150"/>
      <c r="DA10" s="150"/>
    </row>
    <row r="11" spans="1:136" s="166" customFormat="1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</row>
    <row r="12" spans="1:136" s="150" customFormat="1" ht="13.5" customHeight="1"/>
    <row r="13" spans="1:136" s="150" customFormat="1" ht="13.5" customHeight="1"/>
    <row r="14" spans="1:136" s="164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36" s="150" customFormat="1"/>
    <row r="16" spans="1:136" s="166" customFormat="1">
      <c r="A16" s="150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0"/>
      <c r="CR16" s="150"/>
      <c r="CS16" s="150"/>
      <c r="CT16" s="150"/>
      <c r="CU16" s="150"/>
      <c r="CV16" s="150"/>
      <c r="CW16" s="150"/>
      <c r="CX16" s="150"/>
      <c r="CY16" s="150"/>
      <c r="CZ16" s="150"/>
      <c r="DA16" s="150"/>
    </row>
    <row r="17" spans="1:106" s="150" customFormat="1"/>
    <row r="18" spans="1:106" s="166" customFormat="1">
      <c r="A18" s="150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0"/>
      <c r="CY18" s="150"/>
      <c r="CZ18" s="150"/>
      <c r="DA18" s="150"/>
    </row>
    <row r="19" spans="1:106" s="150" customFormat="1"/>
    <row r="20" spans="1:106" s="166" customFormat="1">
      <c r="A20" s="150"/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50"/>
      <c r="CR20" s="150"/>
      <c r="CS20" s="150"/>
      <c r="CT20" s="150"/>
      <c r="CU20" s="150"/>
      <c r="CV20" s="150"/>
      <c r="CW20" s="150"/>
      <c r="CX20" s="150"/>
      <c r="CY20" s="150"/>
      <c r="CZ20" s="150"/>
      <c r="DA20" s="150"/>
    </row>
    <row r="21" spans="1:106" s="166" customFormat="1">
      <c r="A21" s="150"/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0"/>
      <c r="CN21" s="150"/>
      <c r="CO21" s="150"/>
      <c r="CP21" s="150"/>
      <c r="CQ21" s="150"/>
      <c r="CR21" s="150"/>
      <c r="CS21" s="150"/>
      <c r="CT21" s="150"/>
      <c r="CU21" s="150"/>
      <c r="CV21" s="150"/>
      <c r="CW21" s="150"/>
      <c r="CX21" s="150"/>
      <c r="CY21" s="150"/>
      <c r="CZ21" s="150"/>
      <c r="DA21" s="150"/>
    </row>
    <row r="22" spans="1:106" s="166" customFormat="1">
      <c r="A22" s="150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0"/>
      <c r="CN22" s="150"/>
      <c r="CO22" s="150"/>
      <c r="CP22" s="150"/>
      <c r="CQ22" s="150"/>
      <c r="CR22" s="150"/>
      <c r="CS22" s="150"/>
      <c r="CT22" s="150"/>
      <c r="CU22" s="150"/>
      <c r="CV22" s="150"/>
      <c r="CW22" s="150"/>
      <c r="CX22" s="150"/>
      <c r="CY22" s="150"/>
      <c r="CZ22" s="150"/>
      <c r="DA22" s="150"/>
    </row>
    <row r="23" spans="1:106" s="150" customFormat="1"/>
    <row r="24" spans="1:106" s="201" customForma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spans="1:106" s="201" customForma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spans="1:106" s="205" customFormat="1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0"/>
      <c r="CT26" s="150"/>
      <c r="CU26" s="150"/>
      <c r="CV26" s="150"/>
      <c r="CW26" s="150"/>
      <c r="CX26" s="150"/>
      <c r="CY26" s="150"/>
      <c r="CZ26" s="150"/>
      <c r="DA26" s="150"/>
    </row>
    <row r="27" spans="1:106" s="150" customFormat="1"/>
    <row r="28" spans="1:106" s="150" customFormat="1"/>
    <row r="29" spans="1:106" s="166" customFormat="1" ht="14.25" customHeight="1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  <c r="CE29" s="150"/>
      <c r="CF29" s="150"/>
      <c r="CG29" s="150"/>
      <c r="CH29" s="150"/>
      <c r="CI29" s="150"/>
      <c r="CJ29" s="150"/>
      <c r="CK29" s="150"/>
      <c r="CL29" s="150"/>
      <c r="CM29" s="150"/>
      <c r="CN29" s="150"/>
      <c r="CO29" s="150"/>
      <c r="CP29" s="150"/>
      <c r="CQ29" s="150"/>
      <c r="CR29" s="150"/>
      <c r="CS29" s="150"/>
      <c r="CT29" s="150"/>
      <c r="CU29" s="150"/>
      <c r="CV29" s="150"/>
      <c r="CW29" s="150"/>
      <c r="CX29" s="150"/>
      <c r="CY29" s="150"/>
      <c r="CZ29" s="150"/>
      <c r="DA29" s="150"/>
    </row>
    <row r="30" spans="1:106" s="166" customFormat="1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0"/>
      <c r="CT30" s="150"/>
      <c r="CU30" s="150"/>
      <c r="CV30" s="150"/>
      <c r="CW30" s="150"/>
      <c r="CX30" s="150"/>
      <c r="CY30" s="150"/>
      <c r="CZ30" s="150"/>
      <c r="DA30" s="150"/>
    </row>
    <row r="31" spans="1:106" s="166" customFormat="1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0"/>
      <c r="CT31" s="150"/>
      <c r="CU31" s="150"/>
      <c r="CV31" s="150"/>
      <c r="CW31" s="150"/>
      <c r="CX31" s="150"/>
      <c r="CY31" s="150"/>
      <c r="CZ31" s="150"/>
      <c r="DA31" s="150"/>
    </row>
    <row r="32" spans="1:106" s="166" customForma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spans="1:105" s="166" customFormat="1" ht="14.25" customHeight="1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0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150"/>
      <c r="CA33" s="150"/>
      <c r="CB33" s="150"/>
      <c r="CC33" s="150"/>
      <c r="CD33" s="150"/>
      <c r="CE33" s="150"/>
      <c r="CF33" s="150"/>
      <c r="CG33" s="150"/>
      <c r="CH33" s="150"/>
      <c r="CI33" s="150"/>
      <c r="CJ33" s="150"/>
      <c r="CK33" s="150"/>
      <c r="CL33" s="150"/>
      <c r="CM33" s="150"/>
      <c r="CN33" s="150"/>
      <c r="CO33" s="150"/>
      <c r="CP33" s="150"/>
      <c r="CQ33" s="150"/>
      <c r="CR33" s="150"/>
      <c r="CS33" s="150"/>
      <c r="CT33" s="150"/>
      <c r="CU33" s="150"/>
      <c r="CV33" s="150"/>
      <c r="CW33" s="150"/>
      <c r="CX33" s="150"/>
      <c r="CY33" s="150"/>
      <c r="CZ33" s="150"/>
      <c r="DA33" s="150"/>
    </row>
    <row r="34" spans="1:105" s="166" customFormat="1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150"/>
      <c r="CA34" s="150"/>
      <c r="CB34" s="150"/>
      <c r="CC34" s="150"/>
      <c r="CD34" s="150"/>
      <c r="CE34" s="150"/>
      <c r="CF34" s="150"/>
      <c r="CG34" s="150"/>
      <c r="CH34" s="150"/>
      <c r="CI34" s="150"/>
      <c r="CJ34" s="150"/>
      <c r="CK34" s="150"/>
      <c r="CL34" s="150"/>
      <c r="CM34" s="150"/>
      <c r="CN34" s="150"/>
      <c r="CO34" s="150"/>
      <c r="CP34" s="150"/>
      <c r="CQ34" s="150"/>
      <c r="CR34" s="150"/>
      <c r="CS34" s="150"/>
      <c r="CT34" s="150"/>
      <c r="CU34" s="150"/>
      <c r="CV34" s="150"/>
      <c r="CW34" s="150"/>
      <c r="CX34" s="150"/>
      <c r="CY34" s="150"/>
      <c r="CZ34" s="150"/>
      <c r="DA34" s="150"/>
    </row>
    <row r="35" spans="1:105" s="127" customFormat="1"/>
    <row r="36" spans="1:105" s="127" customFormat="1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whole" showInputMessage="1" showErrorMessage="1" errorTitle="Formato incorrecto" error="Este campo solo acepta números" sqref="A5" xr:uid="{9E501489-47EE-4CE9-BEFB-4FDDCFEF9E7D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3"/>
  <sheetViews>
    <sheetView zoomScaleNormal="100" workbookViewId="0">
      <selection activeCell="A5" sqref="A5:XFD5"/>
    </sheetView>
  </sheetViews>
  <sheetFormatPr baseColWidth="10" defaultColWidth="8.6640625" defaultRowHeight="13.2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>
      <c r="A2" s="145"/>
      <c r="B2" s="146"/>
      <c r="C2" s="146"/>
      <c r="D2" s="146"/>
      <c r="E2" s="146"/>
      <c r="F2" s="409" t="s">
        <v>142</v>
      </c>
      <c r="G2" s="409"/>
      <c r="H2" s="409"/>
      <c r="I2" s="409"/>
      <c r="J2" s="409"/>
      <c r="K2" s="409"/>
      <c r="L2" s="409"/>
      <c r="M2" s="410"/>
    </row>
    <row r="3" spans="1:160" ht="14.4">
      <c r="A3" s="411" t="s">
        <v>128</v>
      </c>
      <c r="B3" s="403" t="s">
        <v>129</v>
      </c>
      <c r="C3" s="401" t="s">
        <v>130</v>
      </c>
      <c r="D3" s="112"/>
      <c r="E3" s="401" t="s">
        <v>131</v>
      </c>
      <c r="F3" s="392" t="s">
        <v>132</v>
      </c>
      <c r="G3" s="392"/>
      <c r="H3" s="392"/>
      <c r="I3" s="392"/>
      <c r="J3" s="392" t="s">
        <v>133</v>
      </c>
      <c r="K3" s="392"/>
      <c r="L3" s="392"/>
      <c r="M3" s="415"/>
    </row>
    <row r="4" spans="1:160" ht="96.75" customHeight="1" thickBot="1">
      <c r="A4" s="412"/>
      <c r="B4" s="413" t="s">
        <v>129</v>
      </c>
      <c r="C4" s="414"/>
      <c r="D4" s="147" t="s">
        <v>137</v>
      </c>
      <c r="E4" s="414"/>
      <c r="F4" s="148" t="s">
        <v>143</v>
      </c>
      <c r="G4" s="148" t="s">
        <v>144</v>
      </c>
      <c r="H4" s="148" t="s">
        <v>145</v>
      </c>
      <c r="I4" s="148" t="s">
        <v>146</v>
      </c>
      <c r="J4" s="148" t="s">
        <v>143</v>
      </c>
      <c r="K4" s="148" t="s">
        <v>144</v>
      </c>
      <c r="L4" s="148" t="s">
        <v>145</v>
      </c>
      <c r="M4" s="149" t="s">
        <v>146</v>
      </c>
    </row>
    <row r="5" spans="1:160" s="166" customFormat="1" ht="22.5" customHeight="1">
      <c r="A5" s="248">
        <v>20100094135</v>
      </c>
      <c r="B5" s="249"/>
      <c r="C5" s="250" t="s">
        <v>172</v>
      </c>
      <c r="D5" s="259" t="s">
        <v>173</v>
      </c>
      <c r="E5" s="260" t="s">
        <v>156</v>
      </c>
      <c r="F5" s="256">
        <v>1</v>
      </c>
      <c r="G5" s="254">
        <v>1</v>
      </c>
      <c r="H5" s="254">
        <v>0</v>
      </c>
      <c r="I5" s="254">
        <v>74</v>
      </c>
      <c r="J5" s="254">
        <v>0</v>
      </c>
      <c r="K5" s="254">
        <v>2</v>
      </c>
      <c r="L5" s="254">
        <v>0</v>
      </c>
      <c r="M5" s="261">
        <v>12</v>
      </c>
      <c r="N5" s="182">
        <f>SUM(F5:M5)</f>
        <v>90</v>
      </c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  <c r="BJ5" s="247"/>
      <c r="BK5" s="247"/>
      <c r="BL5" s="247"/>
      <c r="BM5" s="247"/>
      <c r="BN5" s="247"/>
      <c r="BO5" s="247"/>
      <c r="BP5" s="247"/>
      <c r="BQ5" s="247"/>
      <c r="BR5" s="247"/>
      <c r="BS5" s="247"/>
      <c r="BT5" s="247"/>
      <c r="BU5" s="247"/>
      <c r="BV5" s="247"/>
      <c r="BW5" s="247"/>
      <c r="BX5" s="247"/>
      <c r="BY5" s="247"/>
      <c r="BZ5" s="247"/>
      <c r="CA5" s="247"/>
      <c r="CB5" s="247"/>
      <c r="CC5" s="247"/>
      <c r="CD5" s="247"/>
      <c r="CE5" s="247"/>
      <c r="CF5" s="247"/>
      <c r="CG5" s="247"/>
      <c r="CH5" s="247"/>
      <c r="CI5" s="247"/>
      <c r="CJ5" s="247"/>
      <c r="CK5" s="247"/>
      <c r="CL5" s="247"/>
      <c r="CM5" s="247"/>
      <c r="CN5" s="247"/>
      <c r="CO5" s="247"/>
      <c r="CP5" s="247"/>
      <c r="CQ5" s="247"/>
      <c r="CR5" s="247"/>
      <c r="CS5" s="247"/>
      <c r="CT5" s="247"/>
      <c r="CU5" s="247"/>
      <c r="CV5" s="247"/>
      <c r="CW5" s="247"/>
      <c r="CX5" s="247"/>
      <c r="CY5" s="247"/>
      <c r="CZ5" s="247"/>
      <c r="DA5" s="247"/>
      <c r="DB5" s="247"/>
      <c r="DC5" s="247"/>
      <c r="DD5" s="247"/>
      <c r="DE5" s="247"/>
      <c r="DF5" s="247"/>
      <c r="DG5" s="247"/>
      <c r="DH5" s="247"/>
      <c r="DI5" s="247"/>
      <c r="DJ5" s="247"/>
      <c r="DK5" s="247"/>
      <c r="DL5" s="247"/>
      <c r="DM5" s="247"/>
      <c r="DN5" s="247"/>
      <c r="DO5" s="247"/>
      <c r="DP5" s="247"/>
      <c r="DQ5" s="247"/>
      <c r="DR5" s="247"/>
      <c r="DS5" s="247"/>
      <c r="DT5" s="247"/>
      <c r="DU5" s="247"/>
      <c r="DV5" s="247"/>
      <c r="DW5" s="247"/>
      <c r="DX5" s="247"/>
      <c r="DY5" s="247"/>
      <c r="DZ5" s="247"/>
      <c r="EA5" s="247"/>
      <c r="EB5" s="247"/>
      <c r="EC5" s="247"/>
      <c r="ED5" s="247"/>
      <c r="EE5" s="247"/>
      <c r="EF5" s="247"/>
      <c r="EG5" s="247"/>
      <c r="EH5" s="247"/>
      <c r="EI5" s="247"/>
      <c r="EJ5" s="247"/>
      <c r="EK5" s="247"/>
      <c r="EL5" s="247"/>
      <c r="EM5" s="247"/>
      <c r="EN5" s="247"/>
      <c r="EO5" s="247"/>
      <c r="EP5" s="247"/>
      <c r="EQ5" s="247"/>
      <c r="ER5" s="247"/>
      <c r="ES5" s="247"/>
      <c r="ET5" s="247"/>
      <c r="EU5" s="247"/>
      <c r="EV5" s="247"/>
      <c r="EW5" s="247"/>
      <c r="EX5" s="247"/>
      <c r="EY5" s="247"/>
      <c r="EZ5" s="247"/>
      <c r="FA5" s="247"/>
      <c r="FB5" s="247"/>
      <c r="FC5" s="247"/>
      <c r="FD5" s="247"/>
    </row>
    <row r="6" spans="1:160" s="166" customFormat="1" ht="22.5" customHeight="1">
      <c r="A6"/>
      <c r="B6"/>
      <c r="C6"/>
      <c r="D6"/>
      <c r="E6"/>
      <c r="F6"/>
      <c r="G6"/>
      <c r="H6"/>
      <c r="I6"/>
      <c r="J6"/>
      <c r="K6"/>
      <c r="L6"/>
      <c r="M6"/>
      <c r="N6" s="182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0"/>
      <c r="CA6" s="150"/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0"/>
      <c r="CM6" s="150"/>
      <c r="CN6" s="150"/>
      <c r="CO6" s="150"/>
      <c r="CP6" s="150"/>
      <c r="CQ6" s="150"/>
      <c r="CR6" s="150"/>
      <c r="CS6" s="150"/>
      <c r="CT6" s="150"/>
      <c r="CU6" s="150"/>
      <c r="CV6" s="150"/>
      <c r="CW6" s="150"/>
      <c r="CX6" s="150"/>
      <c r="CY6" s="150"/>
      <c r="CZ6" s="150"/>
      <c r="DA6" s="150"/>
      <c r="DB6" s="150"/>
      <c r="DC6" s="150"/>
      <c r="DD6" s="150"/>
      <c r="DE6" s="150"/>
      <c r="DF6" s="150"/>
      <c r="DG6" s="150"/>
      <c r="DH6" s="150"/>
      <c r="DI6" s="150"/>
      <c r="DJ6" s="150"/>
      <c r="DK6" s="150"/>
      <c r="DL6" s="150"/>
      <c r="DM6" s="150"/>
      <c r="DN6" s="150"/>
      <c r="DO6" s="150"/>
      <c r="DP6" s="150"/>
      <c r="DQ6" s="150"/>
      <c r="DR6" s="150"/>
      <c r="DS6" s="150"/>
      <c r="DT6" s="150"/>
      <c r="DU6" s="150"/>
      <c r="DV6" s="150"/>
      <c r="DW6" s="150"/>
      <c r="DX6" s="150"/>
      <c r="DY6" s="150"/>
      <c r="DZ6" s="150"/>
      <c r="EA6" s="150"/>
      <c r="EB6" s="150"/>
      <c r="EC6" s="150"/>
      <c r="ED6" s="150"/>
      <c r="EE6" s="150"/>
      <c r="EF6" s="150"/>
      <c r="EG6" s="150"/>
      <c r="EH6" s="150"/>
      <c r="EI6" s="150"/>
      <c r="EJ6" s="150"/>
      <c r="EK6" s="150"/>
      <c r="EL6" s="150"/>
      <c r="EM6" s="150"/>
      <c r="EN6" s="150"/>
      <c r="EO6" s="150"/>
      <c r="EP6" s="150"/>
      <c r="EQ6" s="150"/>
      <c r="ER6" s="150"/>
      <c r="ES6" s="150"/>
      <c r="ET6" s="150"/>
      <c r="EU6" s="150"/>
      <c r="EV6" s="150"/>
      <c r="EW6" s="150"/>
      <c r="EX6" s="150"/>
      <c r="EY6" s="150"/>
      <c r="EZ6" s="150"/>
      <c r="FA6" s="150"/>
      <c r="FB6" s="150"/>
      <c r="FC6" s="150"/>
      <c r="FD6" s="150"/>
    </row>
    <row r="7" spans="1:160" s="166" customFormat="1" ht="22.5" customHeight="1">
      <c r="A7"/>
      <c r="B7"/>
      <c r="C7"/>
      <c r="D7"/>
      <c r="E7"/>
      <c r="F7"/>
      <c r="G7"/>
      <c r="H7"/>
      <c r="I7"/>
      <c r="J7"/>
      <c r="K7"/>
      <c r="L7"/>
      <c r="M7"/>
      <c r="N7" s="182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  <c r="CT7" s="150"/>
      <c r="CU7" s="150"/>
      <c r="CV7" s="150"/>
      <c r="CW7" s="150"/>
      <c r="CX7" s="150"/>
      <c r="CY7" s="150"/>
      <c r="CZ7" s="150"/>
      <c r="DA7" s="150"/>
      <c r="DB7" s="150"/>
      <c r="DC7" s="150"/>
      <c r="DD7" s="150"/>
      <c r="DE7" s="150"/>
      <c r="DF7" s="150"/>
      <c r="DG7" s="150"/>
      <c r="DH7" s="150"/>
      <c r="DI7" s="150"/>
      <c r="DJ7" s="150"/>
      <c r="DK7" s="150"/>
      <c r="DL7" s="150"/>
      <c r="DM7" s="150"/>
      <c r="DN7" s="150"/>
      <c r="DO7" s="150"/>
      <c r="DP7" s="150"/>
      <c r="DQ7" s="150"/>
      <c r="DR7" s="150"/>
      <c r="DS7" s="150"/>
      <c r="DT7" s="150"/>
      <c r="DU7" s="150"/>
      <c r="DV7" s="150"/>
      <c r="DW7" s="150"/>
      <c r="DX7" s="150"/>
      <c r="DY7" s="150"/>
      <c r="DZ7" s="150"/>
      <c r="EA7" s="150"/>
      <c r="EB7" s="150"/>
      <c r="EC7" s="150"/>
      <c r="ED7" s="150"/>
      <c r="EE7" s="150"/>
      <c r="EF7" s="150"/>
      <c r="EG7" s="150"/>
      <c r="EH7" s="150"/>
      <c r="EI7" s="150"/>
      <c r="EJ7" s="150"/>
      <c r="EK7" s="150"/>
      <c r="EL7" s="150"/>
      <c r="EM7" s="150"/>
      <c r="EN7" s="150"/>
      <c r="EO7" s="150"/>
      <c r="EP7" s="150"/>
      <c r="EQ7" s="150"/>
      <c r="ER7" s="150"/>
      <c r="ES7" s="150"/>
      <c r="ET7" s="150"/>
      <c r="EU7" s="150"/>
      <c r="EV7" s="150"/>
      <c r="EW7" s="150"/>
      <c r="EX7" s="150"/>
      <c r="EY7" s="150"/>
      <c r="EZ7" s="150"/>
      <c r="FA7" s="150"/>
      <c r="FB7" s="150"/>
      <c r="FC7" s="150"/>
      <c r="FD7" s="150"/>
    </row>
    <row r="8" spans="1:160" s="150" customFormat="1" ht="22.5" customHeight="1">
      <c r="A8"/>
      <c r="B8"/>
      <c r="C8"/>
      <c r="D8"/>
      <c r="E8"/>
      <c r="F8"/>
      <c r="G8"/>
      <c r="H8"/>
      <c r="I8"/>
      <c r="J8"/>
      <c r="K8"/>
      <c r="L8"/>
      <c r="M8"/>
      <c r="N8" s="182"/>
    </row>
    <row r="9" spans="1:160" s="166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82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0"/>
      <c r="CR9" s="150"/>
      <c r="CS9" s="150"/>
      <c r="CT9" s="150"/>
      <c r="CU9" s="150"/>
      <c r="CV9" s="150"/>
      <c r="CW9" s="150"/>
      <c r="CX9" s="150"/>
      <c r="CY9" s="150"/>
      <c r="CZ9" s="150"/>
      <c r="DA9" s="150"/>
      <c r="DB9" s="150"/>
      <c r="DC9" s="150"/>
      <c r="DD9" s="150"/>
      <c r="DE9" s="150"/>
      <c r="DF9" s="150"/>
      <c r="DG9" s="150"/>
      <c r="DH9" s="150"/>
      <c r="DI9" s="150"/>
      <c r="DJ9" s="150"/>
      <c r="DK9" s="150"/>
      <c r="DL9" s="150"/>
      <c r="DM9" s="150"/>
      <c r="DN9" s="150"/>
      <c r="DO9" s="150"/>
      <c r="DP9" s="150"/>
      <c r="DQ9" s="150"/>
      <c r="DR9" s="150"/>
      <c r="DS9" s="150"/>
      <c r="DT9" s="150"/>
      <c r="DU9" s="150"/>
      <c r="DV9" s="150"/>
      <c r="DW9" s="150"/>
      <c r="DX9" s="150"/>
      <c r="DY9" s="150"/>
      <c r="DZ9" s="150"/>
      <c r="EA9" s="150"/>
      <c r="EB9" s="150"/>
      <c r="EC9" s="150"/>
      <c r="ED9" s="150"/>
      <c r="EE9" s="150"/>
      <c r="EF9" s="150"/>
      <c r="EG9" s="150"/>
      <c r="EH9" s="150"/>
      <c r="EI9" s="150"/>
      <c r="EJ9" s="150"/>
      <c r="EK9" s="150"/>
      <c r="EL9" s="150"/>
      <c r="EM9" s="150"/>
      <c r="EN9" s="150"/>
      <c r="EO9" s="150"/>
      <c r="EP9" s="150"/>
      <c r="EQ9" s="150"/>
      <c r="ER9" s="150"/>
      <c r="ES9" s="150"/>
      <c r="ET9" s="150"/>
      <c r="EU9" s="150"/>
      <c r="EV9" s="150"/>
      <c r="EW9" s="150"/>
      <c r="EX9" s="150"/>
      <c r="EY9" s="150"/>
      <c r="EZ9" s="150"/>
      <c r="FA9" s="150"/>
      <c r="FB9" s="150"/>
      <c r="FC9" s="150"/>
      <c r="FD9" s="150"/>
    </row>
    <row r="10" spans="1:160" s="166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82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0"/>
      <c r="CR10" s="150"/>
      <c r="CS10" s="150"/>
      <c r="CT10" s="150"/>
      <c r="CU10" s="150"/>
      <c r="CV10" s="150"/>
      <c r="CW10" s="150"/>
      <c r="CX10" s="150"/>
      <c r="CY10" s="150"/>
      <c r="CZ10" s="150"/>
      <c r="DA10" s="150"/>
      <c r="DB10" s="150"/>
      <c r="DC10" s="150"/>
      <c r="DD10" s="150"/>
      <c r="DE10" s="150"/>
      <c r="DF10" s="150"/>
      <c r="DG10" s="150"/>
      <c r="DH10" s="150"/>
      <c r="DI10" s="150"/>
      <c r="DJ10" s="150"/>
      <c r="DK10" s="150"/>
      <c r="DL10" s="150"/>
      <c r="DM10" s="150"/>
      <c r="DN10" s="150"/>
      <c r="DO10" s="150"/>
      <c r="DP10" s="150"/>
      <c r="DQ10" s="150"/>
      <c r="DR10" s="150"/>
      <c r="DS10" s="150"/>
      <c r="DT10" s="150"/>
      <c r="DU10" s="150"/>
      <c r="DV10" s="150"/>
      <c r="DW10" s="150"/>
      <c r="DX10" s="150"/>
      <c r="DY10" s="150"/>
      <c r="DZ10" s="150"/>
      <c r="EA10" s="150"/>
      <c r="EB10" s="150"/>
      <c r="EC10" s="150"/>
      <c r="ED10" s="150"/>
      <c r="EE10" s="150"/>
      <c r="EF10" s="150"/>
      <c r="EG10" s="150"/>
      <c r="EH10" s="150"/>
      <c r="EI10" s="150"/>
      <c r="EJ10" s="150"/>
      <c r="EK10" s="150"/>
      <c r="EL10" s="150"/>
      <c r="EM10" s="150"/>
      <c r="EN10" s="150"/>
      <c r="EO10" s="150"/>
      <c r="EP10" s="150"/>
      <c r="EQ10" s="150"/>
      <c r="ER10" s="150"/>
      <c r="ES10" s="150"/>
      <c r="ET10" s="150"/>
      <c r="EU10" s="150"/>
      <c r="EV10" s="150"/>
      <c r="EW10" s="150"/>
      <c r="EX10" s="150"/>
      <c r="EY10" s="150"/>
      <c r="EZ10" s="150"/>
      <c r="FA10" s="150"/>
      <c r="FB10" s="150"/>
      <c r="FC10" s="150"/>
      <c r="FD10" s="150"/>
    </row>
    <row r="11" spans="1:160" s="150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82"/>
    </row>
    <row r="12" spans="1:160" s="150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82"/>
    </row>
    <row r="13" spans="1:160" s="150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82"/>
    </row>
    <row r="14" spans="1:160" s="150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82"/>
    </row>
    <row r="15" spans="1:160" s="150" customFormat="1" ht="22.5" customHeight="1">
      <c r="A15"/>
      <c r="B15"/>
      <c r="C15"/>
      <c r="D15"/>
      <c r="E15"/>
      <c r="F15"/>
      <c r="G15" t="s">
        <v>147</v>
      </c>
      <c r="H15"/>
      <c r="I15"/>
      <c r="J15"/>
      <c r="K15"/>
      <c r="L15"/>
      <c r="M15"/>
      <c r="N15" s="182"/>
    </row>
    <row r="16" spans="1:160" s="150" customFormat="1" ht="22.5" customHeight="1">
      <c r="A16"/>
      <c r="B16"/>
      <c r="C16"/>
      <c r="D16"/>
      <c r="E16"/>
      <c r="F16"/>
      <c r="G16" t="s">
        <v>147</v>
      </c>
      <c r="H16"/>
      <c r="I16"/>
      <c r="J16"/>
      <c r="K16"/>
      <c r="L16"/>
      <c r="M16"/>
      <c r="N16" s="182"/>
    </row>
    <row r="17" spans="1:161" s="150" customFormat="1" ht="22.5" customHeight="1">
      <c r="A17"/>
      <c r="B17"/>
      <c r="C17"/>
      <c r="D17"/>
      <c r="E17"/>
      <c r="F17"/>
      <c r="G17" t="s">
        <v>147</v>
      </c>
      <c r="H17"/>
      <c r="I17"/>
      <c r="J17"/>
      <c r="K17"/>
      <c r="L17"/>
      <c r="M17"/>
      <c r="N17" s="182"/>
    </row>
    <row r="18" spans="1:161" s="150" customFormat="1" ht="22.5" customHeight="1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82"/>
    </row>
    <row r="19" spans="1:161" s="150" customFormat="1" ht="22.5" customHeight="1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82"/>
    </row>
    <row r="20" spans="1:161" s="150" customFormat="1" ht="22.5" customHeight="1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82"/>
    </row>
    <row r="21" spans="1:161" s="150" customFormat="1" ht="22.5" customHeight="1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82"/>
    </row>
    <row r="22" spans="1:161" s="150" customFormat="1" ht="22.5" customHeight="1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82"/>
    </row>
    <row r="23" spans="1:161" s="150" customFormat="1" ht="22.5" customHeight="1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82"/>
    </row>
    <row r="24" spans="1:161" s="150" customFormat="1" ht="22.5" customHeight="1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82"/>
    </row>
    <row r="25" spans="1:161" s="150" customFormat="1" ht="22.5" customHeight="1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82"/>
    </row>
    <row r="26" spans="1:161" s="150" customFormat="1" ht="22.5" customHeight="1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82"/>
    </row>
    <row r="27" spans="1:161" s="150" customFormat="1" ht="22.5" customHeight="1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82"/>
    </row>
    <row r="28" spans="1:161" s="150" customFormat="1" ht="22.5" customHeight="1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82"/>
    </row>
    <row r="29" spans="1:161" s="150" customFormat="1" ht="22.5" customHeight="1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82"/>
    </row>
    <row r="30" spans="1:161" s="150" customFormat="1" ht="22.5" customHeight="1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82"/>
    </row>
    <row r="31" spans="1:161" s="150" customFormat="1" ht="22.5" customHeight="1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82"/>
    </row>
    <row r="32" spans="1:161" s="150" customFormat="1" ht="22.5" customHeight="1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82"/>
      <c r="O32" s="408"/>
      <c r="P32" s="408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206"/>
      <c r="CA32" s="206"/>
      <c r="CB32" s="206"/>
      <c r="CC32" s="206"/>
      <c r="CD32" s="206"/>
      <c r="CE32" s="206"/>
      <c r="CF32" s="206"/>
      <c r="CG32" s="206"/>
      <c r="CH32" s="206"/>
      <c r="CI32" s="206"/>
      <c r="CJ32" s="206"/>
      <c r="CK32" s="206"/>
      <c r="CL32" s="206"/>
      <c r="CM32" s="206"/>
      <c r="CN32" s="206"/>
      <c r="CO32" s="206"/>
      <c r="CP32" s="206"/>
      <c r="CQ32" s="206"/>
      <c r="CR32" s="206"/>
      <c r="CS32" s="206"/>
      <c r="CT32" s="206"/>
      <c r="CU32" s="206"/>
      <c r="CV32" s="206"/>
      <c r="CW32" s="206"/>
      <c r="CX32" s="206"/>
      <c r="CY32" s="206"/>
      <c r="CZ32" s="206"/>
      <c r="DA32" s="206"/>
      <c r="DB32" s="206"/>
      <c r="DC32" s="206"/>
      <c r="DD32" s="206"/>
      <c r="DE32" s="206"/>
      <c r="DF32" s="206"/>
      <c r="DG32" s="206"/>
      <c r="DH32" s="206"/>
      <c r="DI32" s="206"/>
      <c r="DJ32" s="206"/>
      <c r="DK32" s="206"/>
      <c r="DL32" s="206"/>
      <c r="DM32" s="206"/>
      <c r="DN32" s="206"/>
      <c r="DO32" s="206"/>
      <c r="DP32" s="206"/>
      <c r="DQ32" s="206"/>
      <c r="DR32" s="206"/>
      <c r="DS32" s="206"/>
      <c r="DT32" s="206"/>
      <c r="DU32" s="206"/>
      <c r="DV32" s="206"/>
      <c r="DW32" s="206"/>
      <c r="DX32" s="206"/>
      <c r="DY32" s="206"/>
      <c r="DZ32" s="206"/>
      <c r="EA32" s="206"/>
      <c r="EB32" s="206"/>
      <c r="EC32" s="206"/>
      <c r="ED32" s="206"/>
      <c r="EE32" s="206"/>
      <c r="EF32" s="206"/>
      <c r="EG32" s="206"/>
      <c r="EH32" s="206"/>
      <c r="EI32" s="206"/>
      <c r="EJ32" s="206"/>
      <c r="EK32" s="206"/>
      <c r="EL32" s="206"/>
      <c r="EM32" s="206"/>
      <c r="EN32" s="206"/>
      <c r="EO32" s="206"/>
      <c r="EP32" s="206"/>
      <c r="EQ32" s="206"/>
      <c r="ER32" s="206"/>
      <c r="ES32" s="206"/>
      <c r="ET32" s="206"/>
      <c r="EU32" s="206"/>
      <c r="EV32" s="206"/>
      <c r="EW32" s="206"/>
      <c r="EX32" s="206"/>
      <c r="EY32" s="206"/>
      <c r="EZ32" s="206"/>
      <c r="FA32" s="206"/>
      <c r="FB32" s="206"/>
      <c r="FC32" s="206"/>
      <c r="FD32" s="206"/>
      <c r="FE32" s="206"/>
    </row>
    <row r="33" spans="1:15" s="182" customFormat="1" ht="22.5" customHeight="1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</row>
    <row r="34" spans="1:15" s="150" customFormat="1" ht="22.5" customHeight="1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82"/>
    </row>
    <row r="35" spans="1:15" s="127" customFormat="1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</row>
    <row r="36" spans="1:15" s="127" customFormat="1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  <c r="N36" s="154"/>
      <c r="O36" s="140"/>
    </row>
    <row r="37" spans="1:15">
      <c r="G37" t="s">
        <v>147</v>
      </c>
    </row>
    <row r="38" spans="1:15">
      <c r="G38" t="s">
        <v>147</v>
      </c>
    </row>
    <row r="39" spans="1:15">
      <c r="G39" t="s">
        <v>147</v>
      </c>
    </row>
    <row r="40" spans="1:15">
      <c r="G40" t="s">
        <v>147</v>
      </c>
    </row>
    <row r="41" spans="1:15">
      <c r="G41" t="s">
        <v>147</v>
      </c>
    </row>
    <row r="42" spans="1:15">
      <c r="G42" t="s">
        <v>147</v>
      </c>
    </row>
    <row r="43" spans="1:15">
      <c r="G43" t="s">
        <v>147</v>
      </c>
    </row>
    <row r="44" spans="1:15">
      <c r="G44" t="s">
        <v>147</v>
      </c>
    </row>
    <row r="45" spans="1:15">
      <c r="G45" t="s">
        <v>147</v>
      </c>
    </row>
    <row r="46" spans="1:15">
      <c r="G46" t="s">
        <v>147</v>
      </c>
    </row>
    <row r="47" spans="1:15">
      <c r="G47" t="s">
        <v>147</v>
      </c>
    </row>
    <row r="48" spans="1:15">
      <c r="G48" t="s">
        <v>147</v>
      </c>
    </row>
    <row r="49" spans="7:7">
      <c r="G49" t="s">
        <v>147</v>
      </c>
    </row>
    <row r="50" spans="7:7">
      <c r="G50" t="s">
        <v>147</v>
      </c>
    </row>
    <row r="51" spans="7:7">
      <c r="G51" t="s">
        <v>147</v>
      </c>
    </row>
    <row r="52" spans="7:7">
      <c r="G52" t="s">
        <v>147</v>
      </c>
    </row>
    <row r="53" spans="7:7">
      <c r="G53" t="s">
        <v>147</v>
      </c>
    </row>
  </sheetData>
  <mergeCells count="8">
    <mergeCell ref="O32:P32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1">
    <dataValidation type="whole" showInputMessage="1" showErrorMessage="1" errorTitle="Formato incorrecto" error="Este campo solo acepta números" sqref="A5" xr:uid="{901DF240-D57D-4D22-8855-ADFF68D9D75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AdministracionCERV</cp:lastModifiedBy>
  <cp:revision/>
  <cp:lastPrinted>2025-03-04T16:35:22Z</cp:lastPrinted>
  <dcterms:created xsi:type="dcterms:W3CDTF">2005-12-16T17:31:10Z</dcterms:created>
  <dcterms:modified xsi:type="dcterms:W3CDTF">2025-03-12T22:41:35Z</dcterms:modified>
  <cp:category/>
  <cp:contentStatus/>
</cp:coreProperties>
</file>