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CERV\Downloads\Nueva carpeta\"/>
    </mc:Choice>
  </mc:AlternateContent>
  <xr:revisionPtr revIDLastSave="0" documentId="13_ncr:1_{D530C34C-A5A0-42FD-B7E6-2A51129B2633}" xr6:coauthVersionLast="47" xr6:coauthVersionMax="47" xr10:uidLastSave="{00000000-0000-0000-0000-000000000000}"/>
  <bookViews>
    <workbookView xWindow="-108" yWindow="-108" windowWidth="23256" windowHeight="12456" tabRatio="678" firstSheet="1" activeTab="3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" r:id="rId5"/>
    <sheet name="ANEXO 29" sheetId="8" r:id="rId6"/>
    <sheet name="ANEXO 30" sheetId="9" r:id="rId7"/>
    <sheet name="PLANTILLA MINEM 1" sheetId="11" r:id="rId8"/>
    <sheet name="PLANTILLA MINEM 2" sheetId="12" r:id="rId9"/>
  </sheets>
  <externalReferences>
    <externalReference r:id="rId10"/>
  </externalReferences>
  <definedNames>
    <definedName name="_xlnm._FilterDatabase" localSheetId="0" hidden="1">'ANEXO 24'!$A$16:$AA$17</definedName>
    <definedName name="_xlnm._FilterDatabase" localSheetId="1" hidden="1">'ANEXO 25'!$A$12:$AA$18</definedName>
    <definedName name="_xlnm._FilterDatabase" localSheetId="4" hidden="1">'ANEXO 28'!$A$11:$AB$19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2" l="1"/>
  <c r="W5" i="11"/>
  <c r="V5" i="1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D19" i="1"/>
  <c r="B18" i="6"/>
  <c r="B18" i="5"/>
  <c r="B18" i="4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C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C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Y16" i="1"/>
  <c r="V16" i="1"/>
  <c r="T16" i="1"/>
  <c r="Z16" i="1" s="1"/>
  <c r="R16" i="1"/>
  <c r="O16" i="1"/>
  <c r="W16" i="1" s="1"/>
  <c r="AA16" i="1" s="1"/>
  <c r="L16" i="1"/>
  <c r="J16" i="1"/>
  <c r="H16" i="1"/>
  <c r="F16" i="1"/>
  <c r="AA16" i="7"/>
  <c r="AA19" i="7" s="1"/>
  <c r="C16" i="7"/>
  <c r="C19" i="7" s="1"/>
  <c r="B16" i="7"/>
  <c r="B19" i="7" s="1"/>
  <c r="AA15" i="6"/>
  <c r="C15" i="6"/>
  <c r="B15" i="6"/>
  <c r="AA15" i="5"/>
  <c r="AA18" i="5" s="1"/>
  <c r="C15" i="5"/>
  <c r="B15" i="5"/>
  <c r="AA15" i="4"/>
  <c r="C15" i="4"/>
  <c r="C18" i="4" s="1"/>
  <c r="B15" i="4"/>
  <c r="AF49" i="1"/>
  <c r="AE49" i="1"/>
  <c r="AG49" i="1"/>
  <c r="AH49" i="1"/>
  <c r="AI49" i="1"/>
  <c r="AD49" i="1"/>
  <c r="X16" i="1" l="1"/>
  <c r="AB16" i="1" s="1"/>
  <c r="D15" i="4"/>
  <c r="D18" i="4" s="1"/>
  <c r="D15" i="6"/>
  <c r="D18" i="6" s="1"/>
  <c r="D15" i="5"/>
  <c r="D18" i="5" s="1"/>
  <c r="D16" i="7"/>
  <c r="D19" i="7" s="1"/>
  <c r="Y19" i="1"/>
  <c r="W19" i="1"/>
  <c r="Z19" i="1" l="1"/>
  <c r="AA19" i="1"/>
  <c r="X19" i="1"/>
  <c r="AB19" i="1" l="1"/>
</calcChain>
</file>

<file path=xl/sharedStrings.xml><?xml version="1.0" encoding="utf-8"?>
<sst xmlns="http://schemas.openxmlformats.org/spreadsheetml/2006/main" count="355" uniqueCount="175">
  <si>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</si>
  <si>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</si>
  <si>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</si>
  <si>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</si>
  <si>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</si>
  <si>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</si>
  <si>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</si>
  <si>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</si>
  <si>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</si>
  <si>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</si>
  <si>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</si>
  <si>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</si>
  <si>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</si>
  <si>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</si>
  <si>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</si>
  <si>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</si>
  <si>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</si>
  <si>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</si>
  <si>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</si>
  <si>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</si>
  <si>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</si>
  <si>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</si>
  <si>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</si>
  <si>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</si>
  <si>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</si>
  <si>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</si>
  <si>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</si>
  <si>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</si>
  <si>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</si>
  <si>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</si>
  <si>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</si>
  <si>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</si>
  <si>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</si>
  <si>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</si>
  <si>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</si>
  <si>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</si>
  <si>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</si>
  <si>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</si>
  <si>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</si>
  <si>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</si>
  <si>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</si>
  <si>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</si>
  <si>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</si>
  <si>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</si>
  <si>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</si>
  <si>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</si>
  <si>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</si>
  <si>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</si>
  <si>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</si>
  <si>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</si>
  <si>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</si>
  <si>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</si>
  <si>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</si>
  <si>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</si>
  <si>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</si>
  <si>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</si>
  <si>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</si>
  <si>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</si>
  <si>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</si>
  <si>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</si>
  <si>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</si>
  <si>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</si>
  <si>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</si>
  <si>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</si>
  <si>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</si>
  <si>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</si>
  <si>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</si>
  <si>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</si>
  <si>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</si>
  <si>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</si>
  <si>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</si>
  <si>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</si>
  <si>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</si>
  <si>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</si>
  <si>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</si>
  <si>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</si>
  <si>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</si>
  <si>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</si>
  <si>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</si>
  <si>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</si>
  <si>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</si>
  <si>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</si>
  <si>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</si>
  <si>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</si>
  <si>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</si>
  <si>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</si>
  <si>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</si>
  <si>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</si>
  <si>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</si>
  <si>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</si>
  <si>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</si>
  <si>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</si>
  <si>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</si>
  <si>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</si>
  <si>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</si>
  <si>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</si>
  <si>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</si>
  <si>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</si>
  <si>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</si>
  <si>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</si>
  <si>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</si>
  <si>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</si>
  <si>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</si>
  <si>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</si>
  <si>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</si>
  <si>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</si>
  <si>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</si>
  <si>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</si>
  <si>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</si>
  <si>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</si>
  <si>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</si>
  <si>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</si>
  <si>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</si>
  <si>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</si>
  <si>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</si>
  <si>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</si>
  <si>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</si>
  <si>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</si>
  <si>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</si>
  <si>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</si>
  <si>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</si>
  <si>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</si>
  <si>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</si>
  <si>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</si>
  <si>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</si>
  <si>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</si>
  <si>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</si>
  <si>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</si>
  <si>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</si>
  <si>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</si>
  <si>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</si>
  <si>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</si>
  <si>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</si>
  <si>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</si>
  <si>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</si>
  <si>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</si>
  <si>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</si>
  <si>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</si>
  <si>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</si>
  <si>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</si>
  <si>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</si>
  <si>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</si>
  <si>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</si>
  <si>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</si>
  <si>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</si>
  <si>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</si>
  <si>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</si>
  <si>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</si>
  <si>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</si>
  <si>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</si>
  <si>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</si>
  <si>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</si>
  <si>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</si>
  <si>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</si>
  <si>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</si>
  <si>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SPCC</t>
  </si>
  <si>
    <t>SELIN SRL</t>
  </si>
  <si>
    <t>Explotacion Tajo Abierto</t>
  </si>
  <si>
    <t>SKF del PERÚ S.A.</t>
  </si>
  <si>
    <t>5 - CHOQUE CONTRA O GOLPES POR OBJETOS DURANTE EL MANIPULEO DE MATERIALES.</t>
  </si>
  <si>
    <t xml:space="preserve">11 - FRACTURA </t>
  </si>
  <si>
    <t>A.8. 52 AÑOS</t>
  </si>
  <si>
    <t>B.2. SOLTERO</t>
  </si>
  <si>
    <t>C.2. SECUNDARIO</t>
  </si>
  <si>
    <t>D.7. 10 AÑOS</t>
  </si>
  <si>
    <t>E.10. 10:55:00 AM</t>
  </si>
  <si>
    <t>F.3. MIERCOLES 19</t>
  </si>
  <si>
    <t>G.2. FEBRERO</t>
  </si>
  <si>
    <t>22 - DEDO DE LA MANO</t>
  </si>
  <si>
    <t>NA</t>
  </si>
  <si>
    <t>H.1. INCAPACIDAD PARCIAL TEMPORAL</t>
  </si>
  <si>
    <t>5. TÉCNICO</t>
  </si>
  <si>
    <t>ACUMULACION TOQUEPALA 1</t>
  </si>
  <si>
    <t>E</t>
  </si>
  <si>
    <t>Actividad Conexa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</si>
</sst>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  <numFmt numFmtId="170" formatCode="#,##0_ ;\-#,##0\ "/>
  </numFmts>
  <fonts count="82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b/>
      <sz val="10"/>
      <color indexed="14"/>
      <name val="Arial"/>
      <family val="2"/>
    </font>
    <font>
      <sz val="16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10"/>
      <name val="Arial"/>
      <family val="2"/>
    </font>
    <font>
      <sz val="11"/>
      <color indexed="56"/>
      <name val="Calibri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b/>
      <sz val="10"/>
      <name val="Calibri"/>
      <family val="2"/>
    </font>
    <font>
      <b/>
      <sz val="9"/>
      <color indexed="8"/>
      <name val="Arial"/>
      <family val="2"/>
    </font>
    <font>
      <sz val="10"/>
      <color rgb="FF000000"/>
      <name val="Aptos Narrow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</fills>
  <borders count="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14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3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21" fillId="8" borderId="0" applyNumberFormat="0" applyBorder="0" applyAlignment="0" applyProtection="0"/>
    <xf numFmtId="0" fontId="26" fillId="13" borderId="1" applyNumberFormat="0" applyAlignment="0" applyProtection="0"/>
    <xf numFmtId="0" fontId="9" fillId="0" borderId="0"/>
    <xf numFmtId="0" fontId="19" fillId="14" borderId="2" applyNumberFormat="0" applyAlignment="0" applyProtection="0"/>
    <xf numFmtId="0" fontId="25" fillId="0" borderId="3" applyNumberFormat="0" applyFill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7" fillId="15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22" fillId="9" borderId="1" applyNumberFormat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8" fillId="6" borderId="0" applyNumberFormat="0" applyBorder="0" applyAlignment="0" applyProtection="0"/>
    <xf numFmtId="43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44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5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66" fillId="0" borderId="0"/>
    <xf numFmtId="0" fontId="6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>
      <alignment wrapText="1"/>
    </xf>
    <xf numFmtId="0" fontId="66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5" borderId="4" applyNumberFormat="0" applyFont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9" fillId="26" borderId="74" applyNumberFormat="0" applyAlignment="0" applyProtection="0"/>
    <xf numFmtId="0" fontId="23" fillId="13" borderId="5" applyNumberFormat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27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169" fontId="9" fillId="0" borderId="0" applyFont="0" applyFill="0" applyBorder="0" applyAlignment="0" applyProtection="0"/>
  </cellStyleXfs>
  <cellXfs count="4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45" fillId="0" borderId="0" xfId="0" applyFont="1"/>
    <xf numFmtId="0" fontId="9" fillId="0" borderId="0" xfId="0" applyFont="1"/>
    <xf numFmtId="0" fontId="12" fillId="0" borderId="0" xfId="0" applyFont="1"/>
    <xf numFmtId="0" fontId="11" fillId="0" borderId="0" xfId="0" applyFont="1"/>
    <xf numFmtId="0" fontId="13" fillId="0" borderId="10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 applyAlignment="1">
      <alignment horizontal="center"/>
    </xf>
    <xf numFmtId="0" fontId="49" fillId="0" borderId="0" xfId="0" applyFont="1"/>
    <xf numFmtId="0" fontId="4" fillId="18" borderId="11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2" fillId="18" borderId="13" xfId="0" applyFont="1" applyFill="1" applyBorder="1" applyAlignment="1">
      <alignment horizontal="center" vertical="center"/>
    </xf>
    <xf numFmtId="0" fontId="32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5" fillId="0" borderId="0" xfId="0" applyFont="1"/>
    <xf numFmtId="0" fontId="32" fillId="18" borderId="17" xfId="0" applyFont="1" applyFill="1" applyBorder="1" applyAlignment="1">
      <alignment horizontal="center" vertical="center"/>
    </xf>
    <xf numFmtId="0" fontId="32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6" fillId="0" borderId="0" xfId="0" applyFont="1"/>
    <xf numFmtId="0" fontId="37" fillId="0" borderId="0" xfId="0" applyFont="1" applyAlignment="1">
      <alignment vertical="top" wrapText="1"/>
    </xf>
    <xf numFmtId="0" fontId="38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9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top"/>
    </xf>
    <xf numFmtId="0" fontId="47" fillId="0" borderId="0" xfId="0" applyFont="1" applyAlignment="1">
      <alignment horizontal="center" vertical="center"/>
    </xf>
    <xf numFmtId="3" fontId="40" fillId="18" borderId="17" xfId="30" applyNumberFormat="1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18" borderId="24" xfId="0" applyFont="1" applyFill="1" applyBorder="1" applyAlignment="1">
      <alignment horizontal="center" vertical="center"/>
    </xf>
    <xf numFmtId="0" fontId="40" fillId="18" borderId="27" xfId="0" applyFont="1" applyFill="1" applyBorder="1" applyAlignment="1">
      <alignment horizontal="center" vertical="center"/>
    </xf>
    <xf numFmtId="0" fontId="40" fillId="19" borderId="0" xfId="0" applyFont="1" applyFill="1" applyAlignment="1">
      <alignment horizontal="center" vertical="center"/>
    </xf>
    <xf numFmtId="3" fontId="40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52" fillId="0" borderId="25" xfId="0" applyNumberFormat="1" applyFont="1" applyBorder="1" applyAlignment="1">
      <alignment horizontal="center" vertical="center"/>
    </xf>
    <xf numFmtId="1" fontId="52" fillId="0" borderId="30" xfId="0" applyNumberFormat="1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2" fillId="0" borderId="31" xfId="0" applyNumberFormat="1" applyFont="1" applyBorder="1" applyAlignment="1">
      <alignment horizontal="center" vertical="center"/>
    </xf>
    <xf numFmtId="0" fontId="42" fillId="0" borderId="35" xfId="0" applyFont="1" applyBorder="1" applyAlignment="1">
      <alignment horizontal="center" vertical="center"/>
    </xf>
    <xf numFmtId="0" fontId="42" fillId="0" borderId="36" xfId="0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 applyAlignment="1">
      <alignment vertical="center"/>
    </xf>
    <xf numFmtId="0" fontId="42" fillId="0" borderId="39" xfId="0" applyFont="1" applyBorder="1" applyAlignment="1">
      <alignment horizontal="center" vertical="center"/>
    </xf>
    <xf numFmtId="0" fontId="42" fillId="0" borderId="40" xfId="0" applyFont="1" applyBorder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/>
    </xf>
    <xf numFmtId="0" fontId="42" fillId="0" borderId="43" xfId="0" applyFont="1" applyBorder="1" applyAlignment="1">
      <alignment horizontal="center" vertical="center"/>
    </xf>
    <xf numFmtId="0" fontId="41" fillId="0" borderId="44" xfId="0" applyFont="1" applyBorder="1" applyAlignment="1">
      <alignment horizontal="left" vertical="center" wrapText="1"/>
    </xf>
    <xf numFmtId="3" fontId="42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49" xfId="0" applyFont="1" applyBorder="1" applyAlignment="1">
      <alignment horizontal="left" vertical="center" wrapText="1"/>
    </xf>
    <xf numFmtId="0" fontId="42" fillId="0" borderId="49" xfId="0" applyFont="1" applyBorder="1" applyAlignment="1">
      <alignment horizontal="center" vertical="center"/>
    </xf>
    <xf numFmtId="9" fontId="9" fillId="0" borderId="0" xfId="100" applyFont="1"/>
    <xf numFmtId="9" fontId="33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69" fillId="26" borderId="25" xfId="103" applyBorder="1" applyAlignment="1" applyProtection="1">
      <alignment horizontal="center" vertical="center" wrapText="1"/>
    </xf>
    <xf numFmtId="0" fontId="16" fillId="20" borderId="25" xfId="69" applyFill="1" applyBorder="1" applyAlignment="1">
      <alignment horizontal="center"/>
    </xf>
    <xf numFmtId="0" fontId="69" fillId="26" borderId="50" xfId="103" applyBorder="1" applyAlignment="1" applyProtection="1">
      <alignment horizontal="center" vertical="center" wrapText="1"/>
    </xf>
    <xf numFmtId="0" fontId="16" fillId="20" borderId="50" xfId="69" applyFill="1" applyBorder="1" applyAlignment="1">
      <alignment horizontal="center"/>
    </xf>
    <xf numFmtId="0" fontId="69" fillId="26" borderId="39" xfId="103" applyBorder="1" applyAlignment="1" applyProtection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3" fontId="2" fillId="0" borderId="17" xfId="48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52" fillId="0" borderId="31" xfId="0" applyNumberFormat="1" applyFont="1" applyBorder="1" applyAlignment="1">
      <alignment horizontal="center" vertical="center"/>
    </xf>
    <xf numFmtId="0" fontId="70" fillId="0" borderId="0" xfId="0" applyFont="1"/>
    <xf numFmtId="0" fontId="12" fillId="0" borderId="0" xfId="0" applyFont="1" applyAlignment="1">
      <alignment vertical="center"/>
    </xf>
    <xf numFmtId="0" fontId="12" fillId="0" borderId="25" xfId="0" applyFont="1" applyBorder="1" applyAlignment="1">
      <alignment horizontal="center" vertical="center" wrapText="1"/>
    </xf>
    <xf numFmtId="1" fontId="3" fillId="0" borderId="41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3" fontId="3" fillId="0" borderId="42" xfId="0" applyNumberFormat="1" applyFont="1" applyBorder="1" applyAlignment="1">
      <alignment horizontal="center" vertical="center"/>
    </xf>
    <xf numFmtId="0" fontId="4" fillId="27" borderId="56" xfId="0" applyFont="1" applyFill="1" applyBorder="1" applyAlignment="1">
      <alignment horizontal="center"/>
    </xf>
    <xf numFmtId="0" fontId="4" fillId="0" borderId="58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2" fillId="0" borderId="0" xfId="0" applyFont="1" applyAlignment="1">
      <alignment horizontal="left" vertical="center" wrapText="1"/>
    </xf>
    <xf numFmtId="0" fontId="72" fillId="0" borderId="0" xfId="70" applyFont="1" applyAlignment="1">
      <alignment horizontal="center" vertical="center" wrapText="1"/>
    </xf>
    <xf numFmtId="20" fontId="72" fillId="0" borderId="0" xfId="70" applyNumberFormat="1" applyFont="1" applyAlignment="1">
      <alignment horizontal="center" vertical="center" wrapText="1"/>
    </xf>
    <xf numFmtId="1" fontId="70" fillId="0" borderId="0" xfId="0" applyNumberFormat="1" applyFont="1"/>
    <xf numFmtId="0" fontId="70" fillId="0" borderId="0" xfId="0" applyFont="1" applyAlignment="1">
      <alignment horizontal="center"/>
    </xf>
    <xf numFmtId="2" fontId="15" fillId="0" borderId="12" xfId="0" applyNumberFormat="1" applyFont="1" applyBorder="1"/>
    <xf numFmtId="0" fontId="12" fillId="0" borderId="0" xfId="0" applyFont="1" applyAlignment="1">
      <alignment horizontal="center" vertical="center" wrapText="1"/>
    </xf>
    <xf numFmtId="20" fontId="12" fillId="0" borderId="0" xfId="0" applyNumberFormat="1" applyFont="1" applyAlignment="1">
      <alignment horizontal="center" vertical="center"/>
    </xf>
    <xf numFmtId="0" fontId="74" fillId="28" borderId="25" xfId="0" applyFont="1" applyFill="1" applyBorder="1" applyAlignment="1">
      <alignment horizontal="center" vertical="center" wrapText="1"/>
    </xf>
    <xf numFmtId="0" fontId="69" fillId="26" borderId="78" xfId="103" applyBorder="1" applyAlignment="1" applyProtection="1">
      <alignment horizontal="center" vertical="center" wrapText="1"/>
    </xf>
    <xf numFmtId="0" fontId="69" fillId="26" borderId="79" xfId="103" applyBorder="1" applyAlignment="1" applyProtection="1">
      <alignment horizontal="center" vertical="center" wrapText="1"/>
    </xf>
    <xf numFmtId="0" fontId="69" fillId="26" borderId="83" xfId="103" applyBorder="1" applyAlignment="1" applyProtection="1">
      <alignment horizontal="left" vertical="top" wrapText="1"/>
    </xf>
    <xf numFmtId="1" fontId="56" fillId="26" borderId="83" xfId="103" applyNumberFormat="1" applyFont="1" applyBorder="1" applyAlignment="1" applyProtection="1">
      <alignment horizontal="center" vertical="center" wrapText="1"/>
    </xf>
    <xf numFmtId="1" fontId="56" fillId="26" borderId="84" xfId="103" applyNumberFormat="1" applyFont="1" applyBorder="1" applyAlignment="1" applyProtection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0" fontId="1" fillId="0" borderId="54" xfId="0" applyFont="1" applyBorder="1" applyAlignment="1">
      <alignment horizontal="center" vertical="center"/>
    </xf>
    <xf numFmtId="1" fontId="70" fillId="0" borderId="0" xfId="0" applyNumberFormat="1" applyFont="1" applyAlignment="1">
      <alignment horizontal="center"/>
    </xf>
    <xf numFmtId="0" fontId="71" fillId="0" borderId="0" xfId="0" applyFont="1" applyAlignment="1">
      <alignment horizontal="center" vertical="center"/>
    </xf>
    <xf numFmtId="3" fontId="71" fillId="24" borderId="44" xfId="28" applyNumberFormat="1" applyFont="1" applyFill="1" applyBorder="1" applyAlignment="1">
      <alignment horizontal="center" vertical="center"/>
    </xf>
    <xf numFmtId="43" fontId="71" fillId="0" borderId="25" xfId="48" applyFont="1" applyBorder="1" applyAlignment="1">
      <alignment horizontal="center" vertical="center"/>
    </xf>
    <xf numFmtId="43" fontId="76" fillId="0" borderId="25" xfId="48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25" xfId="28" applyFont="1" applyBorder="1" applyAlignment="1">
      <alignment horizontal="center" vertical="center"/>
    </xf>
    <xf numFmtId="43" fontId="3" fillId="0" borderId="25" xfId="48" applyFont="1" applyBorder="1" applyAlignment="1">
      <alignment horizontal="center" vertical="center"/>
    </xf>
    <xf numFmtId="164" fontId="3" fillId="19" borderId="25" xfId="28" applyFont="1" applyFill="1" applyBorder="1" applyAlignment="1">
      <alignment horizontal="center" vertical="center"/>
    </xf>
    <xf numFmtId="43" fontId="3" fillId="19" borderId="25" xfId="48" applyFont="1" applyFill="1" applyBorder="1" applyAlignment="1">
      <alignment horizontal="center" vertical="center"/>
    </xf>
    <xf numFmtId="0" fontId="3" fillId="30" borderId="0" xfId="0" applyFont="1" applyFill="1"/>
    <xf numFmtId="164" fontId="3" fillId="0" borderId="25" xfId="28" quotePrefix="1" applyFont="1" applyBorder="1" applyAlignment="1">
      <alignment horizontal="center" vertical="center"/>
    </xf>
    <xf numFmtId="0" fontId="1" fillId="31" borderId="0" xfId="0" applyFont="1" applyFill="1"/>
    <xf numFmtId="0" fontId="3" fillId="0" borderId="25" xfId="0" applyFont="1" applyBorder="1" applyAlignment="1">
      <alignment horizontal="right" vertical="center"/>
    </xf>
    <xf numFmtId="43" fontId="3" fillId="0" borderId="25" xfId="48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7" borderId="42" xfId="28" applyNumberFormat="1" applyFont="1" applyFill="1" applyBorder="1" applyAlignment="1">
      <alignment horizontal="center" vertical="center"/>
    </xf>
    <xf numFmtId="3" fontId="3" fillId="27" borderId="43" xfId="28" applyNumberFormat="1" applyFont="1" applyFill="1" applyBorder="1" applyAlignment="1">
      <alignment horizontal="center" vertical="center"/>
    </xf>
    <xf numFmtId="2" fontId="3" fillId="21" borderId="45" xfId="0" applyNumberFormat="1" applyFont="1" applyFill="1" applyBorder="1" applyAlignment="1">
      <alignment horizontal="center" vertical="center"/>
    </xf>
    <xf numFmtId="2" fontId="3" fillId="21" borderId="36" xfId="0" applyNumberFormat="1" applyFont="1" applyFill="1" applyBorder="1" applyAlignment="1">
      <alignment horizontal="center" vertical="center"/>
    </xf>
    <xf numFmtId="2" fontId="3" fillId="29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43" fontId="77" fillId="19" borderId="25" xfId="48" applyFont="1" applyFill="1" applyBorder="1" applyAlignment="1">
      <alignment horizontal="center" vertical="center"/>
    </xf>
    <xf numFmtId="164" fontId="3" fillId="0" borderId="25" xfId="28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78" fillId="27" borderId="31" xfId="27" applyNumberFormat="1" applyFont="1" applyFill="1" applyBorder="1" applyAlignment="1">
      <alignment horizontal="center" vertical="center"/>
    </xf>
    <xf numFmtId="43" fontId="77" fillId="0" borderId="25" xfId="48" applyFont="1" applyFill="1" applyBorder="1" applyAlignment="1">
      <alignment horizontal="center" vertical="center"/>
    </xf>
    <xf numFmtId="0" fontId="3" fillId="19" borderId="34" xfId="0" applyFont="1" applyFill="1" applyBorder="1" applyAlignment="1">
      <alignment horizontal="center" vertical="center" wrapText="1"/>
    </xf>
    <xf numFmtId="0" fontId="3" fillId="19" borderId="49" xfId="0" applyFont="1" applyFill="1" applyBorder="1" applyAlignment="1">
      <alignment horizontal="center" vertical="center"/>
    </xf>
    <xf numFmtId="0" fontId="3" fillId="0" borderId="47" xfId="71" applyFont="1" applyBorder="1" applyAlignment="1">
      <alignment horizontal="center" vertical="center"/>
    </xf>
    <xf numFmtId="0" fontId="3" fillId="0" borderId="51" xfId="71" applyFont="1" applyBorder="1" applyAlignment="1">
      <alignment horizontal="center" vertical="center"/>
    </xf>
    <xf numFmtId="0" fontId="3" fillId="27" borderId="49" xfId="0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3" fontId="3" fillId="27" borderId="35" xfId="28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3" fontId="3" fillId="27" borderId="35" xfId="0" applyNumberFormat="1" applyFont="1" applyFill="1" applyBorder="1" applyAlignment="1">
      <alignment horizontal="center" vertical="center"/>
    </xf>
    <xf numFmtId="0" fontId="3" fillId="27" borderId="35" xfId="0" applyFont="1" applyFill="1" applyBorder="1" applyAlignment="1">
      <alignment horizontal="center" vertical="center"/>
    </xf>
    <xf numFmtId="3" fontId="3" fillId="27" borderId="64" xfId="28" applyNumberFormat="1" applyFont="1" applyFill="1" applyBorder="1" applyAlignment="1">
      <alignment horizontal="center" vertical="center"/>
    </xf>
    <xf numFmtId="3" fontId="3" fillId="27" borderId="65" xfId="28" applyNumberFormat="1" applyFont="1" applyFill="1" applyBorder="1" applyAlignment="1">
      <alignment horizontal="center" vertical="center"/>
    </xf>
    <xf numFmtId="2" fontId="3" fillId="29" borderId="36" xfId="0" applyNumberFormat="1" applyFont="1" applyFill="1" applyBorder="1" applyAlignment="1">
      <alignment horizontal="center" vertical="center"/>
    </xf>
    <xf numFmtId="2" fontId="3" fillId="22" borderId="36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31" borderId="0" xfId="0" applyFont="1" applyFill="1"/>
    <xf numFmtId="164" fontId="3" fillId="19" borderId="25" xfId="28" quotePrefix="1" applyFont="1" applyFill="1" applyBorder="1" applyAlignment="1">
      <alignment horizontal="center" vertical="center"/>
    </xf>
    <xf numFmtId="0" fontId="3" fillId="0" borderId="49" xfId="70" applyFont="1" applyBorder="1" applyAlignment="1">
      <alignment horizontal="center" vertical="center"/>
    </xf>
    <xf numFmtId="0" fontId="1" fillId="30" borderId="0" xfId="0" applyFont="1" applyFill="1"/>
    <xf numFmtId="0" fontId="1" fillId="0" borderId="0" xfId="0" applyFont="1" applyAlignment="1">
      <alignment vertical="top"/>
    </xf>
    <xf numFmtId="0" fontId="3" fillId="27" borderId="7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3" fontId="3" fillId="27" borderId="44" xfId="28" applyNumberFormat="1" applyFont="1" applyFill="1" applyBorder="1" applyAlignment="1">
      <alignment horizontal="center" vertical="center"/>
    </xf>
    <xf numFmtId="3" fontId="3" fillId="27" borderId="42" xfId="0" applyNumberFormat="1" applyFont="1" applyFill="1" applyBorder="1" applyAlignment="1">
      <alignment horizontal="center" vertical="center"/>
    </xf>
    <xf numFmtId="0" fontId="3" fillId="27" borderId="44" xfId="0" applyFont="1" applyFill="1" applyBorder="1" applyAlignment="1">
      <alignment horizontal="center" vertical="center"/>
    </xf>
    <xf numFmtId="167" fontId="3" fillId="0" borderId="36" xfId="71" applyNumberFormat="1" applyFont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9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9" fillId="26" borderId="51" xfId="103" applyBorder="1" applyAlignment="1" applyProtection="1">
      <alignment horizontal="left" vertical="top" wrapText="1"/>
    </xf>
    <xf numFmtId="1" fontId="56" fillId="26" borderId="47" xfId="103" applyNumberFormat="1" applyFont="1" applyBorder="1" applyAlignment="1" applyProtection="1">
      <alignment horizontal="center" vertical="center" wrapText="1"/>
    </xf>
    <xf numFmtId="1" fontId="56" fillId="26" borderId="38" xfId="103" applyNumberFormat="1" applyFont="1" applyBorder="1" applyAlignment="1" applyProtection="1">
      <alignment horizontal="center" vertical="center" wrapText="1"/>
    </xf>
    <xf numFmtId="1" fontId="56" fillId="26" borderId="48" xfId="103" applyNumberFormat="1" applyFont="1" applyBorder="1" applyAlignment="1" applyProtection="1">
      <alignment horizontal="center" vertical="center" wrapText="1"/>
    </xf>
    <xf numFmtId="1" fontId="56" fillId="26" borderId="37" xfId="103" applyNumberFormat="1" applyFont="1" applyBorder="1" applyAlignment="1" applyProtection="1">
      <alignment horizontal="center" vertical="center" wrapText="1"/>
    </xf>
    <xf numFmtId="1" fontId="56" fillId="26" borderId="51" xfId="103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1" fillId="0" borderId="0" xfId="0" applyFont="1"/>
    <xf numFmtId="0" fontId="1" fillId="0" borderId="0" xfId="0" applyFont="1"/>
    <xf numFmtId="0" fontId="79" fillId="0" borderId="90" xfId="0" applyFont="1" applyBorder="1" applyAlignment="1">
      <alignment vertical="center" wrapText="1"/>
    </xf>
    <xf numFmtId="0" fontId="53" fillId="0" borderId="37" xfId="0" applyFont="1" applyBorder="1" applyAlignment="1">
      <alignment horizontal="center" vertical="center"/>
    </xf>
    <xf numFmtId="0" fontId="53" fillId="0" borderId="38" xfId="0" applyFont="1" applyBorder="1"/>
    <xf numFmtId="0" fontId="53" fillId="0" borderId="38" xfId="0" applyFont="1" applyBorder="1" applyAlignment="1">
      <alignment horizontal="center"/>
    </xf>
    <xf numFmtId="0" fontId="53" fillId="0" borderId="38" xfId="0" applyFont="1" applyBorder="1" applyAlignment="1">
      <alignment horizontal="center" vertical="center"/>
    </xf>
    <xf numFmtId="0" fontId="53" fillId="0" borderId="38" xfId="0" applyFont="1" applyBorder="1" applyAlignment="1">
      <alignment vertical="center"/>
    </xf>
    <xf numFmtId="0" fontId="53" fillId="0" borderId="48" xfId="0" applyFont="1" applyBorder="1" applyAlignment="1">
      <alignment horizontal="center" vertical="center"/>
    </xf>
    <xf numFmtId="0" fontId="53" fillId="0" borderId="57" xfId="0" applyFont="1" applyBorder="1" applyAlignment="1">
      <alignment horizontal="center" vertical="center"/>
    </xf>
    <xf numFmtId="0" fontId="3" fillId="0" borderId="90" xfId="0" applyFont="1" applyBorder="1" applyAlignment="1">
      <alignment vertical="top" wrapText="1"/>
    </xf>
    <xf numFmtId="1" fontId="3" fillId="0" borderId="55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3" fontId="42" fillId="0" borderId="56" xfId="0" applyNumberFormat="1" applyFont="1" applyBorder="1" applyAlignment="1">
      <alignment horizontal="center" vertical="center"/>
    </xf>
    <xf numFmtId="0" fontId="3" fillId="0" borderId="47" xfId="0" applyFont="1" applyBorder="1"/>
    <xf numFmtId="0" fontId="3" fillId="0" borderId="38" xfId="0" applyFont="1" applyBorder="1"/>
    <xf numFmtId="0" fontId="3" fillId="0" borderId="48" xfId="0" applyFont="1" applyBorder="1" applyAlignment="1">
      <alignment horizontal="center"/>
    </xf>
    <xf numFmtId="0" fontId="4" fillId="0" borderId="90" xfId="0" applyFont="1" applyBorder="1" applyAlignment="1">
      <alignment vertical="center" wrapText="1"/>
    </xf>
    <xf numFmtId="0" fontId="4" fillId="0" borderId="4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91" xfId="0" applyFont="1" applyBorder="1" applyAlignment="1">
      <alignment horizontal="center" vertical="center"/>
    </xf>
    <xf numFmtId="3" fontId="3" fillId="27" borderId="26" xfId="0" applyNumberFormat="1" applyFont="1" applyFill="1" applyBorder="1" applyAlignment="1">
      <alignment horizontal="center" vertical="center"/>
    </xf>
    <xf numFmtId="3" fontId="3" fillId="27" borderId="31" xfId="28" applyNumberFormat="1" applyFont="1" applyFill="1" applyBorder="1" applyAlignment="1">
      <alignment horizontal="center" vertical="center"/>
    </xf>
    <xf numFmtId="3" fontId="3" fillId="27" borderId="32" xfId="28" applyNumberFormat="1" applyFont="1" applyFill="1" applyBorder="1" applyAlignment="1">
      <alignment horizontal="center" vertical="center"/>
    </xf>
    <xf numFmtId="2" fontId="3" fillId="21" borderId="26" xfId="0" applyNumberFormat="1" applyFont="1" applyFill="1" applyBorder="1" applyAlignment="1">
      <alignment horizontal="center" vertical="center"/>
    </xf>
    <xf numFmtId="2" fontId="3" fillId="21" borderId="25" xfId="0" applyNumberFormat="1" applyFont="1" applyFill="1" applyBorder="1" applyAlignment="1">
      <alignment horizontal="center" vertical="center"/>
    </xf>
    <xf numFmtId="2" fontId="3" fillId="29" borderId="26" xfId="0" applyNumberFormat="1" applyFont="1" applyFill="1" applyBorder="1" applyAlignment="1">
      <alignment horizontal="center" vertical="center"/>
    </xf>
    <xf numFmtId="2" fontId="3" fillId="29" borderId="31" xfId="0" applyNumberFormat="1" applyFont="1" applyFill="1" applyBorder="1" applyAlignment="1">
      <alignment horizontal="center" vertical="center"/>
    </xf>
    <xf numFmtId="0" fontId="3" fillId="0" borderId="90" xfId="0" applyFont="1" applyBorder="1" applyAlignment="1">
      <alignment horizontal="left" vertical="center" wrapText="1"/>
    </xf>
    <xf numFmtId="0" fontId="3" fillId="0" borderId="91" xfId="0" applyFont="1" applyBorder="1" applyAlignment="1">
      <alignment horizontal="center" vertical="center" wrapText="1"/>
    </xf>
    <xf numFmtId="0" fontId="3" fillId="0" borderId="90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2" xfId="70" applyFont="1" applyBorder="1" applyAlignment="1">
      <alignment horizontal="center" vertical="center"/>
    </xf>
    <xf numFmtId="2" fontId="3" fillId="32" borderId="47" xfId="0" applyNumberFormat="1" applyFont="1" applyFill="1" applyBorder="1" applyAlignment="1">
      <alignment horizontal="center" vertical="center"/>
    </xf>
    <xf numFmtId="2" fontId="3" fillId="32" borderId="48" xfId="0" applyNumberFormat="1" applyFont="1" applyFill="1" applyBorder="1" applyAlignment="1">
      <alignment horizontal="center" vertical="center"/>
    </xf>
    <xf numFmtId="0" fontId="80" fillId="0" borderId="25" xfId="0" applyFont="1" applyBorder="1" applyAlignment="1">
      <alignment horizontal="center" vertical="center" wrapText="1"/>
    </xf>
    <xf numFmtId="20" fontId="80" fillId="0" borderId="25" xfId="0" applyNumberFormat="1" applyFont="1" applyBorder="1" applyAlignment="1">
      <alignment horizontal="center" vertical="center" wrapText="1"/>
    </xf>
    <xf numFmtId="14" fontId="74" fillId="28" borderId="25" xfId="0" applyNumberFormat="1" applyFont="1" applyFill="1" applyBorder="1" applyAlignment="1">
      <alignment horizontal="center" vertical="center" wrapText="1"/>
    </xf>
    <xf numFmtId="0" fontId="80" fillId="0" borderId="50" xfId="0" applyFont="1" applyBorder="1" applyAlignment="1">
      <alignment horizontal="center" vertical="center" wrapText="1"/>
    </xf>
    <xf numFmtId="0" fontId="80" fillId="0" borderId="75" xfId="0" applyFont="1" applyBorder="1" applyAlignment="1">
      <alignment horizontal="center" vertical="center" wrapText="1"/>
    </xf>
    <xf numFmtId="1" fontId="80" fillId="0" borderId="75" xfId="70" applyNumberFormat="1" applyFont="1" applyBorder="1" applyAlignment="1">
      <alignment horizontal="center" vertical="center" wrapText="1"/>
    </xf>
    <xf numFmtId="0" fontId="80" fillId="28" borderId="75" xfId="0" applyFont="1" applyFill="1" applyBorder="1" applyAlignment="1">
      <alignment horizontal="center" vertical="center" wrapText="1"/>
    </xf>
    <xf numFmtId="2" fontId="74" fillId="28" borderId="7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4" fillId="18" borderId="68" xfId="0" applyFont="1" applyFill="1" applyBorder="1" applyAlignment="1">
      <alignment horizontal="left" vertical="center" wrapText="1"/>
    </xf>
    <xf numFmtId="0" fontId="4" fillId="18" borderId="61" xfId="0" applyFont="1" applyFill="1" applyBorder="1" applyAlignment="1">
      <alignment horizontal="left" vertical="center" wrapText="1"/>
    </xf>
    <xf numFmtId="0" fontId="3" fillId="0" borderId="61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4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5" borderId="69" xfId="0" applyFont="1" applyFill="1" applyBorder="1" applyAlignment="1">
      <alignment horizontal="center" vertical="center" wrapText="1"/>
    </xf>
    <xf numFmtId="0" fontId="3" fillId="25" borderId="54" xfId="0" applyFont="1" applyFill="1" applyBorder="1" applyAlignment="1">
      <alignment horizontal="center" vertical="center" wrapText="1"/>
    </xf>
    <xf numFmtId="0" fontId="3" fillId="25" borderId="19" xfId="0" applyFont="1" applyFill="1" applyBorder="1" applyAlignment="1">
      <alignment horizontal="center" vertical="center" wrapText="1"/>
    </xf>
    <xf numFmtId="0" fontId="3" fillId="25" borderId="68" xfId="0" applyFont="1" applyFill="1" applyBorder="1" applyAlignment="1">
      <alignment horizontal="center" vertical="center" wrapText="1"/>
    </xf>
    <xf numFmtId="0" fontId="3" fillId="25" borderId="67" xfId="0" applyFont="1" applyFill="1" applyBorder="1" applyAlignment="1">
      <alignment horizontal="center" vertical="center" wrapText="1"/>
    </xf>
    <xf numFmtId="0" fontId="1" fillId="0" borderId="61" xfId="0" applyFont="1" applyBorder="1"/>
    <xf numFmtId="0" fontId="1" fillId="0" borderId="0" xfId="0" applyFont="1"/>
    <xf numFmtId="0" fontId="52" fillId="25" borderId="61" xfId="0" applyFont="1" applyFill="1" applyBorder="1" applyAlignment="1">
      <alignment horizontal="center" vertical="center"/>
    </xf>
    <xf numFmtId="0" fontId="52" fillId="25" borderId="0" xfId="0" applyFont="1" applyFill="1" applyBorder="1" applyAlignment="1">
      <alignment horizontal="center" vertical="center"/>
    </xf>
    <xf numFmtId="0" fontId="52" fillId="25" borderId="16" xfId="0" applyFont="1" applyFill="1" applyBorder="1" applyAlignment="1">
      <alignment horizontal="center" vertical="center"/>
    </xf>
    <xf numFmtId="0" fontId="3" fillId="25" borderId="68" xfId="0" applyFont="1" applyFill="1" applyBorder="1" applyAlignment="1">
      <alignment horizontal="center" vertical="center"/>
    </xf>
    <xf numFmtId="0" fontId="3" fillId="25" borderId="54" xfId="0" applyFont="1" applyFill="1" applyBorder="1" applyAlignment="1">
      <alignment horizontal="center" vertical="center"/>
    </xf>
    <xf numFmtId="0" fontId="3" fillId="25" borderId="19" xfId="0" applyFont="1" applyFill="1" applyBorder="1" applyAlignment="1">
      <alignment horizontal="center" vertical="center"/>
    </xf>
    <xf numFmtId="0" fontId="4" fillId="18" borderId="69" xfId="0" applyFont="1" applyFill="1" applyBorder="1" applyAlignment="1">
      <alignment horizontal="left" vertical="center" wrapText="1"/>
    </xf>
    <xf numFmtId="0" fontId="52" fillId="25" borderId="68" xfId="0" applyFont="1" applyFill="1" applyBorder="1" applyAlignment="1">
      <alignment horizontal="center" vertical="center" wrapText="1"/>
    </xf>
    <xf numFmtId="0" fontId="52" fillId="25" borderId="67" xfId="0" applyFont="1" applyFill="1" applyBorder="1" applyAlignment="1">
      <alignment horizontal="center" vertical="center" wrapText="1"/>
    </xf>
    <xf numFmtId="0" fontId="52" fillId="25" borderId="54" xfId="0" applyFont="1" applyFill="1" applyBorder="1" applyAlignment="1">
      <alignment horizontal="center" vertical="center" wrapText="1"/>
    </xf>
    <xf numFmtId="0" fontId="52" fillId="25" borderId="19" xfId="0" applyFont="1" applyFill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left"/>
    </xf>
    <xf numFmtId="2" fontId="15" fillId="0" borderId="0" xfId="0" applyNumberFormat="1" applyFont="1" applyAlignment="1">
      <alignment horizontal="left"/>
    </xf>
    <xf numFmtId="0" fontId="4" fillId="21" borderId="18" xfId="0" applyFont="1" applyFill="1" applyBorder="1" applyAlignment="1">
      <alignment horizontal="center" vertical="center" wrapText="1"/>
    </xf>
    <xf numFmtId="0" fontId="4" fillId="21" borderId="2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9" fillId="0" borderId="12" xfId="0" applyFont="1" applyBorder="1" applyAlignment="1">
      <alignment horizontal="center"/>
    </xf>
    <xf numFmtId="0" fontId="4" fillId="18" borderId="17" xfId="0" applyFont="1" applyFill="1" applyBorder="1" applyAlignment="1">
      <alignment horizontal="center" vertical="center"/>
    </xf>
    <xf numFmtId="0" fontId="4" fillId="18" borderId="72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3" fillId="22" borderId="18" xfId="0" applyFont="1" applyFill="1" applyBorder="1" applyAlignment="1">
      <alignment horizontal="center" vertical="center" wrapText="1"/>
    </xf>
    <xf numFmtId="0" fontId="3" fillId="22" borderId="29" xfId="0" applyFont="1" applyFill="1" applyBorder="1" applyAlignment="1">
      <alignment horizontal="center" vertical="center" wrapText="1"/>
    </xf>
    <xf numFmtId="0" fontId="4" fillId="27" borderId="64" xfId="0" applyFont="1" applyFill="1" applyBorder="1" applyAlignment="1">
      <alignment horizontal="center" vertical="center" wrapText="1"/>
    </xf>
    <xf numFmtId="0" fontId="6" fillId="27" borderId="66" xfId="0" applyFont="1" applyFill="1" applyBorder="1"/>
    <xf numFmtId="0" fontId="4" fillId="23" borderId="39" xfId="0" applyFont="1" applyFill="1" applyBorder="1" applyAlignment="1">
      <alignment horizontal="center" vertical="center" wrapText="1"/>
    </xf>
    <xf numFmtId="0" fontId="6" fillId="23" borderId="55" xfId="0" applyFont="1" applyFill="1" applyBorder="1"/>
    <xf numFmtId="0" fontId="4" fillId="18" borderId="70" xfId="0" applyFont="1" applyFill="1" applyBorder="1" applyAlignment="1">
      <alignment horizontal="center" vertical="center" wrapText="1"/>
    </xf>
    <xf numFmtId="0" fontId="6" fillId="18" borderId="71" xfId="0" applyFont="1" applyFill="1" applyBorder="1"/>
    <xf numFmtId="0" fontId="4" fillId="18" borderId="40" xfId="0" applyFont="1" applyFill="1" applyBorder="1" applyAlignment="1">
      <alignment horizontal="center" vertical="center"/>
    </xf>
    <xf numFmtId="0" fontId="4" fillId="18" borderId="35" xfId="0" applyFont="1" applyFill="1" applyBorder="1" applyAlignment="1">
      <alignment horizontal="center" vertical="center"/>
    </xf>
    <xf numFmtId="0" fontId="4" fillId="21" borderId="35" xfId="0" applyFont="1" applyFill="1" applyBorder="1" applyAlignment="1">
      <alignment horizontal="center" vertical="center" wrapText="1"/>
    </xf>
    <xf numFmtId="0" fontId="6" fillId="21" borderId="56" xfId="0" applyFont="1" applyFill="1" applyBorder="1"/>
    <xf numFmtId="0" fontId="2" fillId="18" borderId="27" xfId="0" applyFont="1" applyFill="1" applyBorder="1" applyAlignment="1">
      <alignment horizontal="center" vertical="center"/>
    </xf>
    <xf numFmtId="0" fontId="2" fillId="18" borderId="54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63" xfId="0" applyFont="1" applyFill="1" applyBorder="1" applyAlignment="1">
      <alignment horizontal="center" vertical="center" wrapText="1"/>
    </xf>
    <xf numFmtId="0" fontId="4" fillId="18" borderId="59" xfId="0" applyFont="1" applyFill="1" applyBorder="1" applyAlignment="1">
      <alignment horizontal="center" vertical="center" wrapText="1"/>
    </xf>
    <xf numFmtId="0" fontId="4" fillId="18" borderId="17" xfId="0" applyFont="1" applyFill="1" applyBorder="1" applyAlignment="1">
      <alignment horizontal="center" vertical="center" wrapText="1"/>
    </xf>
    <xf numFmtId="0" fontId="4" fillId="18" borderId="29" xfId="0" applyFont="1" applyFill="1" applyBorder="1" applyAlignment="1">
      <alignment horizontal="center" vertical="center" wrapText="1"/>
    </xf>
    <xf numFmtId="0" fontId="49" fillId="22" borderId="38" xfId="0" applyFont="1" applyFill="1" applyBorder="1" applyAlignment="1">
      <alignment horizontal="center" vertical="center" wrapText="1"/>
    </xf>
    <xf numFmtId="0" fontId="49" fillId="22" borderId="36" xfId="0" applyFont="1" applyFill="1" applyBorder="1" applyAlignment="1">
      <alignment horizontal="center" vertical="center" wrapText="1"/>
    </xf>
    <xf numFmtId="0" fontId="4" fillId="18" borderId="11" xfId="0" applyFont="1" applyFill="1" applyBorder="1" applyAlignment="1">
      <alignment horizontal="center" vertical="center"/>
    </xf>
    <xf numFmtId="0" fontId="4" fillId="29" borderId="17" xfId="0" applyFont="1" applyFill="1" applyBorder="1" applyAlignment="1">
      <alignment horizontal="center" vertical="center" wrapText="1"/>
    </xf>
    <xf numFmtId="0" fontId="4" fillId="29" borderId="29" xfId="0" applyFont="1" applyFill="1" applyBorder="1" applyAlignment="1">
      <alignment horizontal="center" vertical="center" wrapText="1"/>
    </xf>
    <xf numFmtId="0" fontId="4" fillId="18" borderId="18" xfId="0" applyFont="1" applyFill="1" applyBorder="1" applyAlignment="1">
      <alignment horizontal="center" vertical="center" wrapText="1"/>
    </xf>
    <xf numFmtId="0" fontId="4" fillId="18" borderId="28" xfId="0" applyFont="1" applyFill="1" applyBorder="1" applyAlignment="1">
      <alignment horizontal="center" vertical="center" wrapText="1"/>
    </xf>
    <xf numFmtId="0" fontId="4" fillId="27" borderId="35" xfId="0" applyFont="1" applyFill="1" applyBorder="1" applyAlignment="1">
      <alignment horizontal="center" vertical="center" wrapText="1"/>
    </xf>
    <xf numFmtId="0" fontId="6" fillId="27" borderId="56" xfId="0" applyFont="1" applyFill="1" applyBorder="1"/>
    <xf numFmtId="0" fontId="4" fillId="29" borderId="39" xfId="0" applyFont="1" applyFill="1" applyBorder="1" applyAlignment="1">
      <alignment horizontal="center" vertical="center" wrapText="1"/>
    </xf>
    <xf numFmtId="0" fontId="6" fillId="29" borderId="55" xfId="0" applyFont="1" applyFill="1" applyBorder="1"/>
    <xf numFmtId="0" fontId="4" fillId="18" borderId="39" xfId="0" applyFont="1" applyFill="1" applyBorder="1" applyAlignment="1">
      <alignment horizontal="center" vertical="center" wrapText="1"/>
    </xf>
    <xf numFmtId="0" fontId="6" fillId="18" borderId="55" xfId="0" applyFont="1" applyFill="1" applyBorder="1"/>
    <xf numFmtId="0" fontId="4" fillId="18" borderId="49" xfId="0" applyFont="1" applyFill="1" applyBorder="1" applyAlignment="1">
      <alignment horizontal="left" vertical="center" wrapText="1"/>
    </xf>
    <xf numFmtId="0" fontId="4" fillId="18" borderId="33" xfId="0" applyFont="1" applyFill="1" applyBorder="1" applyAlignment="1">
      <alignment horizontal="left" vertical="center" wrapText="1"/>
    </xf>
    <xf numFmtId="0" fontId="4" fillId="18" borderId="52" xfId="0" applyFont="1" applyFill="1" applyBorder="1" applyAlignment="1">
      <alignment horizontal="left" vertical="center" wrapText="1"/>
    </xf>
    <xf numFmtId="0" fontId="4" fillId="21" borderId="39" xfId="0" applyFont="1" applyFill="1" applyBorder="1" applyAlignment="1">
      <alignment horizontal="center" vertical="center" wrapText="1"/>
    </xf>
    <xf numFmtId="0" fontId="6" fillId="21" borderId="55" xfId="0" applyFont="1" applyFill="1" applyBorder="1"/>
    <xf numFmtId="0" fontId="4" fillId="29" borderId="35" xfId="0" applyFont="1" applyFill="1" applyBorder="1" applyAlignment="1">
      <alignment horizontal="center" vertical="center" wrapText="1"/>
    </xf>
    <xf numFmtId="0" fontId="6" fillId="29" borderId="56" xfId="0" applyFont="1" applyFill="1" applyBorder="1"/>
    <xf numFmtId="0" fontId="4" fillId="23" borderId="70" xfId="0" applyFont="1" applyFill="1" applyBorder="1" applyAlignment="1">
      <alignment horizontal="center" vertical="center" wrapText="1"/>
    </xf>
    <xf numFmtId="0" fontId="6" fillId="23" borderId="71" xfId="0" applyFont="1" applyFill="1" applyBorder="1"/>
    <xf numFmtId="43" fontId="73" fillId="0" borderId="50" xfId="48" applyFont="1" applyFill="1" applyBorder="1" applyAlignment="1">
      <alignment horizontal="center" vertical="center"/>
    </xf>
    <xf numFmtId="43" fontId="73" fillId="0" borderId="53" xfId="48" applyFont="1" applyFill="1" applyBorder="1" applyAlignment="1">
      <alignment horizontal="center" vertical="center"/>
    </xf>
    <xf numFmtId="0" fontId="73" fillId="25" borderId="27" xfId="0" applyFont="1" applyFill="1" applyBorder="1" applyAlignment="1">
      <alignment horizontal="center" vertical="center" wrapText="1"/>
    </xf>
    <xf numFmtId="0" fontId="73" fillId="25" borderId="54" xfId="0" applyFont="1" applyFill="1" applyBorder="1" applyAlignment="1">
      <alignment horizontal="center" vertical="center" wrapText="1"/>
    </xf>
    <xf numFmtId="0" fontId="73" fillId="25" borderId="19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 wrapText="1"/>
    </xf>
    <xf numFmtId="0" fontId="6" fillId="18" borderId="11" xfId="0" applyFont="1" applyFill="1" applyBorder="1"/>
    <xf numFmtId="0" fontId="14" fillId="22" borderId="70" xfId="0" applyFont="1" applyFill="1" applyBorder="1" applyAlignment="1">
      <alignment horizontal="center" vertical="center" wrapText="1"/>
    </xf>
    <xf numFmtId="0" fontId="0" fillId="22" borderId="71" xfId="0" applyFill="1" applyBorder="1"/>
    <xf numFmtId="43" fontId="60" fillId="0" borderId="50" xfId="48" applyFont="1" applyBorder="1" applyAlignment="1">
      <alignment horizontal="center" vertical="center"/>
    </xf>
    <xf numFmtId="43" fontId="60" fillId="0" borderId="53" xfId="48" applyFont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0" fontId="6" fillId="27" borderId="11" xfId="0" applyFont="1" applyFill="1" applyBorder="1"/>
    <xf numFmtId="0" fontId="60" fillId="25" borderId="27" xfId="0" applyFont="1" applyFill="1" applyBorder="1" applyAlignment="1">
      <alignment horizontal="center" vertical="center" wrapText="1"/>
    </xf>
    <xf numFmtId="0" fontId="60" fillId="25" borderId="54" xfId="0" applyFont="1" applyFill="1" applyBorder="1" applyAlignment="1">
      <alignment horizontal="center" vertical="center" wrapText="1"/>
    </xf>
    <xf numFmtId="0" fontId="60" fillId="25" borderId="67" xfId="0" applyFont="1" applyFill="1" applyBorder="1" applyAlignment="1">
      <alignment horizontal="center" vertical="center" wrapText="1"/>
    </xf>
    <xf numFmtId="0" fontId="60" fillId="25" borderId="19" xfId="0" applyFont="1" applyFill="1" applyBorder="1" applyAlignment="1">
      <alignment horizontal="center" vertical="center" wrapText="1"/>
    </xf>
    <xf numFmtId="0" fontId="4" fillId="18" borderId="67" xfId="0" applyFont="1" applyFill="1" applyBorder="1" applyAlignment="1">
      <alignment horizontal="center" vertical="center" wrapText="1"/>
    </xf>
    <xf numFmtId="0" fontId="4" fillId="18" borderId="0" xfId="0" applyFont="1" applyFill="1" applyAlignment="1">
      <alignment horizontal="center" vertical="center" wrapText="1"/>
    </xf>
    <xf numFmtId="0" fontId="4" fillId="18" borderId="72" xfId="0" applyFont="1" applyFill="1" applyBorder="1" applyAlignment="1">
      <alignment horizontal="center" vertical="center" wrapText="1"/>
    </xf>
    <xf numFmtId="0" fontId="14" fillId="22" borderId="35" xfId="0" applyFont="1" applyFill="1" applyBorder="1" applyAlignment="1">
      <alignment horizontal="center" vertical="center" wrapText="1"/>
    </xf>
    <xf numFmtId="0" fontId="0" fillId="22" borderId="56" xfId="0" applyFill="1" applyBorder="1"/>
    <xf numFmtId="0" fontId="3" fillId="0" borderId="0" xfId="0" applyFont="1" applyAlignment="1">
      <alignment horizontal="center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3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2" xfId="0" applyFont="1" applyFill="1" applyBorder="1" applyAlignment="1">
      <alignment horizontal="center" vertical="center" wrapText="1"/>
    </xf>
    <xf numFmtId="0" fontId="3" fillId="25" borderId="50" xfId="0" applyFont="1" applyFill="1" applyBorder="1" applyAlignment="1">
      <alignment horizontal="center" vertical="center" wrapText="1"/>
    </xf>
    <xf numFmtId="0" fontId="3" fillId="25" borderId="53" xfId="0" applyFont="1" applyFill="1" applyBorder="1" applyAlignment="1">
      <alignment horizontal="center" vertical="center" wrapText="1"/>
    </xf>
    <xf numFmtId="0" fontId="3" fillId="25" borderId="26" xfId="0" applyFont="1" applyFill="1" applyBorder="1" applyAlignment="1">
      <alignment horizontal="center" vertical="center" wrapText="1"/>
    </xf>
    <xf numFmtId="0" fontId="3" fillId="18" borderId="60" xfId="0" applyFont="1" applyFill="1" applyBorder="1" applyAlignment="1">
      <alignment horizontal="center" vertical="center" wrapText="1"/>
    </xf>
    <xf numFmtId="0" fontId="3" fillId="18" borderId="25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left" vertical="top" wrapText="1"/>
    </xf>
    <xf numFmtId="0" fontId="3" fillId="25" borderId="46" xfId="0" applyFont="1" applyFill="1" applyBorder="1" applyAlignment="1">
      <alignment horizontal="center" vertical="center" wrapText="1"/>
    </xf>
    <xf numFmtId="0" fontId="3" fillId="25" borderId="32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0" fontId="69" fillId="26" borderId="40" xfId="103" applyBorder="1" applyAlignment="1" applyProtection="1">
      <alignment horizontal="center" vertical="center" wrapText="1"/>
    </xf>
    <xf numFmtId="0" fontId="69" fillId="26" borderId="35" xfId="103" applyBorder="1" applyAlignment="1" applyProtection="1">
      <alignment horizontal="center" vertical="center" wrapText="1"/>
    </xf>
    <xf numFmtId="1" fontId="69" fillId="26" borderId="39" xfId="103" applyNumberFormat="1" applyBorder="1" applyAlignment="1" applyProtection="1">
      <alignment horizontal="center" vertical="center" wrapText="1"/>
    </xf>
    <xf numFmtId="1" fontId="69" fillId="26" borderId="40" xfId="103" applyNumberFormat="1" applyBorder="1" applyAlignment="1" applyProtection="1">
      <alignment horizontal="center" vertical="center" wrapText="1"/>
    </xf>
    <xf numFmtId="1" fontId="69" fillId="26" borderId="35" xfId="103" applyNumberFormat="1" applyBorder="1" applyAlignment="1" applyProtection="1">
      <alignment horizontal="center" vertical="center" wrapText="1"/>
    </xf>
    <xf numFmtId="1" fontId="69" fillId="26" borderId="67" xfId="103" applyNumberFormat="1" applyBorder="1" applyAlignment="1" applyProtection="1">
      <alignment horizontal="center" vertical="center" wrapText="1"/>
    </xf>
    <xf numFmtId="1" fontId="69" fillId="26" borderId="73" xfId="103" applyNumberFormat="1" applyBorder="1" applyAlignment="1" applyProtection="1">
      <alignment horizontal="center" vertical="center" wrapText="1"/>
    </xf>
    <xf numFmtId="1" fontId="69" fillId="26" borderId="65" xfId="103" applyNumberFormat="1" applyBorder="1" applyAlignment="1" applyProtection="1">
      <alignment horizontal="center" vertical="center" wrapText="1"/>
    </xf>
    <xf numFmtId="0" fontId="62" fillId="20" borderId="30" xfId="69" applyFont="1" applyFill="1" applyBorder="1" applyAlignment="1">
      <alignment horizontal="center"/>
    </xf>
    <xf numFmtId="0" fontId="62" fillId="20" borderId="25" xfId="69" applyFont="1" applyFill="1" applyBorder="1" applyAlignment="1">
      <alignment horizontal="center"/>
    </xf>
    <xf numFmtId="0" fontId="62" fillId="20" borderId="31" xfId="69" applyFont="1" applyFill="1" applyBorder="1" applyAlignment="1">
      <alignment horizontal="center"/>
    </xf>
    <xf numFmtId="0" fontId="62" fillId="20" borderId="50" xfId="69" applyFont="1" applyFill="1" applyBorder="1" applyAlignment="1">
      <alignment horizontal="center"/>
    </xf>
    <xf numFmtId="0" fontId="62" fillId="20" borderId="86" xfId="69" applyFont="1" applyFill="1" applyBorder="1" applyAlignment="1">
      <alignment horizontal="center" vertical="center" wrapText="1"/>
    </xf>
    <xf numFmtId="0" fontId="62" fillId="20" borderId="88" xfId="69" applyFont="1" applyFill="1" applyBorder="1" applyAlignment="1">
      <alignment horizontal="center" vertical="center" wrapText="1"/>
    </xf>
    <xf numFmtId="0" fontId="56" fillId="26" borderId="77" xfId="103" applyFont="1" applyBorder="1" applyAlignment="1" applyProtection="1">
      <alignment horizontal="center" vertical="center" wrapText="1"/>
    </xf>
    <xf numFmtId="0" fontId="56" fillId="26" borderId="87" xfId="103" applyFont="1" applyBorder="1" applyAlignment="1" applyProtection="1">
      <alignment horizontal="center" vertical="center" wrapText="1"/>
    </xf>
    <xf numFmtId="0" fontId="56" fillId="26" borderId="32" xfId="103" applyFont="1" applyBorder="1" applyAlignment="1" applyProtection="1">
      <alignment horizontal="center" vertical="center" wrapText="1"/>
    </xf>
    <xf numFmtId="0" fontId="56" fillId="26" borderId="57" xfId="103" applyFont="1" applyBorder="1" applyAlignment="1" applyProtection="1">
      <alignment horizontal="center" vertical="center" wrapText="1"/>
    </xf>
    <xf numFmtId="0" fontId="69" fillId="26" borderId="25" xfId="103" applyBorder="1" applyAlignment="1" applyProtection="1">
      <alignment horizontal="center" vertical="center" wrapText="1"/>
    </xf>
    <xf numFmtId="0" fontId="69" fillId="26" borderId="38" xfId="103" applyBorder="1" applyAlignment="1" applyProtection="1">
      <alignment horizontal="center" vertical="center" wrapText="1"/>
    </xf>
    <xf numFmtId="49" fontId="69" fillId="26" borderId="25" xfId="103" applyNumberFormat="1" applyBorder="1" applyAlignment="1" applyProtection="1">
      <alignment horizontal="center" vertical="center" wrapText="1"/>
    </xf>
    <xf numFmtId="49" fontId="69" fillId="26" borderId="38" xfId="103" applyNumberFormat="1" applyBorder="1" applyAlignment="1" applyProtection="1">
      <alignment horizontal="center" vertical="center" wrapText="1"/>
    </xf>
    <xf numFmtId="0" fontId="69" fillId="26" borderId="85" xfId="103" applyBorder="1" applyAlignment="1" applyProtection="1">
      <alignment horizontal="center" vertical="center" wrapText="1"/>
    </xf>
    <xf numFmtId="0" fontId="69" fillId="26" borderId="89" xfId="103" applyBorder="1" applyAlignment="1" applyProtection="1">
      <alignment horizontal="center" vertical="center" wrapText="1"/>
    </xf>
    <xf numFmtId="0" fontId="62" fillId="20" borderId="26" xfId="69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69" fillId="26" borderId="79" xfId="103" applyBorder="1" applyAlignment="1" applyProtection="1">
      <alignment horizontal="center" vertical="center" wrapText="1"/>
    </xf>
    <xf numFmtId="0" fontId="69" fillId="26" borderId="80" xfId="103" applyBorder="1" applyAlignment="1" applyProtection="1">
      <alignment horizontal="center" vertical="center" wrapText="1"/>
    </xf>
    <xf numFmtId="0" fontId="69" fillId="26" borderId="76" xfId="103" applyBorder="1" applyAlignment="1" applyProtection="1">
      <alignment horizontal="center" vertical="center" wrapText="1"/>
    </xf>
    <xf numFmtId="0" fontId="69" fillId="26" borderId="82" xfId="103" applyBorder="1" applyAlignment="1" applyProtection="1">
      <alignment horizontal="center" vertical="center" wrapText="1"/>
    </xf>
    <xf numFmtId="49" fontId="69" fillId="26" borderId="83" xfId="103" applyNumberFormat="1" applyBorder="1" applyAlignment="1" applyProtection="1">
      <alignment horizontal="center" vertical="center" wrapText="1"/>
    </xf>
    <xf numFmtId="0" fontId="69" fillId="26" borderId="83" xfId="103" applyBorder="1" applyAlignment="1" applyProtection="1">
      <alignment horizontal="center" vertical="center" wrapText="1"/>
    </xf>
    <xf numFmtId="0" fontId="62" fillId="20" borderId="81" xfId="69" applyFont="1" applyFill="1" applyBorder="1" applyAlignment="1">
      <alignment horizontal="center"/>
    </xf>
    <xf numFmtId="0" fontId="81" fillId="0" borderId="25" xfId="0" applyFont="1" applyBorder="1" applyAlignment="1">
      <alignment horizontal="left"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 applyAlignment="1">
      <alignment horizontal="left" vertical="center"/>
    </xf>
    <xf numFmtId="0" fontId="1" fillId="0" borderId="50" xfId="0" applyFont="1" applyBorder="1" applyAlignment="1">
      <alignment horizontal="center" vertical="center"/>
    </xf>
    <xf numFmtId="0" fontId="81" fillId="0" borderId="92" xfId="0" applyFont="1" applyBorder="1" applyAlignment="1">
      <alignment vertical="center"/>
    </xf>
    <xf numFmtId="0" fontId="1" fillId="0" borderId="93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81" fillId="0" borderId="25" xfId="0" applyFont="1" applyBorder="1" applyAlignment="1">
      <alignment vertical="center"/>
    </xf>
    <xf numFmtId="0" fontId="1" fillId="0" borderId="50" xfId="0" applyFont="1" applyBorder="1" applyAlignment="1" applyProtection="1">
      <alignment horizontal="center" vertical="center"/>
      <protection locked="0"/>
    </xf>
    <xf numFmtId="0" fontId="81" fillId="0" borderId="46" xfId="0" applyFont="1" applyBorder="1" applyAlignment="1">
      <alignment vertical="center"/>
    </xf>
    <xf numFmtId="0" fontId="1" fillId="0" borderId="95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170" fontId="33" fillId="0" borderId="97" xfId="0" applyNumberFormat="1" applyFont="1" applyBorder="1" applyAlignment="1">
      <alignment horizontal="right" vertical="center"/>
    </xf>
    <xf numFmtId="0" fontId="1" fillId="0" borderId="32" xfId="0" applyFont="1" applyBorder="1" applyAlignment="1" applyProtection="1">
      <alignment horizontal="center" vertical="center"/>
      <protection locked="0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20</xdr:row>
      <xdr:rowOff>108859</xdr:rowOff>
    </xdr:from>
    <xdr:to>
      <xdr:col>27</xdr:col>
      <xdr:colOff>762806</xdr:colOff>
      <xdr:row>23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exos%20242526272829%20y%2030%20Acumulacion%20Toquepala%20-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24"/>
      <sheetName val="ANEXO 25"/>
      <sheetName val="ANEXO 26"/>
      <sheetName val="ANEXO 27"/>
      <sheetName val="ANEXO 28"/>
      <sheetName val="ANEXO 29"/>
      <sheetName val="ANEXO 30"/>
      <sheetName val="PLANTILLA MINEM 1"/>
      <sheetName val="PLANTILLA MINEM 2"/>
    </sheetNames>
    <sheetDataSet>
      <sheetData sheetId="0">
        <row r="18">
          <cell r="B18">
            <v>10</v>
          </cell>
          <cell r="C18">
            <v>35</v>
          </cell>
        </row>
      </sheetData>
      <sheetData sheetId="1"/>
      <sheetData sheetId="2"/>
      <sheetData sheetId="3"/>
      <sheetData sheetId="4">
        <row r="19">
          <cell r="D19">
            <v>10</v>
          </cell>
          <cell r="E19">
            <v>35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B19" sqref="B19"/>
    </sheetView>
  </sheetViews>
  <sheetFormatPr baseColWidth="10" defaultColWidth="9.109375" defaultRowHeight="13.2"/>
  <cols>
    <col min="1" max="1" width="40.44140625" style="8" customWidth="1"/>
    <col min="2" max="2" width="8" style="8" customWidth="1"/>
    <col min="3" max="3" width="7.109375" style="8" customWidth="1"/>
    <col min="4" max="4" width="8.5546875" style="8" customWidth="1"/>
    <col min="5" max="5" width="4.5546875" style="8" customWidth="1"/>
    <col min="6" max="6" width="5.44140625" style="8" customWidth="1"/>
    <col min="7" max="7" width="4.5546875" style="8" customWidth="1"/>
    <col min="8" max="8" width="4.88671875" style="8" customWidth="1"/>
    <col min="9" max="10" width="5" style="8" customWidth="1"/>
    <col min="11" max="11" width="4.109375" style="8" customWidth="1"/>
    <col min="12" max="14" width="4.5546875" style="8" customWidth="1"/>
    <col min="15" max="16" width="5.44140625" style="8" customWidth="1"/>
    <col min="17" max="17" width="5" style="8" customWidth="1"/>
    <col min="18" max="18" width="4.5546875" style="8" customWidth="1"/>
    <col min="19" max="19" width="5.44140625" style="8" customWidth="1"/>
    <col min="20" max="21" width="5.5546875" style="8" customWidth="1"/>
    <col min="22" max="22" width="5.88671875" style="8" customWidth="1"/>
    <col min="23" max="23" width="5.109375" style="8" customWidth="1"/>
    <col min="24" max="24" width="5.5546875" style="8" customWidth="1"/>
    <col min="25" max="25" width="5.88671875" style="8" customWidth="1"/>
    <col min="26" max="26" width="5.554687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17"/>
      <c r="AC1" s="137"/>
    </row>
    <row r="2" spans="1:29" ht="15.6">
      <c r="A2" s="266" t="s">
        <v>1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18"/>
      <c r="AC2" s="137"/>
    </row>
    <row r="4" spans="1:29" ht="15.6">
      <c r="A4" s="266" t="s">
        <v>148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137"/>
      <c r="AC4" s="137"/>
    </row>
    <row r="6" spans="1:29" ht="15.6">
      <c r="A6" s="19"/>
      <c r="B6" s="267"/>
      <c r="C6" s="267"/>
      <c r="D6" s="267"/>
      <c r="E6" s="267"/>
      <c r="F6" s="267"/>
      <c r="G6" s="267"/>
      <c r="H6" s="267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68" t="s">
        <v>2</v>
      </c>
      <c r="V6" s="268"/>
      <c r="W6" s="268"/>
      <c r="X6" s="268"/>
      <c r="Y6" s="268"/>
      <c r="Z6" s="268"/>
      <c r="AA6" s="268"/>
      <c r="AB6" s="137"/>
      <c r="AC6" s="137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37"/>
      <c r="AC8" s="137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37"/>
      <c r="AC9" s="137"/>
    </row>
    <row r="10" spans="1:29" ht="13.8" thickBot="1">
      <c r="A10" s="2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</row>
    <row r="11" spans="1:29" ht="26.25" customHeight="1" thickBot="1">
      <c r="A11" s="261" t="s">
        <v>12</v>
      </c>
      <c r="B11" s="269" t="s">
        <v>13</v>
      </c>
      <c r="C11" s="270"/>
      <c r="D11" s="270"/>
      <c r="E11" s="271" t="s">
        <v>14</v>
      </c>
      <c r="F11" s="272"/>
      <c r="G11" s="272"/>
      <c r="H11" s="272"/>
      <c r="I11" s="272"/>
      <c r="J11" s="272"/>
      <c r="K11" s="272"/>
      <c r="L11" s="272"/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2"/>
      <c r="X11" s="272"/>
      <c r="Y11" s="272"/>
      <c r="Z11" s="272"/>
      <c r="AA11" s="273"/>
      <c r="AB11" s="137"/>
      <c r="AC11" s="137"/>
    </row>
    <row r="12" spans="1:29" ht="22.5" customHeight="1" thickBot="1">
      <c r="A12" s="262"/>
      <c r="B12" s="24" t="s">
        <v>15</v>
      </c>
      <c r="C12" s="25" t="s">
        <v>16</v>
      </c>
      <c r="D12" s="26" t="s">
        <v>17</v>
      </c>
      <c r="E12" s="110">
        <v>1</v>
      </c>
      <c r="F12" s="109">
        <v>2</v>
      </c>
      <c r="G12" s="109">
        <v>3</v>
      </c>
      <c r="H12" s="109">
        <v>4</v>
      </c>
      <c r="I12" s="109">
        <v>5</v>
      </c>
      <c r="J12" s="109">
        <v>6</v>
      </c>
      <c r="K12" s="109">
        <v>7</v>
      </c>
      <c r="L12" s="109">
        <v>8</v>
      </c>
      <c r="M12" s="109">
        <v>9</v>
      </c>
      <c r="N12" s="109">
        <v>10</v>
      </c>
      <c r="O12" s="109">
        <v>11</v>
      </c>
      <c r="P12" s="109">
        <v>12</v>
      </c>
      <c r="Q12" s="109">
        <v>13</v>
      </c>
      <c r="R12" s="109">
        <v>14</v>
      </c>
      <c r="S12" s="109">
        <v>15</v>
      </c>
      <c r="T12" s="109">
        <v>16</v>
      </c>
      <c r="U12" s="109">
        <v>17</v>
      </c>
      <c r="V12" s="109">
        <v>18</v>
      </c>
      <c r="W12" s="109">
        <v>19</v>
      </c>
      <c r="X12" s="109">
        <v>20</v>
      </c>
      <c r="Y12" s="109">
        <v>21</v>
      </c>
      <c r="Z12" s="109">
        <v>22</v>
      </c>
      <c r="AA12" s="27" t="s">
        <v>17</v>
      </c>
      <c r="AB12" s="137"/>
      <c r="AC12" s="28"/>
    </row>
    <row r="13" spans="1:29" s="2" customFormat="1" ht="30.75" customHeight="1" thickBot="1">
      <c r="A13" s="120"/>
      <c r="B13" s="66"/>
      <c r="C13" s="65"/>
      <c r="D13" s="67"/>
      <c r="E13" s="89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1"/>
      <c r="AA13" s="108"/>
      <c r="AC13" s="54"/>
    </row>
    <row r="14" spans="1:29" ht="15.9" customHeight="1" thickBot="1">
      <c r="A14" s="277" t="s">
        <v>18</v>
      </c>
      <c r="B14" s="278"/>
      <c r="C14" s="278"/>
      <c r="D14" s="278"/>
      <c r="E14" s="275"/>
      <c r="F14" s="275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  <c r="AA14" s="276"/>
      <c r="AB14" s="137"/>
      <c r="AC14" s="28"/>
    </row>
    <row r="15" spans="1:29" s="70" customFormat="1" ht="28.5" customHeight="1" thickBot="1">
      <c r="A15" s="213" t="s">
        <v>156</v>
      </c>
      <c r="B15" s="64">
        <f>'[1]ANEXO 28'!D19</f>
        <v>10</v>
      </c>
      <c r="C15" s="63">
        <f>'[1]ANEXO 28'!E19</f>
        <v>35</v>
      </c>
      <c r="D15" s="112">
        <f>SUM(B15:C15)</f>
        <v>45</v>
      </c>
      <c r="E15" s="214"/>
      <c r="F15" s="215"/>
      <c r="G15" s="215"/>
      <c r="H15" s="216"/>
      <c r="I15" s="215"/>
      <c r="J15" s="217">
        <v>1</v>
      </c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8"/>
      <c r="Z15" s="219"/>
      <c r="AA15" s="220">
        <f>SUM(E15:Z15)</f>
        <v>1</v>
      </c>
      <c r="AC15" s="71"/>
    </row>
    <row r="16" spans="1:29" s="70" customFormat="1" ht="28.5" customHeight="1" thickBot="1">
      <c r="A16" s="274" t="s">
        <v>19</v>
      </c>
      <c r="B16" s="275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6"/>
      <c r="AC16" s="71"/>
    </row>
    <row r="17" spans="1:29" s="70" customFormat="1" ht="28.5" customHeight="1" thickBot="1">
      <c r="A17" s="93"/>
      <c r="B17" s="116"/>
      <c r="C17" s="117"/>
      <c r="D17" s="118"/>
      <c r="E17" s="74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75"/>
      <c r="AA17" s="76"/>
      <c r="AC17" s="71"/>
    </row>
    <row r="18" spans="1:29" s="70" customFormat="1" ht="28.5" customHeight="1" thickBot="1">
      <c r="A18" s="56" t="s">
        <v>17</v>
      </c>
      <c r="B18" s="52">
        <f>SUM(B13:B13)+SUM(B15) + SUM(B17:B17)</f>
        <v>10</v>
      </c>
      <c r="C18" s="52">
        <f>SUM(C13:C13)+SUM(C15) + SUM(C17:C17)</f>
        <v>35</v>
      </c>
      <c r="D18" s="52">
        <f>SUM(D13:D13)+SUM(D15) + SUM(D17:D17)</f>
        <v>45</v>
      </c>
      <c r="E18" s="52">
        <f>SUM(E13:E13)+SUM(E15) + SUM(E17:E17)</f>
        <v>0</v>
      </c>
      <c r="F18" s="52">
        <f>SUM(F13:F13)+SUM(F15) + SUM(F17:F17)</f>
        <v>0</v>
      </c>
      <c r="G18" s="52">
        <f>SUM(G13:G13)+SUM(G15) + SUM(G17:G17)</f>
        <v>0</v>
      </c>
      <c r="H18" s="52">
        <f>SUM(H13:H13)+SUM(H15) + SUM(H17:H17)</f>
        <v>0</v>
      </c>
      <c r="I18" s="52">
        <f>SUM(I13:I13)+SUM(I15) + SUM(I17:I17)</f>
        <v>0</v>
      </c>
      <c r="J18" s="52">
        <f>SUM(J13:J13)+SUM(J15) + SUM(J17:J17)</f>
        <v>1</v>
      </c>
      <c r="K18" s="52">
        <f>SUM(K13:K13)+SUM(K15) + SUM(K17:K17)</f>
        <v>0</v>
      </c>
      <c r="L18" s="52">
        <f>SUM(L13:L13)+SUM(L15) + SUM(L17:L17)</f>
        <v>0</v>
      </c>
      <c r="M18" s="52">
        <f>SUM(M13:M13)+SUM(M15) + SUM(M17:M17)</f>
        <v>0</v>
      </c>
      <c r="N18" s="52">
        <f>SUM(N13:N13)+SUM(N15) + SUM(N17:N17)</f>
        <v>0</v>
      </c>
      <c r="O18" s="52">
        <f>SUM(O13:O13)+SUM(O15) + SUM(O17:O17)</f>
        <v>0</v>
      </c>
      <c r="P18" s="52">
        <f>SUM(P13:P13)+SUM(P15) + SUM(P17:P17)</f>
        <v>0</v>
      </c>
      <c r="Q18" s="52">
        <f>SUM(Q13:Q13)+SUM(Q15) + SUM(Q17:Q17)</f>
        <v>0</v>
      </c>
      <c r="R18" s="52">
        <f>SUM(R13:R13)+SUM(R15) + SUM(R17:R17)</f>
        <v>0</v>
      </c>
      <c r="S18" s="52">
        <f>SUM(S13:S13)+SUM(S15) + SUM(S17:S17)</f>
        <v>0</v>
      </c>
      <c r="T18" s="52">
        <f>SUM(T13:T13)+SUM(T15) + SUM(T17:T17)</f>
        <v>0</v>
      </c>
      <c r="U18" s="52">
        <f>SUM(U13:U13)+SUM(U15) + SUM(U17:U17)</f>
        <v>0</v>
      </c>
      <c r="V18" s="52">
        <f>SUM(V13:V13)+SUM(V15) + SUM(V17:V17)</f>
        <v>0</v>
      </c>
      <c r="W18" s="52">
        <f>SUM(W13:W13)+SUM(W15) + SUM(W17:W17)</f>
        <v>0</v>
      </c>
      <c r="X18" s="52">
        <f>SUM(X13:X13)+SUM(X15) + SUM(X17:X17)</f>
        <v>0</v>
      </c>
      <c r="Y18" s="52">
        <f>SUM(Y13:Y13)+SUM(Y15) + SUM(Y17:Y17)</f>
        <v>0</v>
      </c>
      <c r="Z18" s="52">
        <f>SUM(Z13:Z13)+SUM(Z15) + SUM(Z17:Z17)</f>
        <v>0</v>
      </c>
      <c r="AA18" s="52">
        <f>SUM(AA13:AA13)+SUM(AA15) + SUM(AA17:AA17)</f>
        <v>1</v>
      </c>
      <c r="AC18" s="71"/>
    </row>
    <row r="19" spans="1:29" s="2" customFormat="1" ht="15.9" customHeight="1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C19" s="54"/>
    </row>
    <row r="20" spans="1:29" s="2" customFormat="1" ht="30.75" customHeight="1">
      <c r="A20" s="31" t="s">
        <v>20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C20" s="54"/>
    </row>
    <row r="21" spans="1:29" s="2" customFormat="1" ht="21" customHeight="1">
      <c r="A21" s="137" t="s">
        <v>21</v>
      </c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C21" s="54"/>
    </row>
    <row r="22" spans="1:29" s="2" customFormat="1" ht="21" customHeight="1">
      <c r="A22" s="260" t="s">
        <v>22</v>
      </c>
      <c r="B22" s="260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  <c r="T22" s="137"/>
      <c r="U22" s="137"/>
      <c r="V22" s="137"/>
      <c r="W22" s="137"/>
      <c r="X22" s="137"/>
      <c r="Y22" s="137"/>
      <c r="Z22" s="137"/>
      <c r="AA22" s="137"/>
      <c r="AC22" s="54"/>
    </row>
    <row r="23" spans="1:29" s="2" customFormat="1" ht="21" customHeight="1">
      <c r="A23" s="137" t="s">
        <v>23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C23" s="54"/>
    </row>
    <row r="24" spans="1:29" s="2" customFormat="1" ht="21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54"/>
    </row>
    <row r="25" spans="1:29" s="2" customFormat="1" ht="21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54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s="2" customFormat="1" ht="21" customHeight="1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0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C28" s="54"/>
    </row>
    <row r="29" spans="1:29" s="2" customFormat="1" ht="21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54"/>
    </row>
    <row r="30" spans="1:29" s="2" customFormat="1" ht="21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</row>
    <row r="31" spans="1:29" s="2" customFormat="1" ht="2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s="2" customFormat="1" ht="21.6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9" s="2" customFormat="1" ht="21.6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54"/>
    </row>
    <row r="34" spans="1:29" s="2" customFormat="1" ht="21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</row>
    <row r="35" spans="1:29" s="2" customFormat="1" ht="21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</row>
    <row r="36" spans="1:29" s="2" customFormat="1" ht="21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</row>
    <row r="37" spans="1:29" s="2" customFormat="1" ht="21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</row>
    <row r="38" spans="1:29" s="2" customFormat="1" ht="21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</row>
    <row r="39" spans="1:29" s="2" customFormat="1" ht="21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</row>
    <row r="40" spans="1:29" s="2" customFormat="1" ht="21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</row>
    <row r="41" spans="1:29" s="2" customFormat="1" ht="21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63"/>
      <c r="AC41" s="264"/>
    </row>
    <row r="42" spans="1:29" s="2" customFormat="1" ht="21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</row>
    <row r="43" spans="1:29" s="2" customFormat="1" ht="21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</row>
    <row r="44" spans="1:29" s="2" customFormat="1" ht="21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</row>
    <row r="45" spans="1:29" s="2" customFormat="1" ht="21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</row>
    <row r="46" spans="1:29" s="2" customFormat="1" ht="21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54"/>
    </row>
    <row r="47" spans="1:29" s="2" customFormat="1" ht="21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</row>
    <row r="48" spans="1:29" s="2" customFormat="1" ht="15.9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</row>
    <row r="49" spans="1:29" s="2" customFormat="1" ht="15.9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</row>
    <row r="50" spans="1:29">
      <c r="AB50" s="137"/>
      <c r="AC50" s="137"/>
    </row>
    <row r="51" spans="1:29">
      <c r="AB51" s="137"/>
      <c r="AC51" s="137"/>
    </row>
    <row r="52" spans="1:29" ht="27" customHeight="1">
      <c r="AB52" s="137"/>
      <c r="AC52" s="137"/>
    </row>
    <row r="53" spans="1:29">
      <c r="AB53" s="137"/>
      <c r="AC53" s="137"/>
    </row>
    <row r="58" spans="1:29">
      <c r="AB58" s="137"/>
      <c r="AC58" s="137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B19" sqref="B19"/>
    </sheetView>
  </sheetViews>
  <sheetFormatPr baseColWidth="10" defaultColWidth="9.109375" defaultRowHeight="13.2"/>
  <cols>
    <col min="1" max="1" width="49.5546875" style="8" customWidth="1"/>
    <col min="2" max="2" width="8" style="8" customWidth="1"/>
    <col min="3" max="3" width="10.5546875" style="8" customWidth="1"/>
    <col min="4" max="4" width="7.109375" style="8" customWidth="1"/>
    <col min="5" max="5" width="6.88671875" style="8" customWidth="1"/>
    <col min="6" max="17" width="5.5546875" style="8" customWidth="1"/>
    <col min="18" max="18" width="4.88671875" style="8" customWidth="1"/>
    <col min="19" max="19" width="5" style="8" customWidth="1"/>
    <col min="20" max="21" width="4.5546875" style="8" customWidth="1"/>
    <col min="22" max="22" width="4.88671875" style="8" customWidth="1"/>
    <col min="23" max="23" width="5.44140625" style="8" customWidth="1"/>
    <col min="24" max="24" width="4.5546875" style="8" customWidth="1"/>
    <col min="25" max="25" width="5.5546875" style="8" customWidth="1"/>
    <col min="26" max="26" width="4.4414062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>
      <c r="A1" s="265" t="s">
        <v>24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17"/>
      <c r="AC1" s="137"/>
    </row>
    <row r="2" spans="1:29" ht="15.6">
      <c r="A2" s="266" t="s">
        <v>25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18"/>
      <c r="AC2" s="137"/>
    </row>
    <row r="4" spans="1:29" ht="15.6">
      <c r="A4" s="266" t="s">
        <v>149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137"/>
      <c r="AC4" s="137"/>
    </row>
    <row r="6" spans="1:29" ht="15.6">
      <c r="A6" s="19"/>
      <c r="B6" s="267"/>
      <c r="C6" s="267"/>
      <c r="D6" s="267"/>
      <c r="E6" s="267"/>
      <c r="F6" s="267"/>
      <c r="G6" s="267"/>
      <c r="H6" s="267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68" t="s">
        <v>2</v>
      </c>
      <c r="V6" s="268"/>
      <c r="W6" s="268"/>
      <c r="X6" s="268"/>
      <c r="Y6" s="268"/>
      <c r="Z6" s="268"/>
      <c r="AA6" s="268"/>
      <c r="AB6" s="137"/>
      <c r="AC6" s="137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37"/>
      <c r="AC8" s="137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37"/>
      <c r="AC9" s="137"/>
    </row>
    <row r="10" spans="1:29" ht="13.8" thickBot="1">
      <c r="A10" s="2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</row>
    <row r="11" spans="1:29" ht="26.25" customHeight="1" thickBot="1">
      <c r="A11" s="261" t="s">
        <v>12</v>
      </c>
      <c r="B11" s="269" t="s">
        <v>13</v>
      </c>
      <c r="C11" s="270"/>
      <c r="D11" s="270"/>
      <c r="E11" s="271" t="s">
        <v>26</v>
      </c>
      <c r="F11" s="272"/>
      <c r="G11" s="272"/>
      <c r="H11" s="272"/>
      <c r="I11" s="272"/>
      <c r="J11" s="272"/>
      <c r="K11" s="272"/>
      <c r="L11" s="272"/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2"/>
      <c r="X11" s="272"/>
      <c r="Y11" s="272"/>
      <c r="Z11" s="272"/>
      <c r="AA11" s="273"/>
      <c r="AB11" s="137"/>
      <c r="AC11" s="137"/>
    </row>
    <row r="12" spans="1:29" ht="22.5" customHeight="1" thickBot="1">
      <c r="A12" s="287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17</v>
      </c>
      <c r="AB12" s="137"/>
      <c r="AC12" s="28"/>
    </row>
    <row r="13" spans="1:29" ht="22.5" customHeight="1" thickBot="1">
      <c r="A13" s="77"/>
      <c r="B13" s="66"/>
      <c r="C13" s="65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1"/>
      <c r="AB13" s="137"/>
      <c r="AC13" s="138"/>
    </row>
    <row r="14" spans="1:29" ht="15.9" customHeight="1" thickBot="1">
      <c r="A14" s="284" t="s">
        <v>18</v>
      </c>
      <c r="B14" s="285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6"/>
      <c r="AB14" s="137"/>
      <c r="AC14" s="28"/>
    </row>
    <row r="15" spans="1:29" s="210" customFormat="1" ht="15.9" customHeight="1" thickBot="1">
      <c r="A15" s="221" t="s">
        <v>156</v>
      </c>
      <c r="B15" s="222">
        <f>'[1]ANEXO 28'!D19</f>
        <v>10</v>
      </c>
      <c r="C15" s="223">
        <f>'[1]ANEXO 28'!E19</f>
        <v>35</v>
      </c>
      <c r="D15" s="224">
        <f>SUM(B15:C15)</f>
        <v>45</v>
      </c>
      <c r="E15" s="225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7">
        <f>SUM(E15:Z15)</f>
        <v>0</v>
      </c>
      <c r="AC15" s="82"/>
    </row>
    <row r="16" spans="1:29" s="210" customFormat="1" ht="15.9" customHeight="1" thickBot="1">
      <c r="A16" s="281" t="s">
        <v>19</v>
      </c>
      <c r="B16" s="282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2"/>
      <c r="U16" s="282"/>
      <c r="V16" s="282"/>
      <c r="W16" s="282"/>
      <c r="X16" s="282"/>
      <c r="Y16" s="282"/>
      <c r="Z16" s="282"/>
      <c r="AA16" s="283"/>
      <c r="AC16" s="82"/>
    </row>
    <row r="17" spans="1:29" s="210" customFormat="1" ht="25.5" customHeight="1" thickBot="1">
      <c r="A17" s="83"/>
      <c r="B17" s="66"/>
      <c r="C17" s="65"/>
      <c r="D17" s="78"/>
      <c r="E17" s="72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68"/>
      <c r="AA17" s="84"/>
      <c r="AC17" s="82"/>
    </row>
    <row r="18" spans="1:29" s="210" customFormat="1" ht="15.9" customHeight="1" thickBot="1">
      <c r="A18" s="56" t="s">
        <v>17</v>
      </c>
      <c r="B18" s="52">
        <f>SUM(B13:B13)+SUM(B15)+SUM(B17:B17)</f>
        <v>10</v>
      </c>
      <c r="C18" s="52">
        <f>SUM(C13:C13)+SUM(C15)+SUM(C17:C17)</f>
        <v>35</v>
      </c>
      <c r="D18" s="52">
        <f>SUM(D13:D13)+SUM(D15)+SUM(D17:D17)</f>
        <v>45</v>
      </c>
      <c r="E18" s="52">
        <f>SUM(E13:E13)+SUM(E15)+SUM(E17:E17)</f>
        <v>0</v>
      </c>
      <c r="F18" s="52">
        <f>SUM(F13:F13)+SUM(F15)+SUM(F17:F17)</f>
        <v>0</v>
      </c>
      <c r="G18" s="52">
        <f>SUM(G13:G13)+SUM(G15)+SUM(G17:G17)</f>
        <v>0</v>
      </c>
      <c r="H18" s="52">
        <f>SUM(H13:H13)+SUM(H15)+SUM(H17:H17)</f>
        <v>0</v>
      </c>
      <c r="I18" s="52">
        <f>SUM(I13:I13)+SUM(I15)+SUM(I17:I17)</f>
        <v>0</v>
      </c>
      <c r="J18" s="52">
        <f>SUM(J13:J13)+SUM(J15)+SUM(J17:J17)</f>
        <v>0</v>
      </c>
      <c r="K18" s="52">
        <f>SUM(K13:K13)+SUM(K15)+SUM(K17:K17)</f>
        <v>0</v>
      </c>
      <c r="L18" s="52">
        <f>SUM(L13:L13)+SUM(L15)+SUM(L17:L17)</f>
        <v>0</v>
      </c>
      <c r="M18" s="52">
        <f>SUM(M13:M13)+SUM(M15)+SUM(M17:M17)</f>
        <v>0</v>
      </c>
      <c r="N18" s="52">
        <f>SUM(N13:N13)+SUM(N15)+SUM(N17:N17)</f>
        <v>0</v>
      </c>
      <c r="O18" s="52">
        <f>SUM(O13:O13)+SUM(O15)+SUM(O17:O17)</f>
        <v>0</v>
      </c>
      <c r="P18" s="52">
        <f>SUM(P13:P13)+SUM(P15)+SUM(P17:P17)</f>
        <v>0</v>
      </c>
      <c r="Q18" s="52">
        <f>SUM(Q13:Q13)+SUM(Q15)+SUM(Q17:Q17)</f>
        <v>0</v>
      </c>
      <c r="R18" s="52">
        <f>SUM(R13:R13)+SUM(R15)+SUM(R17:R17)</f>
        <v>0</v>
      </c>
      <c r="S18" s="52">
        <f>SUM(S13:S13)+SUM(S15)+SUM(S17:S17)</f>
        <v>0</v>
      </c>
      <c r="T18" s="52">
        <f>SUM(T13:T13)+SUM(T15)+SUM(T17:T17)</f>
        <v>0</v>
      </c>
      <c r="U18" s="52">
        <f>SUM(U13:U13)+SUM(U15)+SUM(U17:U17)</f>
        <v>0</v>
      </c>
      <c r="V18" s="52">
        <f>SUM(V13:V13)+SUM(V15)+SUM(V17:V17)</f>
        <v>0</v>
      </c>
      <c r="W18" s="52">
        <f>SUM(W13:W13)+SUM(W15)+SUM(W17:W17)</f>
        <v>0</v>
      </c>
      <c r="X18" s="52">
        <f>SUM(X13:X13)+SUM(X15)+SUM(X17:X17)</f>
        <v>0</v>
      </c>
      <c r="Y18" s="52">
        <f>SUM(Y13:Y13)+SUM(Y15)+SUM(Y17:Y17)</f>
        <v>0</v>
      </c>
      <c r="Z18" s="52">
        <f>SUM(Z13:Z13)+SUM(Z15)+SUM(Z17:Z17)</f>
        <v>0</v>
      </c>
      <c r="AA18" s="52">
        <f>SUM(AA13:AA13)+SUM(AA15)+SUM(AA17:AA17)</f>
        <v>0</v>
      </c>
      <c r="AC18" s="82"/>
    </row>
    <row r="19" spans="1:29" ht="15.9" customHeight="1">
      <c r="AB19" s="137"/>
      <c r="AC19" s="28"/>
    </row>
    <row r="20" spans="1:29" ht="32.25" customHeight="1">
      <c r="A20" s="31" t="s">
        <v>20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AB20" s="137"/>
      <c r="AC20" s="28"/>
    </row>
    <row r="21" spans="1:29" ht="20.25" customHeight="1">
      <c r="A21" s="137" t="s">
        <v>21</v>
      </c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AB21" s="137"/>
      <c r="AC21" s="28"/>
    </row>
    <row r="22" spans="1:29" ht="20.25" customHeight="1">
      <c r="A22" s="260" t="s">
        <v>22</v>
      </c>
      <c r="B22" s="260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  <c r="AB22" s="137"/>
      <c r="AC22" s="28"/>
    </row>
    <row r="23" spans="1:29" s="85" customFormat="1" ht="20.25" customHeight="1">
      <c r="A23" s="137" t="s">
        <v>23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8"/>
      <c r="U23" s="8"/>
      <c r="V23" s="8"/>
      <c r="W23" s="8"/>
      <c r="X23" s="8"/>
      <c r="Y23" s="8"/>
      <c r="Z23" s="8"/>
      <c r="AA23" s="8"/>
      <c r="AB23" s="139"/>
      <c r="AC23" s="86"/>
    </row>
    <row r="24" spans="1:29" ht="20.25" customHeight="1">
      <c r="AB24" s="137"/>
      <c r="AC24" s="28"/>
    </row>
    <row r="25" spans="1:29" ht="20.25" customHeight="1">
      <c r="AB25" s="137"/>
      <c r="AC25" s="28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0.25" customHeight="1">
      <c r="AB27" s="137"/>
      <c r="AC27" s="28"/>
    </row>
    <row r="28" spans="1:29" ht="20.25" customHeight="1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0"/>
      <c r="R28" s="137"/>
      <c r="S28" s="137"/>
      <c r="AB28" s="137"/>
      <c r="AC28" s="28"/>
    </row>
    <row r="29" spans="1:29" ht="20.25" customHeight="1">
      <c r="AB29" s="137"/>
      <c r="AC29" s="28"/>
    </row>
    <row r="30" spans="1:29" ht="20.25" customHeight="1">
      <c r="AB30" s="137"/>
      <c r="AC30" s="28"/>
    </row>
    <row r="31" spans="1:29" s="2" customFormat="1" ht="20.10000000000000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ht="23.1" customHeight="1">
      <c r="AB32" s="137"/>
      <c r="AC32" s="28"/>
    </row>
    <row r="33" spans="1:256" ht="20.25" customHeight="1">
      <c r="AB33" s="137"/>
      <c r="AC33" s="28"/>
    </row>
    <row r="34" spans="1:256" ht="35.25" customHeight="1">
      <c r="AB34" s="137"/>
      <c r="AC34" s="28"/>
    </row>
    <row r="35" spans="1:256" ht="29.25" customHeight="1">
      <c r="AB35" s="137"/>
      <c r="AC35" s="28"/>
    </row>
    <row r="36" spans="1:256" ht="20.25" customHeight="1">
      <c r="AB36" s="137"/>
      <c r="AC36" s="28"/>
    </row>
    <row r="37" spans="1:256" ht="20.25" customHeight="1">
      <c r="AB37" s="137"/>
      <c r="AC37" s="28"/>
    </row>
    <row r="38" spans="1:256" ht="20.25" customHeight="1">
      <c r="AB38" s="137"/>
      <c r="AC38" s="28"/>
    </row>
    <row r="39" spans="1:256" ht="20.25" customHeight="1">
      <c r="AB39" s="137"/>
      <c r="AC39" s="28"/>
    </row>
    <row r="40" spans="1:256" ht="20.25" customHeight="1">
      <c r="AB40" s="137"/>
      <c r="AC40" s="28"/>
    </row>
    <row r="41" spans="1:256" ht="20.25" customHeight="1">
      <c r="AB41" s="279"/>
      <c r="AC41" s="280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37"/>
      <c r="DL41" s="137"/>
      <c r="DM41" s="137"/>
      <c r="DN41" s="137"/>
      <c r="DO41" s="137"/>
      <c r="DP41" s="137"/>
      <c r="DQ41" s="137"/>
      <c r="DR41" s="137"/>
      <c r="DS41" s="137"/>
      <c r="DT41" s="137"/>
      <c r="DU41" s="137"/>
      <c r="DV41" s="137"/>
      <c r="DW41" s="137"/>
      <c r="DX41" s="137"/>
      <c r="DY41" s="137"/>
      <c r="DZ41" s="137"/>
      <c r="EA41" s="137"/>
      <c r="EB41" s="137"/>
      <c r="EC41" s="137"/>
      <c r="ED41" s="137"/>
      <c r="EE41" s="137"/>
      <c r="EF41" s="137"/>
      <c r="EG41" s="137"/>
      <c r="EH41" s="137"/>
      <c r="EI41" s="137"/>
      <c r="EJ41" s="137"/>
      <c r="EK41" s="137"/>
      <c r="EL41" s="137"/>
      <c r="EM41" s="137"/>
      <c r="EN41" s="137"/>
      <c r="EO41" s="137"/>
      <c r="EP41" s="137"/>
      <c r="EQ41" s="137"/>
      <c r="ER41" s="137"/>
      <c r="ES41" s="137"/>
      <c r="ET41" s="137"/>
      <c r="EU41" s="137"/>
      <c r="EV41" s="137"/>
      <c r="EW41" s="137"/>
      <c r="EX41" s="137"/>
      <c r="EY41" s="137"/>
      <c r="EZ41" s="137"/>
      <c r="FA41" s="137"/>
      <c r="FB41" s="137"/>
      <c r="FC41" s="137"/>
      <c r="FD41" s="137"/>
      <c r="FE41" s="137"/>
      <c r="FF41" s="137"/>
      <c r="FG41" s="137"/>
      <c r="FH41" s="137"/>
      <c r="FI41" s="137"/>
      <c r="FJ41" s="137"/>
      <c r="FK41" s="137"/>
      <c r="FL41" s="137"/>
      <c r="FM41" s="137"/>
      <c r="FN41" s="137"/>
      <c r="FO41" s="137"/>
      <c r="FP41" s="137"/>
      <c r="FQ41" s="137"/>
      <c r="FR41" s="137"/>
      <c r="FS41" s="137"/>
      <c r="FT41" s="137"/>
      <c r="FU41" s="137"/>
      <c r="FV41" s="137"/>
      <c r="FW41" s="137"/>
      <c r="FX41" s="137"/>
      <c r="FY41" s="137"/>
      <c r="FZ41" s="137"/>
      <c r="GA41" s="137"/>
      <c r="GB41" s="137"/>
      <c r="GC41" s="137"/>
      <c r="GD41" s="137"/>
      <c r="GE41" s="137"/>
      <c r="GF41" s="137"/>
      <c r="GG41" s="137"/>
      <c r="GH41" s="137"/>
      <c r="GI41" s="137"/>
      <c r="GJ41" s="137"/>
      <c r="GK41" s="137"/>
      <c r="GL41" s="137"/>
      <c r="GM41" s="137"/>
      <c r="GN41" s="137"/>
      <c r="GO41" s="137"/>
      <c r="GP41" s="137"/>
      <c r="GQ41" s="137"/>
      <c r="GR41" s="137"/>
      <c r="GS41" s="137"/>
      <c r="GT41" s="137"/>
      <c r="GU41" s="137"/>
      <c r="GV41" s="137"/>
      <c r="GW41" s="137"/>
      <c r="GX41" s="137"/>
      <c r="GY41" s="137"/>
      <c r="GZ41" s="137"/>
      <c r="HA41" s="137"/>
      <c r="HB41" s="137"/>
      <c r="HC41" s="137"/>
      <c r="HD41" s="137"/>
      <c r="HE41" s="137"/>
      <c r="HF41" s="137"/>
      <c r="HG41" s="137"/>
      <c r="HH41" s="137"/>
      <c r="HI41" s="137"/>
      <c r="HJ41" s="137"/>
      <c r="HK41" s="137"/>
      <c r="HL41" s="137"/>
      <c r="HM41" s="137"/>
      <c r="HN41" s="137"/>
      <c r="HO41" s="137"/>
      <c r="HP41" s="137"/>
      <c r="HQ41" s="137"/>
      <c r="HR41" s="137"/>
      <c r="HS41" s="137"/>
      <c r="HT41" s="137"/>
      <c r="HU41" s="137"/>
      <c r="HV41" s="137"/>
      <c r="HW41" s="137"/>
      <c r="HX41" s="137"/>
      <c r="HY41" s="137"/>
      <c r="HZ41" s="137"/>
      <c r="IA41" s="137"/>
      <c r="IB41" s="137"/>
      <c r="IC41" s="137"/>
      <c r="ID41" s="137"/>
      <c r="IE41" s="137"/>
      <c r="IF41" s="137"/>
      <c r="IG41" s="137"/>
      <c r="IH41" s="137"/>
      <c r="II41" s="137"/>
      <c r="IJ41" s="137"/>
      <c r="IK41" s="137"/>
      <c r="IL41" s="137"/>
      <c r="IM41" s="137"/>
      <c r="IN41" s="137"/>
      <c r="IO41" s="137"/>
      <c r="IP41" s="137"/>
      <c r="IQ41" s="137"/>
      <c r="IR41" s="137"/>
      <c r="IS41" s="137"/>
      <c r="IT41" s="137"/>
      <c r="IU41" s="137"/>
      <c r="IV41" s="137"/>
    </row>
    <row r="42" spans="1:256" ht="20.25" customHeight="1">
      <c r="AB42" s="137"/>
      <c r="AC42" s="28"/>
    </row>
    <row r="43" spans="1:256" ht="20.25" customHeight="1">
      <c r="AB43" s="137"/>
      <c r="AC43" s="28"/>
    </row>
    <row r="44" spans="1:256" ht="20.25" customHeight="1">
      <c r="AB44" s="137"/>
      <c r="AC44" s="28"/>
    </row>
    <row r="45" spans="1:256" ht="20.25" customHeight="1">
      <c r="AB45" s="137"/>
      <c r="AC45" s="28"/>
    </row>
    <row r="46" spans="1:256" ht="20.25" customHeight="1">
      <c r="AB46" s="137"/>
      <c r="AC46" s="28"/>
    </row>
    <row r="47" spans="1:256" ht="20.25" customHeight="1">
      <c r="AB47" s="137"/>
      <c r="AC47" s="28"/>
    </row>
    <row r="48" spans="1:256" s="30" customFormat="1" ht="17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/>
  </sheetData>
  <mergeCells count="12"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B19" sqref="B19"/>
    </sheetView>
  </sheetViews>
  <sheetFormatPr baseColWidth="10" defaultColWidth="9.109375" defaultRowHeight="13.2"/>
  <cols>
    <col min="1" max="1" width="41.109375" style="8" customWidth="1"/>
    <col min="2" max="2" width="8.5546875" style="8" customWidth="1"/>
    <col min="3" max="3" width="9" style="8" customWidth="1"/>
    <col min="4" max="4" width="7.109375" style="8" customWidth="1"/>
    <col min="5" max="26" width="4.8867187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>
      <c r="A1" s="265" t="s">
        <v>27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17"/>
      <c r="AC1" s="137"/>
    </row>
    <row r="2" spans="1:29" ht="15.6">
      <c r="A2" s="266" t="s">
        <v>28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18"/>
      <c r="AC2" s="137"/>
    </row>
    <row r="4" spans="1:29" ht="15.6">
      <c r="A4" s="266" t="s">
        <v>150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137"/>
      <c r="AC4" s="137"/>
    </row>
    <row r="6" spans="1:29" ht="15.6">
      <c r="A6" s="19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2</v>
      </c>
      <c r="U6" s="38"/>
      <c r="V6" s="38"/>
      <c r="W6" s="38"/>
      <c r="X6" s="38"/>
      <c r="Y6" s="38"/>
      <c r="Z6" s="38"/>
      <c r="AA6" s="38"/>
      <c r="AB6" s="137"/>
      <c r="AC6" s="137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37"/>
      <c r="AC8" s="137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37"/>
      <c r="AC9" s="137"/>
    </row>
    <row r="10" spans="1:29" ht="13.8" thickBot="1">
      <c r="A10" s="2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</row>
    <row r="11" spans="1:29" ht="28.5" customHeight="1" thickBot="1">
      <c r="A11" s="261" t="s">
        <v>12</v>
      </c>
      <c r="B11" s="269" t="s">
        <v>13</v>
      </c>
      <c r="C11" s="270"/>
      <c r="D11" s="270"/>
      <c r="E11" s="271" t="s">
        <v>29</v>
      </c>
      <c r="F11" s="272"/>
      <c r="G11" s="272"/>
      <c r="H11" s="272"/>
      <c r="I11" s="272"/>
      <c r="J11" s="272"/>
      <c r="K11" s="272"/>
      <c r="L11" s="272"/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2"/>
      <c r="X11" s="272"/>
      <c r="Y11" s="272"/>
      <c r="Z11" s="272"/>
      <c r="AA11" s="273"/>
      <c r="AB11" s="137"/>
      <c r="AC11" s="137"/>
    </row>
    <row r="12" spans="1:29" ht="22.5" customHeight="1" thickBot="1">
      <c r="A12" s="287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17</v>
      </c>
      <c r="AB12" s="137"/>
      <c r="AC12" s="28"/>
    </row>
    <row r="13" spans="1:29" s="2" customFormat="1" ht="25.5" customHeight="1" thickBot="1">
      <c r="A13" s="87"/>
      <c r="B13" s="66"/>
      <c r="C13" s="65"/>
      <c r="D13" s="88"/>
      <c r="E13" s="89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1"/>
      <c r="AA13" s="92"/>
      <c r="AC13" s="54"/>
    </row>
    <row r="14" spans="1:29" s="13" customFormat="1" ht="15.9" customHeight="1" thickBot="1">
      <c r="A14" s="288" t="s">
        <v>18</v>
      </c>
      <c r="B14" s="289"/>
      <c r="C14" s="289"/>
      <c r="D14" s="289"/>
      <c r="E14" s="290"/>
      <c r="F14" s="290"/>
      <c r="G14" s="290"/>
      <c r="H14" s="290"/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1"/>
      <c r="AC14" s="29"/>
    </row>
    <row r="15" spans="1:29" s="211" customFormat="1" ht="15.9" customHeight="1" thickBot="1">
      <c r="A15" s="228" t="s">
        <v>156</v>
      </c>
      <c r="B15" s="66">
        <f>'[1]ANEXO 24'!B18</f>
        <v>10</v>
      </c>
      <c r="C15" s="65">
        <f>'[1]ANEXO 24'!C18</f>
        <v>35</v>
      </c>
      <c r="D15" s="88">
        <f>SUM(B15:C15)</f>
        <v>45</v>
      </c>
      <c r="E15" s="229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1"/>
      <c r="AA15" s="232">
        <f t="shared" ref="AA15" si="0">SUM(E15:Z15)</f>
        <v>0</v>
      </c>
      <c r="AC15" s="28"/>
    </row>
    <row r="16" spans="1:29" ht="15.9" customHeight="1" thickBot="1">
      <c r="A16" s="274" t="s">
        <v>19</v>
      </c>
      <c r="B16" s="275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6"/>
      <c r="AB16" s="137"/>
      <c r="AC16" s="28"/>
    </row>
    <row r="17" spans="1:29" ht="25.5" customHeight="1" thickBot="1">
      <c r="A17" s="93"/>
      <c r="B17" s="66"/>
      <c r="C17" s="65"/>
      <c r="D17" s="111"/>
      <c r="E17" s="94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5"/>
      <c r="AA17" s="92"/>
      <c r="AB17" s="137"/>
      <c r="AC17" s="28"/>
    </row>
    <row r="18" spans="1:29" ht="15.9" customHeight="1" thickBot="1">
      <c r="A18" s="56" t="s">
        <v>17</v>
      </c>
      <c r="B18" s="52">
        <f>SUM(B13:B13)+SUM(B15)+SUM(B17:B17)</f>
        <v>10</v>
      </c>
      <c r="C18" s="52">
        <f>SUM(C13:C13)+SUM(C15)+SUM(C17:C17)</f>
        <v>35</v>
      </c>
      <c r="D18" s="52">
        <f>SUM(D13:D13)+SUM(D15)+SUM(D17:D17)</f>
        <v>45</v>
      </c>
      <c r="E18" s="52">
        <f>SUM(E13:E13)+SUM(E15)+SUM(E17:E17)</f>
        <v>0</v>
      </c>
      <c r="F18" s="52">
        <f>SUM(F13:F13)+SUM(F15)+SUM(F17:F17)</f>
        <v>0</v>
      </c>
      <c r="G18" s="52">
        <f>SUM(G13:G13)+SUM(G15)+SUM(G17:G17)</f>
        <v>0</v>
      </c>
      <c r="H18" s="52">
        <f>SUM(H13:H13)+SUM(H15)+SUM(H17:H17)</f>
        <v>0</v>
      </c>
      <c r="I18" s="52">
        <f>SUM(I13:I13)+SUM(I15)+SUM(I17:I17)</f>
        <v>0</v>
      </c>
      <c r="J18" s="52">
        <f>SUM(J13:J13)+SUM(J15)+SUM(J17:J17)</f>
        <v>0</v>
      </c>
      <c r="K18" s="52">
        <f>SUM(K13:K13)+SUM(K15)+SUM(K17:K17)</f>
        <v>0</v>
      </c>
      <c r="L18" s="52">
        <f>SUM(L13:L13)+SUM(L15)+SUM(L17:L17)</f>
        <v>0</v>
      </c>
      <c r="M18" s="52">
        <f>SUM(M13:M13)+SUM(M15)+SUM(M17:M17)</f>
        <v>0</v>
      </c>
      <c r="N18" s="52">
        <f>SUM(N13:N13)+SUM(N15)+SUM(N17:N17)</f>
        <v>0</v>
      </c>
      <c r="O18" s="52">
        <f>SUM(O13:O13)+SUM(O15)+SUM(O17:O17)</f>
        <v>0</v>
      </c>
      <c r="P18" s="52">
        <f>SUM(P13:P13)+SUM(P15)+SUM(P17:P17)</f>
        <v>0</v>
      </c>
      <c r="Q18" s="52">
        <f>SUM(Q13:Q13)+SUM(Q15)+SUM(Q17:Q17)</f>
        <v>0</v>
      </c>
      <c r="R18" s="52">
        <f>SUM(R13:R13)+SUM(R15)+SUM(R17:R17)</f>
        <v>0</v>
      </c>
      <c r="S18" s="52">
        <f>SUM(S13:S13)+SUM(S15)+SUM(S17:S17)</f>
        <v>0</v>
      </c>
      <c r="T18" s="52">
        <f>SUM(T13:T13)+SUM(T15)+SUM(T17:T17)</f>
        <v>0</v>
      </c>
      <c r="U18" s="52">
        <f>SUM(U13:U13)+SUM(U15)+SUM(U17:U17)</f>
        <v>0</v>
      </c>
      <c r="V18" s="52">
        <f>SUM(V13:V13)+SUM(V15)+SUM(V17:V17)</f>
        <v>0</v>
      </c>
      <c r="W18" s="52">
        <f>SUM(W13:W13)+SUM(W15)+SUM(W17:W17)</f>
        <v>0</v>
      </c>
      <c r="X18" s="52">
        <f>SUM(X13:X13)+SUM(X15)+SUM(X17:X17)</f>
        <v>0</v>
      </c>
      <c r="Y18" s="52">
        <f>SUM(Y13:Y13)+SUM(Y15)+SUM(Y17:Y17)</f>
        <v>0</v>
      </c>
      <c r="Z18" s="52">
        <f>SUM(Z13:Z13)+SUM(Z15)+SUM(Z17:Z17)</f>
        <v>0</v>
      </c>
      <c r="AA18" s="52">
        <f>SUM(AA13:AA13)+SUM(AA15)+SUM(AA17:AA17)</f>
        <v>0</v>
      </c>
      <c r="AB18" s="137"/>
      <c r="AC18" s="28"/>
    </row>
    <row r="19" spans="1:29" ht="15.9" customHeight="1">
      <c r="AB19" s="137"/>
      <c r="AC19" s="28"/>
    </row>
    <row r="20" spans="1:29" ht="33" customHeight="1">
      <c r="A20" s="31" t="s">
        <v>20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AB20" s="137"/>
      <c r="AC20" s="28"/>
    </row>
    <row r="21" spans="1:29" ht="21" customHeight="1">
      <c r="A21" s="137" t="s">
        <v>21</v>
      </c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AB21" s="137"/>
      <c r="AC21" s="28"/>
    </row>
    <row r="22" spans="1:29" ht="21" customHeight="1">
      <c r="A22" s="260" t="s">
        <v>22</v>
      </c>
      <c r="B22" s="260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  <c r="AB22" s="137"/>
      <c r="AC22" s="28"/>
    </row>
    <row r="23" spans="1:29" ht="21" customHeight="1">
      <c r="A23" s="137" t="s">
        <v>23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AB23" s="137"/>
      <c r="AC23" s="28"/>
    </row>
    <row r="24" spans="1:29" ht="21" customHeight="1">
      <c r="AB24" s="137"/>
      <c r="AC24" s="28"/>
    </row>
    <row r="25" spans="1:29" ht="21" customHeight="1">
      <c r="AB25" s="137"/>
      <c r="AC25" s="28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1" customHeight="1">
      <c r="AB27" s="137"/>
      <c r="AC27" s="28"/>
    </row>
    <row r="28" spans="1:29" ht="21" customHeight="1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0"/>
      <c r="R28" s="137"/>
      <c r="S28" s="137"/>
      <c r="AB28" s="137"/>
      <c r="AC28" s="28"/>
    </row>
    <row r="29" spans="1:29" ht="21" customHeight="1">
      <c r="AB29" s="137"/>
      <c r="AC29" s="28"/>
    </row>
    <row r="30" spans="1:29" ht="21" customHeight="1">
      <c r="AB30" s="137"/>
      <c r="AC30" s="28"/>
    </row>
    <row r="31" spans="1:29" ht="21" customHeight="1">
      <c r="AB31" s="137"/>
      <c r="AC31" s="28"/>
    </row>
    <row r="32" spans="1:29" s="2" customFormat="1" ht="20.100000000000001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56" ht="21" customHeight="1">
      <c r="AB33" s="137"/>
      <c r="AC33" s="28"/>
    </row>
    <row r="34" spans="1:256" ht="21" customHeight="1">
      <c r="AB34" s="137"/>
      <c r="AC34" s="28"/>
    </row>
    <row r="35" spans="1:256" ht="21" customHeight="1">
      <c r="AB35" s="137"/>
      <c r="AC35" s="28"/>
    </row>
    <row r="36" spans="1:256" ht="21" customHeight="1">
      <c r="AB36" s="137"/>
      <c r="AC36" s="28"/>
    </row>
    <row r="37" spans="1:256" ht="21" customHeight="1">
      <c r="AB37" s="137"/>
      <c r="AC37" s="28"/>
    </row>
    <row r="38" spans="1:256" ht="21" customHeight="1">
      <c r="AB38" s="137"/>
      <c r="AC38" s="28"/>
    </row>
    <row r="39" spans="1:256" ht="21" customHeight="1">
      <c r="AB39" s="137"/>
      <c r="AC39" s="28"/>
    </row>
    <row r="40" spans="1:256" ht="21" customHeight="1">
      <c r="AB40" s="137"/>
      <c r="AC40" s="28"/>
    </row>
    <row r="41" spans="1:256" ht="21" customHeight="1">
      <c r="AB41" s="279"/>
      <c r="AC41" s="280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37"/>
      <c r="DL41" s="137"/>
      <c r="DM41" s="137"/>
      <c r="DN41" s="137"/>
      <c r="DO41" s="137"/>
      <c r="DP41" s="137"/>
      <c r="DQ41" s="137"/>
      <c r="DR41" s="137"/>
      <c r="DS41" s="137"/>
      <c r="DT41" s="137"/>
      <c r="DU41" s="137"/>
      <c r="DV41" s="137"/>
      <c r="DW41" s="137"/>
      <c r="DX41" s="137"/>
      <c r="DY41" s="137"/>
      <c r="DZ41" s="137"/>
      <c r="EA41" s="137"/>
      <c r="EB41" s="137"/>
      <c r="EC41" s="137"/>
      <c r="ED41" s="137"/>
      <c r="EE41" s="137"/>
      <c r="EF41" s="137"/>
      <c r="EG41" s="137"/>
      <c r="EH41" s="137"/>
      <c r="EI41" s="137"/>
      <c r="EJ41" s="137"/>
      <c r="EK41" s="137"/>
      <c r="EL41" s="137"/>
      <c r="EM41" s="137"/>
      <c r="EN41" s="137"/>
      <c r="EO41" s="137"/>
      <c r="EP41" s="137"/>
      <c r="EQ41" s="137"/>
      <c r="ER41" s="137"/>
      <c r="ES41" s="137"/>
      <c r="ET41" s="137"/>
      <c r="EU41" s="137"/>
      <c r="EV41" s="137"/>
      <c r="EW41" s="137"/>
      <c r="EX41" s="137"/>
      <c r="EY41" s="137"/>
      <c r="EZ41" s="137"/>
      <c r="FA41" s="137"/>
      <c r="FB41" s="137"/>
      <c r="FC41" s="137"/>
      <c r="FD41" s="137"/>
      <c r="FE41" s="137"/>
      <c r="FF41" s="137"/>
      <c r="FG41" s="137"/>
      <c r="FH41" s="137"/>
      <c r="FI41" s="137"/>
      <c r="FJ41" s="137"/>
      <c r="FK41" s="137"/>
      <c r="FL41" s="137"/>
      <c r="FM41" s="137"/>
      <c r="FN41" s="137"/>
      <c r="FO41" s="137"/>
      <c r="FP41" s="137"/>
      <c r="FQ41" s="137"/>
      <c r="FR41" s="137"/>
      <c r="FS41" s="137"/>
      <c r="FT41" s="137"/>
      <c r="FU41" s="137"/>
      <c r="FV41" s="137"/>
      <c r="FW41" s="137"/>
      <c r="FX41" s="137"/>
      <c r="FY41" s="137"/>
      <c r="FZ41" s="137"/>
      <c r="GA41" s="137"/>
      <c r="GB41" s="137"/>
      <c r="GC41" s="137"/>
      <c r="GD41" s="137"/>
      <c r="GE41" s="137"/>
      <c r="GF41" s="137"/>
      <c r="GG41" s="137"/>
      <c r="GH41" s="137"/>
      <c r="GI41" s="137"/>
      <c r="GJ41" s="137"/>
      <c r="GK41" s="137"/>
      <c r="GL41" s="137"/>
      <c r="GM41" s="137"/>
      <c r="GN41" s="137"/>
      <c r="GO41" s="137"/>
      <c r="GP41" s="137"/>
      <c r="GQ41" s="137"/>
      <c r="GR41" s="137"/>
      <c r="GS41" s="137"/>
      <c r="GT41" s="137"/>
      <c r="GU41" s="137"/>
      <c r="GV41" s="137"/>
      <c r="GW41" s="137"/>
      <c r="GX41" s="137"/>
      <c r="GY41" s="137"/>
      <c r="GZ41" s="137"/>
      <c r="HA41" s="137"/>
      <c r="HB41" s="137"/>
      <c r="HC41" s="137"/>
      <c r="HD41" s="137"/>
      <c r="HE41" s="137"/>
      <c r="HF41" s="137"/>
      <c r="HG41" s="137"/>
      <c r="HH41" s="137"/>
      <c r="HI41" s="137"/>
      <c r="HJ41" s="137"/>
      <c r="HK41" s="137"/>
      <c r="HL41" s="137"/>
      <c r="HM41" s="137"/>
      <c r="HN41" s="137"/>
      <c r="HO41" s="137"/>
      <c r="HP41" s="137"/>
      <c r="HQ41" s="137"/>
      <c r="HR41" s="137"/>
      <c r="HS41" s="137"/>
      <c r="HT41" s="137"/>
      <c r="HU41" s="137"/>
      <c r="HV41" s="137"/>
      <c r="HW41" s="137"/>
      <c r="HX41" s="137"/>
      <c r="HY41" s="137"/>
      <c r="HZ41" s="137"/>
      <c r="IA41" s="137"/>
      <c r="IB41" s="137"/>
      <c r="IC41" s="137"/>
      <c r="ID41" s="137"/>
      <c r="IE41" s="137"/>
      <c r="IF41" s="137"/>
      <c r="IG41" s="137"/>
      <c r="IH41" s="137"/>
      <c r="II41" s="137"/>
      <c r="IJ41" s="137"/>
      <c r="IK41" s="137"/>
      <c r="IL41" s="137"/>
      <c r="IM41" s="137"/>
      <c r="IN41" s="137"/>
      <c r="IO41" s="137"/>
      <c r="IP41" s="137"/>
      <c r="IQ41" s="137"/>
      <c r="IR41" s="137"/>
      <c r="IS41" s="137"/>
      <c r="IT41" s="137"/>
      <c r="IU41" s="137"/>
      <c r="IV41" s="137"/>
    </row>
    <row r="42" spans="1:256" ht="21" customHeight="1">
      <c r="AB42" s="137"/>
      <c r="AC42" s="28"/>
    </row>
    <row r="43" spans="1:256" ht="21" customHeight="1">
      <c r="AB43" s="137"/>
      <c r="AC43" s="28"/>
    </row>
    <row r="44" spans="1:256" ht="21" customHeight="1">
      <c r="AB44" s="137"/>
      <c r="AC44" s="28"/>
    </row>
    <row r="45" spans="1:256" ht="21" customHeight="1">
      <c r="AB45" s="137"/>
      <c r="AC45" s="28"/>
    </row>
    <row r="46" spans="1:256" ht="21" customHeight="1">
      <c r="AB46" s="137"/>
      <c r="AC46" s="28"/>
    </row>
    <row r="47" spans="1:256" ht="21" customHeight="1">
      <c r="AB47" s="137"/>
      <c r="AC47" s="28"/>
    </row>
    <row r="48" spans="1:256" s="30" customFormat="1" ht="19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tabSelected="1" zoomScale="93" zoomScaleNormal="93" workbookViewId="0">
      <selection activeCell="A16" sqref="A16:XFD18"/>
    </sheetView>
  </sheetViews>
  <sheetFormatPr baseColWidth="10" defaultColWidth="9.109375" defaultRowHeight="13.2"/>
  <cols>
    <col min="1" max="1" width="37.109375" style="8" customWidth="1"/>
    <col min="2" max="2" width="8.5546875" style="8" customWidth="1"/>
    <col min="3" max="3" width="8.109375" style="8" customWidth="1"/>
    <col min="4" max="4" width="7.109375" style="8" customWidth="1"/>
    <col min="5" max="26" width="4" style="8" customWidth="1"/>
    <col min="27" max="27" width="6.886718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8" ht="17.399999999999999">
      <c r="A1" s="265" t="s">
        <v>30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17"/>
    </row>
    <row r="2" spans="1:28" ht="15.6">
      <c r="A2" s="266" t="s">
        <v>31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18"/>
    </row>
    <row r="4" spans="1:28" ht="15.6">
      <c r="A4" s="266" t="s">
        <v>151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137"/>
    </row>
    <row r="5" spans="1:28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37"/>
    </row>
    <row r="6" spans="1:28" ht="15.6">
      <c r="A6" s="19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92" t="s">
        <v>2</v>
      </c>
      <c r="V6" s="292"/>
      <c r="W6" s="292"/>
      <c r="X6" s="292"/>
      <c r="Y6" s="292"/>
      <c r="Z6" s="292"/>
      <c r="AA6" s="293"/>
      <c r="AB6" s="137"/>
    </row>
    <row r="7" spans="1:28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8" s="22" customFormat="1" ht="12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8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37"/>
    </row>
    <row r="10" spans="1:28" ht="19.5" customHeight="1">
      <c r="A10" s="23" t="s">
        <v>5</v>
      </c>
      <c r="B10" s="23"/>
      <c r="C10" s="23"/>
      <c r="D10" s="23"/>
      <c r="E10" s="23" t="s">
        <v>6</v>
      </c>
      <c r="F10" s="22"/>
      <c r="G10" s="22"/>
      <c r="H10" s="22"/>
      <c r="I10" s="23" t="s">
        <v>7</v>
      </c>
      <c r="J10" s="22"/>
      <c r="K10" s="23"/>
      <c r="L10" s="23" t="s">
        <v>8</v>
      </c>
      <c r="M10" s="23"/>
      <c r="N10" s="23"/>
      <c r="O10" s="23"/>
      <c r="P10" s="23"/>
      <c r="Q10" s="23"/>
      <c r="R10" s="23" t="s">
        <v>9</v>
      </c>
      <c r="S10" s="23"/>
      <c r="T10" s="23"/>
      <c r="U10" s="23"/>
      <c r="V10" s="23" t="s">
        <v>10</v>
      </c>
      <c r="W10" s="22"/>
      <c r="X10" s="23"/>
      <c r="Y10" s="23" t="s">
        <v>11</v>
      </c>
      <c r="Z10" s="22"/>
      <c r="AA10" s="22"/>
      <c r="AB10" s="137"/>
    </row>
    <row r="11" spans="1:28" ht="13.8" thickBot="1">
      <c r="A11" s="2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</row>
    <row r="12" spans="1:28" ht="28.5" customHeight="1" thickBot="1">
      <c r="A12" s="261" t="s">
        <v>12</v>
      </c>
      <c r="B12" s="269" t="s">
        <v>13</v>
      </c>
      <c r="C12" s="270"/>
      <c r="D12" s="270"/>
      <c r="E12" s="271" t="s">
        <v>29</v>
      </c>
      <c r="F12" s="272"/>
      <c r="G12" s="272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3"/>
      <c r="AB12" s="137"/>
    </row>
    <row r="13" spans="1:28" ht="22.5" customHeight="1" thickBot="1">
      <c r="A13" s="287"/>
      <c r="B13" s="32" t="s">
        <v>15</v>
      </c>
      <c r="C13" s="33" t="s">
        <v>16</v>
      </c>
      <c r="D13" s="34" t="s">
        <v>17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17</v>
      </c>
      <c r="AB13" s="137"/>
    </row>
    <row r="14" spans="1:28" s="2" customFormat="1" ht="15.9" customHeight="1" thickBot="1">
      <c r="A14" s="87"/>
      <c r="B14" s="66"/>
      <c r="C14" s="65"/>
      <c r="D14" s="111"/>
      <c r="E14" s="8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1"/>
      <c r="AA14" s="96"/>
    </row>
    <row r="15" spans="1:28" ht="15.9" customHeight="1" thickBot="1">
      <c r="A15" s="277" t="s">
        <v>18</v>
      </c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276"/>
      <c r="AB15" s="137"/>
    </row>
    <row r="16" spans="1:28" s="211" customFormat="1" ht="20.25" customHeight="1" thickBot="1">
      <c r="A16" s="228" t="s">
        <v>156</v>
      </c>
      <c r="B16" s="66">
        <f>'[1]ANEXO 28'!D19</f>
        <v>10</v>
      </c>
      <c r="C16" s="65">
        <f>'[1]ANEXO 28'!E19</f>
        <v>35</v>
      </c>
      <c r="D16" s="111">
        <f>SUM(B16:C16)</f>
        <v>45</v>
      </c>
      <c r="E16" s="229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1"/>
      <c r="AA16" s="233">
        <f t="shared" ref="AA16" si="0">SUM(E16:Z16)</f>
        <v>0</v>
      </c>
    </row>
    <row r="17" spans="1:29" ht="20.25" customHeight="1" thickBot="1">
      <c r="A17" s="274" t="s">
        <v>19</v>
      </c>
      <c r="B17" s="275"/>
      <c r="C17" s="275"/>
      <c r="D17" s="275"/>
      <c r="E17" s="275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6"/>
      <c r="AB17" s="137"/>
      <c r="AC17" s="137"/>
    </row>
    <row r="18" spans="1:29" ht="25.5" customHeight="1" thickBot="1">
      <c r="A18" s="87"/>
      <c r="B18" s="66"/>
      <c r="C18" s="65"/>
      <c r="D18" s="111"/>
      <c r="E18" s="94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5"/>
      <c r="AA18" s="97"/>
      <c r="AB18" s="137"/>
      <c r="AC18" s="137"/>
    </row>
    <row r="19" spans="1:29" ht="20.25" customHeight="1" thickBot="1">
      <c r="A19" s="55" t="s">
        <v>17</v>
      </c>
      <c r="B19" s="52">
        <f>SUM(B14:B14)+SUM(B16)+SUM(B18:B18)</f>
        <v>10</v>
      </c>
      <c r="C19" s="52">
        <f>SUM(C14:C14)+SUM(C16)+SUM(C18:C18)</f>
        <v>35</v>
      </c>
      <c r="D19" s="52">
        <f>SUM(D14:D14)+SUM(D16)+SUM(D18:D18)</f>
        <v>45</v>
      </c>
      <c r="E19" s="52">
        <f>SUM(E14:E14)+SUM(E16)+SUM(E18:E18)</f>
        <v>0</v>
      </c>
      <c r="F19" s="52">
        <f>SUM(F14:F14)+SUM(F16)+SUM(F18:F18)</f>
        <v>0</v>
      </c>
      <c r="G19" s="52">
        <f>SUM(G14:G14)+SUM(G16)+SUM(G18:G18)</f>
        <v>0</v>
      </c>
      <c r="H19" s="52">
        <f>SUM(H14:H14)+SUM(H16)+SUM(H18:H18)</f>
        <v>0</v>
      </c>
      <c r="I19" s="52">
        <f>SUM(I14:I14)+SUM(I16)+SUM(I18:I18)</f>
        <v>0</v>
      </c>
      <c r="J19" s="52">
        <f>SUM(J14:J14)+SUM(J16)+SUM(J18:J18)</f>
        <v>0</v>
      </c>
      <c r="K19" s="52">
        <f>SUM(K14:K14)+SUM(K16)+SUM(K18:K18)</f>
        <v>0</v>
      </c>
      <c r="L19" s="52">
        <f>SUM(L14:L14)+SUM(L16)+SUM(L18:L18)</f>
        <v>0</v>
      </c>
      <c r="M19" s="52">
        <f>SUM(M14:M14)+SUM(M16)+SUM(M18:M18)</f>
        <v>0</v>
      </c>
      <c r="N19" s="52">
        <f>SUM(N14:N14)+SUM(N16)+SUM(N18:N18)</f>
        <v>0</v>
      </c>
      <c r="O19" s="52">
        <f>SUM(O14:O14)+SUM(O16)+SUM(O18:O18)</f>
        <v>0</v>
      </c>
      <c r="P19" s="52">
        <f>SUM(P14:P14)+SUM(P16)+SUM(P18:P18)</f>
        <v>0</v>
      </c>
      <c r="Q19" s="52">
        <f>SUM(Q14:Q14)+SUM(Q16)+SUM(Q18:Q18)</f>
        <v>0</v>
      </c>
      <c r="R19" s="52">
        <f>SUM(R14:R14)+SUM(R16)+SUM(R18:R18)</f>
        <v>0</v>
      </c>
      <c r="S19" s="52">
        <f>SUM(S14:S14)+SUM(S16)+SUM(S18:S18)</f>
        <v>0</v>
      </c>
      <c r="T19" s="52">
        <f>SUM(T14:T14)+SUM(T16)+SUM(T18:T18)</f>
        <v>0</v>
      </c>
      <c r="U19" s="52">
        <f>SUM(U14:U14)+SUM(U16)+SUM(U18:U18)</f>
        <v>0</v>
      </c>
      <c r="V19" s="52">
        <f>SUM(V14:V14)+SUM(V16)+SUM(V18:V18)</f>
        <v>0</v>
      </c>
      <c r="W19" s="52">
        <f>SUM(W14:W14)+SUM(W16)+SUM(W18:W18)</f>
        <v>0</v>
      </c>
      <c r="X19" s="52">
        <f>SUM(X14:X14)+SUM(X16)+SUM(X18:X18)</f>
        <v>0</v>
      </c>
      <c r="Y19" s="52">
        <f>SUM(Y14:Y14)+SUM(Y16)+SUM(Y18:Y18)</f>
        <v>0</v>
      </c>
      <c r="Z19" s="52">
        <f>SUM(Z14:Z14)+SUM(Z16)+SUM(Z18:Z18)</f>
        <v>0</v>
      </c>
      <c r="AA19" s="52">
        <f>SUM(AA14:AA14)+SUM(AA16)+SUM(AA18:AA18)</f>
        <v>0</v>
      </c>
      <c r="AB19" s="137"/>
      <c r="AC19" s="137"/>
    </row>
    <row r="20" spans="1:29" ht="20.25" customHeight="1">
      <c r="AB20" s="137"/>
      <c r="AC20" s="137"/>
    </row>
    <row r="21" spans="1:29" ht="30.75" customHeight="1">
      <c r="A21" s="31" t="s">
        <v>20</v>
      </c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AB21" s="137"/>
      <c r="AC21" s="137"/>
    </row>
    <row r="22" spans="1:29" ht="20.25" customHeight="1">
      <c r="A22" s="137" t="s">
        <v>21</v>
      </c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AB22" s="137"/>
      <c r="AC22" s="137"/>
    </row>
    <row r="23" spans="1:29" ht="20.25" customHeight="1">
      <c r="A23" s="260" t="s">
        <v>22</v>
      </c>
      <c r="B23" s="260"/>
      <c r="C23" s="260"/>
      <c r="D23" s="260"/>
      <c r="E23" s="260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  <c r="AB23" s="137"/>
      <c r="AC23" s="137"/>
    </row>
    <row r="24" spans="1:29" ht="20.25" customHeight="1">
      <c r="A24" s="137" t="s">
        <v>23</v>
      </c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AB24" s="137"/>
      <c r="AC24" s="137"/>
    </row>
    <row r="25" spans="1:29" ht="20.25" customHeight="1">
      <c r="AB25" s="137"/>
      <c r="AC25" s="137"/>
    </row>
    <row r="26" spans="1:29" ht="20.25" customHeight="1">
      <c r="AB26" s="137"/>
      <c r="AC26" s="137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ht="20.25" customHeight="1">
      <c r="AB28" s="137"/>
      <c r="AC28" s="137"/>
    </row>
    <row r="29" spans="1:29" ht="20.25" customHeight="1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0"/>
      <c r="R29" s="137"/>
      <c r="S29" s="137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279"/>
      <c r="AC42" s="280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  <c r="CT42" s="137"/>
      <c r="CU42" s="137"/>
      <c r="CV42" s="137"/>
      <c r="CW42" s="137"/>
      <c r="CX42" s="137"/>
      <c r="CY42" s="137"/>
      <c r="CZ42" s="137"/>
      <c r="DA42" s="137"/>
      <c r="DB42" s="137"/>
      <c r="DC42" s="137"/>
      <c r="DD42" s="137"/>
      <c r="DE42" s="137"/>
      <c r="DF42" s="137"/>
      <c r="DG42" s="137"/>
      <c r="DH42" s="137"/>
      <c r="DI42" s="137"/>
      <c r="DJ42" s="137"/>
      <c r="DK42" s="137"/>
      <c r="DL42" s="137"/>
      <c r="DM42" s="137"/>
      <c r="DN42" s="137"/>
      <c r="DO42" s="137"/>
      <c r="DP42" s="137"/>
      <c r="DQ42" s="137"/>
      <c r="DR42" s="137"/>
      <c r="DS42" s="137"/>
      <c r="DT42" s="137"/>
      <c r="DU42" s="137"/>
      <c r="DV42" s="137"/>
      <c r="DW42" s="137"/>
      <c r="DX42" s="137"/>
      <c r="DY42" s="137"/>
      <c r="DZ42" s="137"/>
      <c r="EA42" s="137"/>
      <c r="EB42" s="137"/>
      <c r="EC42" s="137"/>
      <c r="ED42" s="137"/>
      <c r="EE42" s="137"/>
      <c r="EF42" s="137"/>
      <c r="EG42" s="137"/>
      <c r="EH42" s="137"/>
      <c r="EI42" s="137"/>
      <c r="EJ42" s="137"/>
      <c r="EK42" s="137"/>
      <c r="EL42" s="137"/>
      <c r="EM42" s="137"/>
      <c r="EN42" s="137"/>
      <c r="EO42" s="137"/>
      <c r="EP42" s="137"/>
      <c r="EQ42" s="137"/>
      <c r="ER42" s="137"/>
      <c r="ES42" s="137"/>
      <c r="ET42" s="137"/>
      <c r="EU42" s="137"/>
      <c r="EV42" s="137"/>
      <c r="EW42" s="137"/>
      <c r="EX42" s="137"/>
      <c r="EY42" s="137"/>
      <c r="EZ42" s="137"/>
      <c r="FA42" s="137"/>
      <c r="FB42" s="137"/>
      <c r="FC42" s="137"/>
      <c r="FD42" s="137"/>
      <c r="FE42" s="137"/>
      <c r="FF42" s="137"/>
      <c r="FG42" s="137"/>
      <c r="FH42" s="137"/>
      <c r="FI42" s="137"/>
      <c r="FJ42" s="137"/>
      <c r="FK42" s="137"/>
      <c r="FL42" s="137"/>
      <c r="FM42" s="137"/>
      <c r="FN42" s="137"/>
      <c r="FO42" s="137"/>
      <c r="FP42" s="137"/>
      <c r="FQ42" s="137"/>
      <c r="FR42" s="137"/>
      <c r="FS42" s="137"/>
      <c r="FT42" s="137"/>
      <c r="FU42" s="137"/>
      <c r="FV42" s="137"/>
      <c r="FW42" s="137"/>
      <c r="FX42" s="137"/>
      <c r="FY42" s="137"/>
      <c r="FZ42" s="137"/>
      <c r="GA42" s="137"/>
      <c r="GB42" s="137"/>
      <c r="GC42" s="137"/>
      <c r="GD42" s="137"/>
      <c r="GE42" s="137"/>
      <c r="GF42" s="137"/>
      <c r="GG42" s="137"/>
      <c r="GH42" s="137"/>
      <c r="GI42" s="137"/>
      <c r="GJ42" s="137"/>
      <c r="GK42" s="137"/>
      <c r="GL42" s="137"/>
      <c r="GM42" s="137"/>
      <c r="GN42" s="137"/>
      <c r="GO42" s="137"/>
      <c r="GP42" s="137"/>
      <c r="GQ42" s="137"/>
      <c r="GR42" s="137"/>
      <c r="GS42" s="137"/>
      <c r="GT42" s="137"/>
      <c r="GU42" s="137"/>
      <c r="GV42" s="137"/>
      <c r="GW42" s="137"/>
      <c r="GX42" s="137"/>
      <c r="GY42" s="137"/>
      <c r="GZ42" s="137"/>
      <c r="HA42" s="137"/>
      <c r="HB42" s="137"/>
      <c r="HC42" s="137"/>
      <c r="HD42" s="137"/>
      <c r="HE42" s="137"/>
      <c r="HF42" s="137"/>
      <c r="HG42" s="137"/>
      <c r="HH42" s="137"/>
      <c r="HI42" s="137"/>
      <c r="HJ42" s="137"/>
      <c r="HK42" s="137"/>
      <c r="HL42" s="137"/>
      <c r="HM42" s="137"/>
      <c r="HN42" s="137"/>
      <c r="HO42" s="137"/>
      <c r="HP42" s="137"/>
      <c r="HQ42" s="137"/>
      <c r="HR42" s="137"/>
      <c r="HS42" s="137"/>
      <c r="HT42" s="137"/>
      <c r="HU42" s="137"/>
      <c r="HV42" s="137"/>
      <c r="HW42" s="137"/>
      <c r="HX42" s="137"/>
      <c r="HY42" s="137"/>
      <c r="HZ42" s="137"/>
      <c r="IA42" s="137"/>
      <c r="IB42" s="137"/>
      <c r="IC42" s="137"/>
      <c r="ID42" s="137"/>
      <c r="IE42" s="137"/>
      <c r="IF42" s="137"/>
      <c r="IG42" s="137"/>
      <c r="IH42" s="137"/>
      <c r="II42" s="137"/>
      <c r="IJ42" s="137"/>
      <c r="IK42" s="137"/>
      <c r="IL42" s="137"/>
      <c r="IM42" s="137"/>
      <c r="IN42" s="137"/>
      <c r="IO42" s="137"/>
      <c r="IP42" s="137"/>
      <c r="IQ42" s="137"/>
      <c r="IR42" s="137"/>
      <c r="IS42" s="137"/>
      <c r="IT42" s="137"/>
      <c r="IU42" s="137"/>
      <c r="IV42" s="137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30" customFormat="1" ht="18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E14F-3A9D-4EC7-A6B5-3BBE4A8418EB}">
  <sheetPr>
    <pageSetUpPr fitToPage="1"/>
  </sheetPr>
  <dimension ref="A1:BE50"/>
  <sheetViews>
    <sheetView showGridLines="0" zoomScale="70" zoomScaleNormal="70" workbookViewId="0">
      <selection activeCell="D19" sqref="D19:V19"/>
    </sheetView>
  </sheetViews>
  <sheetFormatPr baseColWidth="10" defaultColWidth="8.6640625" defaultRowHeight="13.2"/>
  <cols>
    <col min="1" max="1" width="40" customWidth="1"/>
    <col min="2" max="2" width="26.5546875" customWidth="1"/>
    <col min="3" max="3" width="18.5546875" customWidth="1"/>
    <col min="4" max="4" width="8" customWidth="1"/>
    <col min="5" max="5" width="10.88671875" customWidth="1"/>
    <col min="6" max="6" width="10.5546875" customWidth="1"/>
    <col min="7" max="7" width="7.5546875" customWidth="1"/>
    <col min="8" max="8" width="8.88671875" customWidth="1"/>
    <col min="9" max="9" width="9.44140625" customWidth="1"/>
    <col min="10" max="10" width="9" customWidth="1"/>
    <col min="11" max="11" width="9.44140625" customWidth="1"/>
    <col min="12" max="12" width="9" customWidth="1"/>
    <col min="13" max="13" width="8.5546875" customWidth="1"/>
    <col min="14" max="14" width="9.5546875" customWidth="1"/>
    <col min="15" max="15" width="8.5546875" customWidth="1"/>
    <col min="16" max="16" width="8.44140625" customWidth="1"/>
    <col min="17" max="17" width="11.44140625" customWidth="1"/>
    <col min="18" max="18" width="8.5546875" customWidth="1"/>
    <col min="19" max="19" width="9.88671875" customWidth="1"/>
    <col min="20" max="20" width="10.109375" customWidth="1"/>
    <col min="21" max="21" width="18.5546875" customWidth="1"/>
    <col min="22" max="22" width="17.6640625" customWidth="1"/>
    <col min="23" max="23" width="13.5546875" customWidth="1"/>
    <col min="24" max="24" width="14" customWidth="1"/>
    <col min="25" max="25" width="14.5546875" customWidth="1"/>
    <col min="26" max="26" width="13.5546875" customWidth="1"/>
    <col min="27" max="27" width="16.44140625" customWidth="1"/>
    <col min="28" max="28" width="14.5546875" customWidth="1"/>
    <col min="29" max="29" width="8.5546875" customWidth="1"/>
    <col min="30" max="30" width="19.109375" style="13" hidden="1" customWidth="1"/>
    <col min="31" max="31" width="11.88671875" style="13" hidden="1" customWidth="1"/>
    <col min="32" max="32" width="13.109375" style="13" hidden="1" customWidth="1"/>
    <col min="33" max="34" width="11.44140625" style="13" hidden="1" customWidth="1"/>
    <col min="35" max="35" width="14" style="13" hidden="1" customWidth="1"/>
    <col min="36" max="37" width="9.109375" customWidth="1"/>
    <col min="38" max="256" width="11.44140625" customWidth="1"/>
  </cols>
  <sheetData>
    <row r="1" spans="1:57" s="6" customFormat="1" ht="20.399999999999999">
      <c r="A1" s="265" t="s">
        <v>32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D1" s="12"/>
      <c r="AE1" s="12"/>
      <c r="AF1" s="12"/>
      <c r="AG1" s="12"/>
      <c r="AH1" s="12"/>
      <c r="AI1" s="12"/>
    </row>
    <row r="2" spans="1:57" s="6" customFormat="1" ht="20.399999999999999">
      <c r="A2" s="266" t="s">
        <v>33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D2" s="12"/>
      <c r="AE2" s="12"/>
      <c r="AF2" s="12"/>
      <c r="AG2" s="12"/>
      <c r="AH2" s="12"/>
      <c r="AI2" s="12"/>
    </row>
    <row r="3" spans="1:57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</row>
    <row r="4" spans="1:57" ht="15.6">
      <c r="A4" s="266" t="s">
        <v>152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</row>
    <row r="5" spans="1:57">
      <c r="A5" s="137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</row>
    <row r="6" spans="1:57">
      <c r="A6" s="137"/>
      <c r="B6" s="137"/>
      <c r="C6" s="137"/>
      <c r="D6" s="137"/>
      <c r="E6" s="137"/>
      <c r="F6" s="137"/>
      <c r="G6" s="137"/>
      <c r="H6" s="137"/>
      <c r="I6" s="297"/>
      <c r="J6" s="297"/>
      <c r="K6" s="297"/>
      <c r="L6" s="297"/>
      <c r="M6" s="297"/>
      <c r="N6" s="297"/>
      <c r="O6" s="297"/>
      <c r="P6" s="137" t="s">
        <v>34</v>
      </c>
      <c r="Q6" s="297" t="s">
        <v>2</v>
      </c>
      <c r="R6" s="297"/>
      <c r="S6" s="297"/>
      <c r="T6" s="297"/>
      <c r="U6" s="297"/>
      <c r="V6" s="297"/>
      <c r="W6" s="297"/>
      <c r="X6" s="137"/>
      <c r="Y6" s="137"/>
      <c r="Z6" s="137"/>
      <c r="AA6" s="137"/>
      <c r="AB6" s="137"/>
    </row>
    <row r="7" spans="1:57">
      <c r="A7" s="137"/>
      <c r="B7" s="137"/>
      <c r="C7" s="137"/>
      <c r="D7" s="137"/>
      <c r="E7" s="137"/>
      <c r="F7" s="137"/>
      <c r="G7" s="137"/>
      <c r="H7" s="137"/>
      <c r="I7" s="137"/>
      <c r="J7" s="11" t="s">
        <v>35</v>
      </c>
      <c r="K7" s="137"/>
      <c r="L7" s="137"/>
      <c r="M7" s="137"/>
      <c r="N7" s="137"/>
      <c r="O7" s="137"/>
      <c r="P7" s="137"/>
      <c r="Q7" s="296" t="s">
        <v>4</v>
      </c>
      <c r="R7" s="296"/>
      <c r="S7" s="296"/>
      <c r="T7" s="296"/>
      <c r="U7" s="296"/>
      <c r="V7" s="137"/>
      <c r="W7" s="137"/>
      <c r="X7" s="137"/>
      <c r="Y7" s="137"/>
      <c r="Z7" s="137"/>
      <c r="AA7" s="137"/>
      <c r="AB7" s="137"/>
    </row>
    <row r="8" spans="1:57" s="3" customFormat="1" ht="12.75" customHeight="1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</row>
    <row r="9" spans="1:57">
      <c r="A9" s="2" t="s">
        <v>36</v>
      </c>
      <c r="B9" s="2"/>
      <c r="C9" s="2"/>
      <c r="D9" s="2" t="s">
        <v>37</v>
      </c>
      <c r="E9" s="2"/>
      <c r="F9" s="2"/>
      <c r="G9" s="2"/>
      <c r="H9" s="2" t="s">
        <v>38</v>
      </c>
      <c r="I9" s="2"/>
      <c r="J9" s="2"/>
      <c r="K9" s="137"/>
      <c r="L9" s="137"/>
      <c r="M9" s="2" t="s">
        <v>39</v>
      </c>
      <c r="N9" s="2"/>
      <c r="O9" s="2" t="s">
        <v>40</v>
      </c>
      <c r="P9" s="137"/>
      <c r="Q9" s="2"/>
      <c r="R9" s="2"/>
      <c r="S9" s="2" t="s">
        <v>41</v>
      </c>
      <c r="T9" s="2"/>
      <c r="U9" s="2"/>
      <c r="V9" s="2" t="s">
        <v>42</v>
      </c>
      <c r="W9" s="2"/>
      <c r="X9" s="2"/>
      <c r="Y9" s="2" t="s">
        <v>43</v>
      </c>
      <c r="Z9" s="2"/>
      <c r="AA9" s="2"/>
      <c r="AB9" s="137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37"/>
      <c r="AP9" s="137"/>
      <c r="AQ9" s="137"/>
      <c r="AR9" s="137"/>
      <c r="AS9" s="137"/>
      <c r="AT9" s="137"/>
      <c r="AU9" s="137"/>
      <c r="AV9" s="7"/>
      <c r="AW9" s="137"/>
      <c r="AX9" s="137"/>
      <c r="AY9" s="137"/>
      <c r="AZ9" s="2"/>
      <c r="BA9" s="137"/>
      <c r="BB9" s="137"/>
      <c r="BC9" s="137"/>
      <c r="BD9" s="137"/>
      <c r="BE9" s="137"/>
    </row>
    <row r="10" spans="1:57" ht="13.8" thickBot="1">
      <c r="A10" s="2"/>
      <c r="B10" s="2"/>
      <c r="C10" s="2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</row>
    <row r="11" spans="1:57" ht="49.5" customHeight="1" thickBot="1">
      <c r="A11" s="333" t="s">
        <v>12</v>
      </c>
      <c r="B11" s="316" t="s">
        <v>44</v>
      </c>
      <c r="C11" s="359" t="s">
        <v>45</v>
      </c>
      <c r="D11" s="318" t="s">
        <v>13</v>
      </c>
      <c r="E11" s="361"/>
      <c r="F11" s="319"/>
      <c r="G11" s="325" t="s">
        <v>46</v>
      </c>
      <c r="H11" s="326"/>
      <c r="I11" s="318" t="s">
        <v>47</v>
      </c>
      <c r="J11" s="319"/>
      <c r="K11" s="325" t="s">
        <v>48</v>
      </c>
      <c r="L11" s="326"/>
      <c r="M11" s="298" t="s">
        <v>49</v>
      </c>
      <c r="N11" s="299"/>
      <c r="O11" s="299"/>
      <c r="P11" s="299"/>
      <c r="Q11" s="299"/>
      <c r="R11" s="300"/>
      <c r="S11" s="325" t="s">
        <v>50</v>
      </c>
      <c r="T11" s="326"/>
      <c r="U11" s="318" t="s">
        <v>51</v>
      </c>
      <c r="V11" s="319"/>
      <c r="W11" s="294" t="s">
        <v>52</v>
      </c>
      <c r="X11" s="295"/>
      <c r="Y11" s="323" t="s">
        <v>53</v>
      </c>
      <c r="Z11" s="324"/>
      <c r="AA11" s="301" t="s">
        <v>54</v>
      </c>
      <c r="AB11" s="302"/>
      <c r="AD11" s="320" t="s">
        <v>55</v>
      </c>
      <c r="AE11" s="320" t="s">
        <v>56</v>
      </c>
      <c r="AF11" s="320" t="s">
        <v>57</v>
      </c>
      <c r="AG11" s="320" t="s">
        <v>58</v>
      </c>
      <c r="AH11" s="320" t="s">
        <v>59</v>
      </c>
      <c r="AI11" s="320" t="s">
        <v>60</v>
      </c>
    </row>
    <row r="12" spans="1:57" ht="21" customHeight="1">
      <c r="A12" s="334"/>
      <c r="B12" s="317"/>
      <c r="C12" s="360"/>
      <c r="D12" s="331" t="s">
        <v>15</v>
      </c>
      <c r="E12" s="347" t="s">
        <v>16</v>
      </c>
      <c r="F12" s="327" t="s">
        <v>17</v>
      </c>
      <c r="G12" s="307" t="s">
        <v>61</v>
      </c>
      <c r="H12" s="303" t="s">
        <v>62</v>
      </c>
      <c r="I12" s="331" t="s">
        <v>61</v>
      </c>
      <c r="J12" s="327" t="s">
        <v>62</v>
      </c>
      <c r="K12" s="340" t="s">
        <v>61</v>
      </c>
      <c r="L12" s="303" t="s">
        <v>62</v>
      </c>
      <c r="M12" s="305" t="s">
        <v>63</v>
      </c>
      <c r="N12" s="309" t="s">
        <v>64</v>
      </c>
      <c r="O12" s="353" t="s">
        <v>17</v>
      </c>
      <c r="P12" s="309" t="s">
        <v>65</v>
      </c>
      <c r="Q12" s="309"/>
      <c r="R12" s="310"/>
      <c r="S12" s="307" t="s">
        <v>61</v>
      </c>
      <c r="T12" s="303" t="s">
        <v>62</v>
      </c>
      <c r="U12" s="331" t="s">
        <v>61</v>
      </c>
      <c r="V12" s="327" t="s">
        <v>62</v>
      </c>
      <c r="W12" s="336" t="s">
        <v>61</v>
      </c>
      <c r="X12" s="311" t="s">
        <v>62</v>
      </c>
      <c r="Y12" s="329" t="s">
        <v>61</v>
      </c>
      <c r="Z12" s="338" t="s">
        <v>62</v>
      </c>
      <c r="AA12" s="349" t="s">
        <v>61</v>
      </c>
      <c r="AB12" s="362" t="s">
        <v>62</v>
      </c>
      <c r="AD12" s="321"/>
      <c r="AE12" s="321"/>
      <c r="AF12" s="321"/>
      <c r="AG12" s="321"/>
      <c r="AH12" s="321"/>
      <c r="AI12" s="321"/>
    </row>
    <row r="13" spans="1:57" ht="15.75" customHeight="1" thickBot="1">
      <c r="A13" s="335"/>
      <c r="B13" s="317"/>
      <c r="C13" s="360"/>
      <c r="D13" s="332"/>
      <c r="E13" s="348"/>
      <c r="F13" s="328"/>
      <c r="G13" s="308"/>
      <c r="H13" s="304"/>
      <c r="I13" s="332"/>
      <c r="J13" s="328"/>
      <c r="K13" s="341"/>
      <c r="L13" s="304"/>
      <c r="M13" s="306"/>
      <c r="N13" s="322"/>
      <c r="O13" s="354"/>
      <c r="P13" s="16" t="s">
        <v>63</v>
      </c>
      <c r="Q13" s="16" t="s">
        <v>64</v>
      </c>
      <c r="R13" s="119" t="s">
        <v>17</v>
      </c>
      <c r="S13" s="308"/>
      <c r="T13" s="304"/>
      <c r="U13" s="332"/>
      <c r="V13" s="328"/>
      <c r="W13" s="337"/>
      <c r="X13" s="312"/>
      <c r="Y13" s="330"/>
      <c r="Z13" s="339"/>
      <c r="AA13" s="350"/>
      <c r="AB13" s="363"/>
    </row>
    <row r="14" spans="1:57" s="142" customFormat="1" ht="30" customHeight="1">
      <c r="A14" s="192"/>
      <c r="B14" s="193"/>
      <c r="C14" s="193"/>
      <c r="D14" s="194"/>
      <c r="E14" s="195"/>
      <c r="F14" s="189"/>
      <c r="G14" s="79"/>
      <c r="H14" s="196"/>
      <c r="I14" s="156"/>
      <c r="J14" s="157"/>
      <c r="K14" s="79"/>
      <c r="L14" s="196"/>
      <c r="M14" s="156"/>
      <c r="N14" s="80"/>
      <c r="O14" s="197"/>
      <c r="P14" s="79"/>
      <c r="Q14" s="80"/>
      <c r="R14" s="198"/>
      <c r="S14" s="156"/>
      <c r="T14" s="157"/>
      <c r="U14" s="199"/>
      <c r="V14" s="158"/>
      <c r="W14" s="200"/>
      <c r="X14" s="201"/>
      <c r="Y14" s="161"/>
      <c r="Z14" s="202"/>
      <c r="AA14" s="203"/>
      <c r="AB14" s="162"/>
      <c r="AD14" s="143">
        <v>305211.87150000001</v>
      </c>
      <c r="AE14" s="144">
        <v>15</v>
      </c>
      <c r="AF14" s="144"/>
      <c r="AG14" s="144"/>
      <c r="AH14" s="145"/>
      <c r="AI14" s="144">
        <v>29</v>
      </c>
    </row>
    <row r="15" spans="1:57" s="51" customFormat="1" ht="16.2" thickBot="1">
      <c r="A15" s="355" t="s">
        <v>18</v>
      </c>
      <c r="B15" s="356"/>
      <c r="C15" s="356"/>
      <c r="D15" s="357"/>
      <c r="E15" s="357"/>
      <c r="F15" s="357"/>
      <c r="G15" s="357"/>
      <c r="H15" s="357"/>
      <c r="I15" s="357"/>
      <c r="J15" s="357"/>
      <c r="K15" s="357"/>
      <c r="L15" s="357"/>
      <c r="M15" s="357"/>
      <c r="N15" s="357"/>
      <c r="O15" s="357"/>
      <c r="P15" s="357"/>
      <c r="Q15" s="357"/>
      <c r="R15" s="357"/>
      <c r="S15" s="357"/>
      <c r="T15" s="357"/>
      <c r="U15" s="356"/>
      <c r="V15" s="356"/>
      <c r="W15" s="356"/>
      <c r="X15" s="356"/>
      <c r="Y15" s="356"/>
      <c r="Z15" s="356"/>
      <c r="AA15" s="356"/>
      <c r="AB15" s="358"/>
      <c r="AD15" s="351"/>
      <c r="AE15" s="352"/>
      <c r="AF15" s="352"/>
      <c r="AG15" s="352"/>
      <c r="AH15" s="352"/>
      <c r="AI15" s="352"/>
    </row>
    <row r="16" spans="1:57" s="146" customFormat="1" ht="30" customHeight="1" thickBot="1">
      <c r="A16" s="241" t="s">
        <v>156</v>
      </c>
      <c r="B16" s="242" t="s">
        <v>157</v>
      </c>
      <c r="C16" s="243">
        <v>20162335520</v>
      </c>
      <c r="D16" s="244">
        <v>10</v>
      </c>
      <c r="E16" s="245">
        <v>35</v>
      </c>
      <c r="F16" s="234">
        <f>SUM(D16:E16)</f>
        <v>45</v>
      </c>
      <c r="G16" s="244">
        <v>1</v>
      </c>
      <c r="H16" s="235">
        <f>+G16+AE16</f>
        <v>1</v>
      </c>
      <c r="I16" s="246">
        <v>0</v>
      </c>
      <c r="J16" s="235">
        <f>+I16+AF16</f>
        <v>0</v>
      </c>
      <c r="K16" s="244">
        <v>0</v>
      </c>
      <c r="L16" s="235">
        <f>+K16+AG16</f>
        <v>0</v>
      </c>
      <c r="M16" s="246">
        <v>0</v>
      </c>
      <c r="N16" s="247">
        <v>0</v>
      </c>
      <c r="O16" s="235">
        <f>SUM(M16:N16)</f>
        <v>0</v>
      </c>
      <c r="P16" s="244">
        <v>0</v>
      </c>
      <c r="Q16" s="248">
        <v>0</v>
      </c>
      <c r="R16" s="235">
        <f>SUM(P16:Q16)</f>
        <v>0</v>
      </c>
      <c r="S16" s="246">
        <v>0</v>
      </c>
      <c r="T16" s="235">
        <f>+S16+AI16</f>
        <v>0</v>
      </c>
      <c r="U16" s="249">
        <v>8712</v>
      </c>
      <c r="V16" s="236">
        <f>+U16+AD16</f>
        <v>18252</v>
      </c>
      <c r="W16" s="237">
        <f>IF(U16=0,0,O16*1000000/U16)</f>
        <v>0</v>
      </c>
      <c r="X16" s="238">
        <f>IF(V16=0,0,R16*1000000/V16)</f>
        <v>0</v>
      </c>
      <c r="Y16" s="239">
        <f>IF(U16=0,0,S16*1000000/U16)</f>
        <v>0</v>
      </c>
      <c r="Z16" s="240">
        <f>IF(U16=0,0,T16*1000000/V16)</f>
        <v>0</v>
      </c>
      <c r="AA16" s="250">
        <f t="shared" ref="AA16:AB16" si="0">W16*Y16/1000</f>
        <v>0</v>
      </c>
      <c r="AB16" s="251">
        <f t="shared" si="0"/>
        <v>0</v>
      </c>
      <c r="AD16" s="167">
        <v>9540</v>
      </c>
      <c r="AE16" s="164">
        <v>0</v>
      </c>
      <c r="AF16" s="164"/>
      <c r="AG16" s="164"/>
      <c r="AH16" s="164"/>
      <c r="AI16" s="167"/>
    </row>
    <row r="17" spans="1:35" s="146" customFormat="1" ht="30" customHeight="1" thickBot="1">
      <c r="A17" s="344" t="s">
        <v>19</v>
      </c>
      <c r="B17" s="345"/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5"/>
      <c r="P17" s="345"/>
      <c r="Q17" s="345"/>
      <c r="R17" s="345"/>
      <c r="S17" s="345"/>
      <c r="T17" s="345"/>
      <c r="U17" s="345"/>
      <c r="V17" s="345"/>
      <c r="W17" s="345"/>
      <c r="X17" s="345"/>
      <c r="Y17" s="345"/>
      <c r="Z17" s="345"/>
      <c r="AA17" s="345"/>
      <c r="AB17" s="346"/>
      <c r="AD17" s="163">
        <v>15684</v>
      </c>
      <c r="AE17" s="149">
        <v>1</v>
      </c>
      <c r="AF17" s="149"/>
      <c r="AG17" s="149"/>
      <c r="AH17" s="149"/>
      <c r="AI17" s="163"/>
    </row>
    <row r="18" spans="1:35" s="146" customFormat="1" ht="27.75" customHeight="1" thickBot="1">
      <c r="A18" s="93"/>
      <c r="B18" s="168"/>
      <c r="C18" s="169"/>
      <c r="D18" s="170"/>
      <c r="E18" s="171"/>
      <c r="F18" s="172"/>
      <c r="G18" s="173"/>
      <c r="H18" s="174"/>
      <c r="I18" s="175"/>
      <c r="J18" s="166"/>
      <c r="K18" s="175"/>
      <c r="L18" s="174"/>
      <c r="M18" s="175"/>
      <c r="N18" s="176"/>
      <c r="O18" s="177"/>
      <c r="P18" s="175"/>
      <c r="Q18" s="176"/>
      <c r="R18" s="178"/>
      <c r="S18" s="175"/>
      <c r="T18" s="179"/>
      <c r="U18" s="186"/>
      <c r="V18" s="180"/>
      <c r="W18" s="159"/>
      <c r="X18" s="160"/>
      <c r="Y18" s="181"/>
      <c r="Z18" s="181"/>
      <c r="AA18" s="182"/>
      <c r="AB18" s="182"/>
      <c r="AD18" s="163">
        <v>5498</v>
      </c>
      <c r="AE18" s="149">
        <v>2</v>
      </c>
      <c r="AF18" s="149"/>
      <c r="AG18" s="149"/>
      <c r="AH18" s="149"/>
      <c r="AI18" s="163"/>
    </row>
    <row r="19" spans="1:35" s="146" customFormat="1" ht="30" customHeight="1" thickBot="1">
      <c r="A19" s="313" t="s">
        <v>17</v>
      </c>
      <c r="B19" s="314"/>
      <c r="C19" s="315"/>
      <c r="D19" s="59">
        <f>SUM(D14:D14)+SUM(D16)+SUM(D18:D18)</f>
        <v>10</v>
      </c>
      <c r="E19" s="59">
        <f t="shared" ref="E19:V19" si="1">SUM(E14:E14)+SUM(E16)+SUM(E18:E18)</f>
        <v>35</v>
      </c>
      <c r="F19" s="59">
        <f t="shared" si="1"/>
        <v>45</v>
      </c>
      <c r="G19" s="59">
        <f t="shared" si="1"/>
        <v>1</v>
      </c>
      <c r="H19" s="59">
        <f t="shared" si="1"/>
        <v>1</v>
      </c>
      <c r="I19" s="59">
        <f t="shared" si="1"/>
        <v>0</v>
      </c>
      <c r="J19" s="59">
        <f t="shared" si="1"/>
        <v>0</v>
      </c>
      <c r="K19" s="59">
        <f t="shared" si="1"/>
        <v>0</v>
      </c>
      <c r="L19" s="59">
        <f t="shared" si="1"/>
        <v>0</v>
      </c>
      <c r="M19" s="59">
        <f t="shared" si="1"/>
        <v>0</v>
      </c>
      <c r="N19" s="59">
        <f t="shared" si="1"/>
        <v>0</v>
      </c>
      <c r="O19" s="59">
        <f t="shared" si="1"/>
        <v>0</v>
      </c>
      <c r="P19" s="59">
        <f t="shared" si="1"/>
        <v>0</v>
      </c>
      <c r="Q19" s="59">
        <f t="shared" si="1"/>
        <v>0</v>
      </c>
      <c r="R19" s="59">
        <f t="shared" si="1"/>
        <v>0</v>
      </c>
      <c r="S19" s="59">
        <f t="shared" si="1"/>
        <v>0</v>
      </c>
      <c r="T19" s="59">
        <f t="shared" si="1"/>
        <v>0</v>
      </c>
      <c r="U19" s="59">
        <f t="shared" si="1"/>
        <v>8712</v>
      </c>
      <c r="V19" s="59">
        <f t="shared" si="1"/>
        <v>18252</v>
      </c>
      <c r="W19" s="60">
        <f>IF(U19=0,0,O19*1000000/U19)</f>
        <v>0</v>
      </c>
      <c r="X19" s="61">
        <f t="shared" ref="X19" si="2">IF(V19=0,0,R19*1000000/V19)</f>
        <v>0</v>
      </c>
      <c r="Y19" s="60">
        <f t="shared" ref="Y19" si="3">IF(U19=0,0,S19*1000000/U19)</f>
        <v>0</v>
      </c>
      <c r="Z19" s="62">
        <f t="shared" ref="Z19" si="4">IF(U19=0,0,T19*1000000/V19)</f>
        <v>0</v>
      </c>
      <c r="AA19" s="60">
        <f>W19*Y19/1000</f>
        <v>0</v>
      </c>
      <c r="AB19" s="62">
        <f>X19*Z19/1000</f>
        <v>0</v>
      </c>
      <c r="AD19" s="167">
        <v>9540</v>
      </c>
      <c r="AE19" s="164">
        <v>0</v>
      </c>
      <c r="AF19" s="164"/>
      <c r="AG19" s="164"/>
      <c r="AH19" s="164"/>
      <c r="AI19" s="167"/>
    </row>
    <row r="20" spans="1:35" s="122" customFormat="1" ht="16.5" customHeight="1">
      <c r="A20" s="104"/>
      <c r="B20" s="104"/>
      <c r="C20" s="104"/>
      <c r="D20" s="104"/>
      <c r="E20" s="10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D20" s="342"/>
      <c r="AE20" s="343"/>
      <c r="AF20" s="343"/>
      <c r="AG20" s="343"/>
      <c r="AH20" s="343"/>
      <c r="AI20" s="343"/>
    </row>
    <row r="21" spans="1:35" s="183" customFormat="1" ht="30" customHeight="1">
      <c r="A21" s="137" t="s">
        <v>66</v>
      </c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D21" s="149">
        <v>6058</v>
      </c>
      <c r="AE21" s="149">
        <v>0</v>
      </c>
      <c r="AF21" s="150"/>
      <c r="AG21" s="149"/>
      <c r="AH21" s="149"/>
      <c r="AI21" s="149"/>
    </row>
    <row r="22" spans="1:35" s="146" customFormat="1" ht="30" customHeight="1">
      <c r="A22" s="137" t="s">
        <v>67</v>
      </c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D22" s="164">
        <v>1430</v>
      </c>
      <c r="AE22" s="164">
        <v>0</v>
      </c>
      <c r="AF22" s="155"/>
      <c r="AG22" s="164"/>
      <c r="AH22" s="164"/>
      <c r="AI22" s="164"/>
    </row>
    <row r="23" spans="1:35" s="146" customFormat="1" ht="30" customHeight="1">
      <c r="A23" s="137" t="s">
        <v>23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D23" s="164">
        <v>4290</v>
      </c>
      <c r="AE23" s="164">
        <v>0</v>
      </c>
      <c r="AF23" s="155"/>
      <c r="AG23" s="164"/>
      <c r="AH23" s="164"/>
      <c r="AI23" s="164"/>
    </row>
    <row r="24" spans="1:35" s="146" customFormat="1" ht="30" customHeight="1">
      <c r="A24" s="137" t="s">
        <v>68</v>
      </c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D24" s="149">
        <v>3410</v>
      </c>
      <c r="AE24" s="149">
        <v>0</v>
      </c>
      <c r="AF24" s="148"/>
      <c r="AG24" s="149"/>
      <c r="AH24" s="149"/>
      <c r="AI24" s="149"/>
    </row>
    <row r="25" spans="1:35" s="146" customFormat="1" ht="30" customHeight="1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/>
      <c r="V25" s="137"/>
      <c r="W25" s="137"/>
      <c r="X25" s="137"/>
      <c r="Y25" s="137"/>
      <c r="Z25" s="137"/>
      <c r="AA25" s="137"/>
      <c r="AB25" s="137"/>
      <c r="AD25" s="152">
        <v>1472</v>
      </c>
      <c r="AE25" s="147">
        <v>0</v>
      </c>
      <c r="AF25" s="150"/>
      <c r="AG25" s="147"/>
      <c r="AH25" s="147"/>
      <c r="AI25" s="147"/>
    </row>
    <row r="26" spans="1:35" s="146" customFormat="1" ht="30" customHeight="1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/>
      <c r="V26" s="137"/>
      <c r="W26" s="137"/>
      <c r="X26" s="137"/>
      <c r="Y26" s="137"/>
      <c r="Z26" s="137"/>
      <c r="AA26" s="137"/>
      <c r="AB26" s="137"/>
      <c r="AD26" s="185">
        <v>5382</v>
      </c>
      <c r="AE26" s="149">
        <v>0</v>
      </c>
      <c r="AF26" s="150"/>
      <c r="AG26" s="149"/>
      <c r="AH26" s="149"/>
      <c r="AI26" s="149"/>
    </row>
    <row r="27" spans="1:35" s="146" customFormat="1" ht="30" customHeight="1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/>
      <c r="V27" s="137"/>
      <c r="W27" s="137"/>
      <c r="X27" s="137"/>
      <c r="Y27" s="137"/>
      <c r="Z27" s="137"/>
      <c r="AA27" s="137"/>
      <c r="AB27" s="137"/>
      <c r="AD27" s="185">
        <v>10697.5</v>
      </c>
      <c r="AE27" s="149"/>
      <c r="AF27" s="150"/>
      <c r="AG27" s="149"/>
      <c r="AH27" s="149"/>
      <c r="AI27" s="149"/>
    </row>
    <row r="28" spans="1:35" s="146" customFormat="1" ht="30" customHeight="1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/>
      <c r="V28" s="137"/>
      <c r="W28" s="137"/>
      <c r="X28" s="137"/>
      <c r="Y28" s="137"/>
      <c r="Z28" s="137"/>
      <c r="AA28" s="137"/>
      <c r="AB28" s="137"/>
      <c r="AD28" s="164">
        <v>11781</v>
      </c>
      <c r="AE28" s="164">
        <v>0</v>
      </c>
      <c r="AF28" s="155"/>
      <c r="AG28" s="164"/>
      <c r="AH28" s="164"/>
      <c r="AI28" s="164"/>
    </row>
    <row r="29" spans="1:35" s="146" customFormat="1" ht="36.75" customHeight="1">
      <c r="A29" s="5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D29" s="149">
        <v>17520</v>
      </c>
      <c r="AE29" s="149">
        <v>0</v>
      </c>
      <c r="AF29" s="150"/>
      <c r="AG29" s="149"/>
      <c r="AH29" s="149"/>
      <c r="AI29" s="149"/>
    </row>
    <row r="30" spans="1:35" s="146" customFormat="1" ht="30" customHeight="1">
      <c r="A30" s="53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D30" s="149">
        <v>1573</v>
      </c>
      <c r="AE30" s="149">
        <v>0</v>
      </c>
      <c r="AF30" s="150"/>
      <c r="AG30" s="149"/>
      <c r="AH30" s="149"/>
      <c r="AI30" s="149"/>
    </row>
    <row r="31" spans="1:35" s="146" customFormat="1" ht="30" customHeight="1">
      <c r="A31" s="53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D31" s="149">
        <v>44555.25</v>
      </c>
      <c r="AE31" s="149">
        <v>1</v>
      </c>
      <c r="AF31" s="150"/>
      <c r="AG31" s="149"/>
      <c r="AH31" s="149"/>
      <c r="AI31" s="149"/>
    </row>
    <row r="32" spans="1:35" s="146" customFormat="1" ht="28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D32" s="149">
        <v>1296</v>
      </c>
      <c r="AE32" s="149">
        <v>0</v>
      </c>
      <c r="AF32" s="150"/>
      <c r="AG32" s="149"/>
      <c r="AH32" s="149"/>
      <c r="AI32" s="149"/>
    </row>
    <row r="33" spans="1:35" s="146" customFormat="1" ht="30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D33" s="149">
        <v>495</v>
      </c>
      <c r="AE33" s="149">
        <v>0</v>
      </c>
      <c r="AF33" s="148"/>
      <c r="AG33" s="149"/>
      <c r="AH33" s="149"/>
      <c r="AI33" s="149"/>
    </row>
    <row r="34" spans="1:35" s="146" customFormat="1" ht="30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D34" s="149">
        <v>46030</v>
      </c>
      <c r="AE34" s="149"/>
      <c r="AF34" s="148"/>
      <c r="AG34" s="149"/>
      <c r="AH34" s="149"/>
      <c r="AI34" s="149"/>
    </row>
    <row r="35" spans="1:35" s="146" customFormat="1" ht="30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D35" s="164">
        <v>26754</v>
      </c>
      <c r="AE35" s="164">
        <v>1</v>
      </c>
      <c r="AF35" s="155"/>
      <c r="AG35" s="164"/>
      <c r="AH35" s="164"/>
      <c r="AI35" s="164"/>
    </row>
    <row r="36" spans="1:35" s="146" customFormat="1" ht="30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D36" s="164">
        <v>2882</v>
      </c>
      <c r="AE36" s="164">
        <v>0</v>
      </c>
      <c r="AF36" s="150"/>
      <c r="AG36" s="164"/>
      <c r="AH36" s="164"/>
      <c r="AI36" s="164"/>
    </row>
    <row r="37" spans="1:35" s="146" customFormat="1" ht="30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D37" s="147">
        <v>6216</v>
      </c>
      <c r="AE37" s="147"/>
      <c r="AF37" s="148"/>
      <c r="AG37" s="147"/>
      <c r="AH37" s="147"/>
      <c r="AI37" s="147"/>
    </row>
    <row r="38" spans="1:35" s="146" customFormat="1" ht="30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D38" s="149">
        <v>22026.5</v>
      </c>
      <c r="AE38" s="149">
        <v>0</v>
      </c>
      <c r="AF38" s="148"/>
      <c r="AG38" s="149"/>
      <c r="AH38" s="149"/>
      <c r="AI38" s="149"/>
    </row>
    <row r="39" spans="1:35" s="146" customFormat="1" ht="30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D39" s="149">
        <v>11448</v>
      </c>
      <c r="AE39" s="149">
        <v>0</v>
      </c>
      <c r="AF39" s="150"/>
      <c r="AG39" s="149"/>
      <c r="AH39" s="149"/>
      <c r="AI39" s="149"/>
    </row>
    <row r="40" spans="1:35" s="146" customFormat="1" ht="29.1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D40" s="149">
        <v>2700</v>
      </c>
      <c r="AE40" s="149">
        <v>0</v>
      </c>
      <c r="AF40" s="150"/>
      <c r="AG40" s="149"/>
      <c r="AH40" s="149"/>
      <c r="AI40" s="149"/>
    </row>
    <row r="41" spans="1:35" s="146" customFormat="1" ht="30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D41" s="147">
        <v>1300</v>
      </c>
      <c r="AE41" s="147">
        <v>0</v>
      </c>
      <c r="AF41" s="150"/>
      <c r="AG41" s="147"/>
      <c r="AH41" s="147"/>
      <c r="AI41" s="147"/>
    </row>
    <row r="42" spans="1:35" s="146" customFormat="1" ht="30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D42" s="147"/>
      <c r="AE42" s="147"/>
      <c r="AF42" s="150"/>
      <c r="AG42" s="147"/>
      <c r="AH42" s="147"/>
      <c r="AI42" s="147"/>
    </row>
    <row r="43" spans="1:35" s="146" customFormat="1" ht="37.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D43" s="164">
        <v>2704</v>
      </c>
      <c r="AE43" s="164">
        <v>0</v>
      </c>
      <c r="AF43" s="155"/>
      <c r="AG43" s="164"/>
      <c r="AH43" s="164"/>
      <c r="AI43" s="164"/>
    </row>
    <row r="44" spans="1:35" s="146" customFormat="1" ht="28.5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D44" s="164">
        <v>12348</v>
      </c>
      <c r="AE44" s="164">
        <v>0</v>
      </c>
      <c r="AF44" s="155"/>
      <c r="AG44" s="164"/>
      <c r="AH44" s="164"/>
      <c r="AI44" s="164"/>
    </row>
    <row r="45" spans="1:35" s="146" customFormat="1" ht="30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D45" s="164">
        <v>4640</v>
      </c>
      <c r="AE45" s="164">
        <v>0</v>
      </c>
      <c r="AF45" s="155"/>
      <c r="AG45" s="164"/>
      <c r="AH45" s="164"/>
      <c r="AI45" s="164"/>
    </row>
    <row r="46" spans="1:35" s="146" customFormat="1" ht="30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D46" s="154"/>
      <c r="AE46" s="121"/>
      <c r="AF46" s="121"/>
      <c r="AG46" s="121"/>
      <c r="AH46" s="121"/>
      <c r="AI46" s="121"/>
    </row>
    <row r="47" spans="1:35" s="146" customFormat="1" ht="30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D47" s="154">
        <v>4084.5</v>
      </c>
      <c r="AE47" s="121">
        <v>0</v>
      </c>
      <c r="AF47" s="155"/>
      <c r="AG47" s="121"/>
      <c r="AH47" s="121"/>
      <c r="AI47" s="121"/>
    </row>
    <row r="48" spans="1:35" s="146" customFormat="1" ht="30" customHeight="1" thickBo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D48" s="154">
        <v>9360</v>
      </c>
      <c r="AE48" s="121">
        <v>0</v>
      </c>
      <c r="AF48" s="155"/>
      <c r="AG48" s="121"/>
      <c r="AH48" s="121"/>
      <c r="AI48" s="121"/>
    </row>
    <row r="49" spans="1:36" s="107" customFormat="1" ht="24" customHeight="1" thickBo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 s="140"/>
      <c r="AD49" s="105">
        <f>SUM(AD14:AD14)+SUM(AD16:AD19)+SUM(AD21:AD48)</f>
        <v>607926.62150000001</v>
      </c>
      <c r="AE49" s="105">
        <f>SUM(AE14:AE14)+SUM(AE16:AE19)+SUM(AE21:AE48)</f>
        <v>20</v>
      </c>
      <c r="AF49" s="105">
        <f>SUM(AF14:AF14)+SUM(AF16:AF19)+SUM(AF21:AF48)</f>
        <v>0</v>
      </c>
      <c r="AG49" s="105">
        <f>SUM(AG14:AG14)+SUM(AG16:AG19)+SUM(AG21:AG48)</f>
        <v>0</v>
      </c>
      <c r="AH49" s="105">
        <f>SUM(AH14:AH14)+SUM(AH16:AH19)+SUM(AH21:AH48)</f>
        <v>0</v>
      </c>
      <c r="AI49" s="105">
        <f>SUM(AI14:AI14)+SUM(AI16:AI19)+SUM(AI21:AI48)</f>
        <v>29</v>
      </c>
      <c r="AJ49" s="106"/>
    </row>
    <row r="50" spans="1:36" s="13" customForma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</sheetData>
  <autoFilter ref="A11:AB19" xr:uid="{A593E14F-3A9D-4EC7-A6B5-3BBE4A8418EB}">
    <filterColumn colId="3" showButton="0"/>
    <filterColumn colId="4" showButton="0"/>
    <filterColumn colId="6" showButton="0"/>
    <filterColumn colId="8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</autoFilter>
  <mergeCells count="53">
    <mergeCell ref="AH11:AH12"/>
    <mergeCell ref="V12:V13"/>
    <mergeCell ref="U12:U13"/>
    <mergeCell ref="AD11:AD12"/>
    <mergeCell ref="AE11:AE12"/>
    <mergeCell ref="AB12:AB13"/>
    <mergeCell ref="U11:V11"/>
    <mergeCell ref="AD20:AI20"/>
    <mergeCell ref="AG11:AG12"/>
    <mergeCell ref="I12:I13"/>
    <mergeCell ref="A17:AB17"/>
    <mergeCell ref="E12:E13"/>
    <mergeCell ref="F12:F13"/>
    <mergeCell ref="AA12:AA13"/>
    <mergeCell ref="AD15:AI15"/>
    <mergeCell ref="AI11:AI12"/>
    <mergeCell ref="O12:O13"/>
    <mergeCell ref="A15:AB15"/>
    <mergeCell ref="C11:C13"/>
    <mergeCell ref="L12:L13"/>
    <mergeCell ref="G12:G13"/>
    <mergeCell ref="H12:H13"/>
    <mergeCell ref="D11:F11"/>
    <mergeCell ref="A19:C19"/>
    <mergeCell ref="B11:B13"/>
    <mergeCell ref="I11:J11"/>
    <mergeCell ref="AF11:AF12"/>
    <mergeCell ref="N12:N13"/>
    <mergeCell ref="Y11:Z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T12:T13"/>
    <mergeCell ref="M12:M13"/>
    <mergeCell ref="S12:S13"/>
    <mergeCell ref="P12:R12"/>
    <mergeCell ref="X12:X13"/>
    <mergeCell ref="A1:AB1"/>
    <mergeCell ref="A2:AB2"/>
    <mergeCell ref="W11:X11"/>
    <mergeCell ref="A4:AB4"/>
    <mergeCell ref="Q7:U7"/>
    <mergeCell ref="I6:O6"/>
    <mergeCell ref="Q6:W6"/>
    <mergeCell ref="M11:R11"/>
    <mergeCell ref="AA11:AB11"/>
  </mergeCells>
  <phoneticPr fontId="0" type="noConversion"/>
  <printOptions horizontalCentered="1" verticalCentered="1"/>
  <pageMargins left="0.25" right="0.25" top="0.75" bottom="0.75" header="0.3" footer="0.3"/>
  <pageSetup paperSize="8" scale="54" fitToHeight="0" orientation="landscape" r:id="rId1"/>
  <headerFooter alignWithMargins="0">
    <oddFooter>&amp;L&amp;8&amp;F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zoomScale="82" zoomScaleNormal="82" workbookViewId="0">
      <selection activeCell="H12" sqref="H12"/>
    </sheetView>
  </sheetViews>
  <sheetFormatPr baseColWidth="10" defaultColWidth="9.109375" defaultRowHeight="13.2"/>
  <cols>
    <col min="1" max="1" width="24.5546875" style="41" customWidth="1"/>
    <col min="2" max="2" width="17" style="41" customWidth="1"/>
    <col min="3" max="3" width="9" style="41" customWidth="1"/>
    <col min="4" max="4" width="9.5546875" style="41" customWidth="1"/>
    <col min="5" max="5" width="13" style="41" customWidth="1"/>
    <col min="6" max="6" width="11.5546875" style="41" customWidth="1"/>
    <col min="7" max="7" width="16.88671875" style="41" customWidth="1"/>
    <col min="8" max="8" width="13.109375" style="41" customWidth="1"/>
    <col min="9" max="9" width="9" style="41" customWidth="1"/>
    <col min="10" max="10" width="12.109375" style="41" customWidth="1"/>
    <col min="11" max="11" width="9" style="41" customWidth="1"/>
    <col min="12" max="12" width="15.44140625" style="41" customWidth="1"/>
    <col min="13" max="13" width="13.44140625" style="41" customWidth="1"/>
    <col min="14" max="14" width="9" style="41" customWidth="1"/>
    <col min="15" max="15" width="10.5546875" style="41" customWidth="1"/>
    <col min="16" max="16" width="10.109375" style="41" customWidth="1"/>
    <col min="17" max="256" width="11.44140625" style="41" customWidth="1"/>
    <col min="257" max="16384" width="9.109375" style="41"/>
  </cols>
  <sheetData>
    <row r="1" spans="1:16" ht="17.399999999999999">
      <c r="A1" s="265" t="s">
        <v>69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</row>
    <row r="2" spans="1:16" ht="10.5" customHeight="1">
      <c r="A2" s="1"/>
      <c r="B2" s="1"/>
    </row>
    <row r="3" spans="1:16" s="48" customFormat="1" ht="15.6">
      <c r="A3" s="364" t="s">
        <v>70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</row>
    <row r="4" spans="1:16" ht="6" customHeight="1">
      <c r="A4" s="47"/>
      <c r="B4" s="4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</row>
    <row r="5" spans="1:16">
      <c r="A5" s="2" t="s">
        <v>153</v>
      </c>
      <c r="B5" s="2"/>
      <c r="C5" s="137"/>
      <c r="D5" s="2" t="s">
        <v>71</v>
      </c>
      <c r="E5" s="137"/>
      <c r="F5" s="137"/>
      <c r="G5" s="137"/>
      <c r="H5" s="9"/>
      <c r="I5" s="137"/>
      <c r="J5" s="137"/>
      <c r="K5" s="137"/>
      <c r="L5" s="137"/>
      <c r="M5" s="137"/>
      <c r="N5" s="137"/>
      <c r="O5" s="137"/>
      <c r="P5" s="137"/>
    </row>
    <row r="6" spans="1:16">
      <c r="A6" s="2"/>
      <c r="B6" s="2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</row>
    <row r="7" spans="1:16">
      <c r="A7" s="13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</row>
    <row r="8" spans="1:16" ht="35.25" customHeight="1">
      <c r="A8" s="368" t="s">
        <v>72</v>
      </c>
      <c r="B8" s="370" t="s">
        <v>73</v>
      </c>
      <c r="C8" s="370" t="s">
        <v>74</v>
      </c>
      <c r="D8" s="370" t="s">
        <v>75</v>
      </c>
      <c r="E8" s="370" t="s">
        <v>76</v>
      </c>
      <c r="F8" s="370" t="s">
        <v>77</v>
      </c>
      <c r="G8" s="370" t="s">
        <v>78</v>
      </c>
      <c r="H8" s="370" t="s">
        <v>79</v>
      </c>
      <c r="I8" s="370" t="s">
        <v>80</v>
      </c>
      <c r="J8" s="370" t="s">
        <v>81</v>
      </c>
      <c r="K8" s="370" t="s">
        <v>82</v>
      </c>
      <c r="L8" s="370" t="s">
        <v>83</v>
      </c>
      <c r="M8" s="365" t="s">
        <v>84</v>
      </c>
      <c r="N8" s="366"/>
      <c r="O8" s="366"/>
      <c r="P8" s="367"/>
    </row>
    <row r="9" spans="1:16" ht="35.25" customHeight="1">
      <c r="A9" s="369"/>
      <c r="B9" s="371"/>
      <c r="C9" s="371"/>
      <c r="D9" s="371"/>
      <c r="E9" s="371"/>
      <c r="F9" s="371"/>
      <c r="G9" s="371"/>
      <c r="H9" s="371"/>
      <c r="I9" s="371"/>
      <c r="J9" s="371"/>
      <c r="K9" s="371"/>
      <c r="L9" s="371"/>
      <c r="M9" s="46" t="s">
        <v>85</v>
      </c>
      <c r="N9" s="46" t="s">
        <v>86</v>
      </c>
      <c r="O9" s="46" t="s">
        <v>87</v>
      </c>
      <c r="P9" s="46" t="s">
        <v>88</v>
      </c>
    </row>
    <row r="10" spans="1:16" ht="18" customHeight="1">
      <c r="A10" s="365" t="s">
        <v>155</v>
      </c>
      <c r="B10" s="366"/>
      <c r="C10" s="366"/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  <c r="O10" s="366"/>
      <c r="P10" s="367"/>
    </row>
    <row r="11" spans="1:16" ht="18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8" customHeight="1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8" customHeight="1">
      <c r="A13" s="372" t="s">
        <v>18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4"/>
    </row>
    <row r="14" spans="1:16" ht="18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8" customHeight="1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8" customHeight="1">
      <c r="A16" s="372" t="s">
        <v>89</v>
      </c>
      <c r="B16" s="373"/>
      <c r="C16" s="373"/>
      <c r="D16" s="373"/>
      <c r="E16" s="373"/>
      <c r="F16" s="373"/>
      <c r="G16" s="373"/>
      <c r="H16" s="373"/>
      <c r="I16" s="373"/>
      <c r="J16" s="373"/>
      <c r="K16" s="373"/>
      <c r="L16" s="373"/>
      <c r="M16" s="373"/>
      <c r="N16" s="373"/>
      <c r="O16" s="373"/>
      <c r="P16" s="374"/>
    </row>
    <row r="17" spans="1:16" ht="18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8" customHeight="1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ht="13.8">
      <c r="A19" s="42"/>
      <c r="B19" s="43"/>
    </row>
    <row r="20" spans="1:16" ht="13.8">
      <c r="A20" s="42"/>
    </row>
    <row r="21" spans="1:16" ht="13.8">
      <c r="A21" s="42"/>
    </row>
    <row r="22" spans="1:16" ht="13.8">
      <c r="A22" s="42"/>
    </row>
    <row r="23" spans="1:16" ht="13.8">
      <c r="A23" s="42"/>
    </row>
    <row r="24" spans="1:16" ht="13.8">
      <c r="A24" s="42"/>
    </row>
    <row r="25" spans="1:16" ht="13.8">
      <c r="A25" s="42"/>
    </row>
  </sheetData>
  <mergeCells count="18"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1"/>
  <sheetViews>
    <sheetView showGridLines="0" topLeftCell="A10" zoomScaleNormal="100" zoomScaleSheetLayoutView="90" workbookViewId="0">
      <selection activeCell="A18" sqref="A18:XFD20"/>
    </sheetView>
  </sheetViews>
  <sheetFormatPr baseColWidth="10" defaultColWidth="9.109375" defaultRowHeight="13.2"/>
  <cols>
    <col min="1" max="1" width="35.44140625" style="41" customWidth="1"/>
    <col min="2" max="2" width="18.33203125" style="41" customWidth="1"/>
    <col min="3" max="3" width="15.109375" style="41" customWidth="1"/>
    <col min="4" max="4" width="8.5546875" style="41" customWidth="1"/>
    <col min="5" max="5" width="11.5546875" style="41" customWidth="1"/>
    <col min="6" max="6" width="15" style="41" customWidth="1"/>
    <col min="7" max="7" width="12.44140625" style="41" customWidth="1"/>
    <col min="8" max="8" width="9" style="41" customWidth="1"/>
    <col min="9" max="9" width="10.5546875" style="41" customWidth="1"/>
    <col min="10" max="10" width="11.44140625" style="41" customWidth="1"/>
    <col min="11" max="11" width="19" style="41" customWidth="1"/>
    <col min="12" max="12" width="7.44140625" style="41" customWidth="1"/>
    <col min="13" max="13" width="14" style="41" customWidth="1"/>
    <col min="14" max="14" width="8.5546875" style="41" customWidth="1"/>
    <col min="15" max="15" width="17.6640625" style="41" customWidth="1"/>
    <col min="16" max="16" width="15" style="41" customWidth="1"/>
    <col min="17" max="17" width="14.5546875" style="41" customWidth="1"/>
    <col min="18" max="256" width="11.44140625" style="41" customWidth="1"/>
    <col min="257" max="16384" width="9.109375" style="41"/>
  </cols>
  <sheetData>
    <row r="1" spans="1:17">
      <c r="A1" s="364" t="s">
        <v>90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</row>
    <row r="2" spans="1:1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>
      <c r="A3" s="47"/>
      <c r="B3" s="47"/>
      <c r="C3" s="4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48" customFormat="1" ht="15.6">
      <c r="A4" s="364" t="s">
        <v>91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</row>
    <row r="5" spans="1:17">
      <c r="A5" s="47"/>
      <c r="B5" s="47"/>
      <c r="C5" s="4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</row>
    <row r="6" spans="1:17">
      <c r="A6" s="2" t="s">
        <v>154</v>
      </c>
      <c r="B6" s="2"/>
      <c r="C6" s="2"/>
      <c r="D6" s="137"/>
      <c r="E6" s="2" t="s">
        <v>92</v>
      </c>
      <c r="F6" s="137"/>
      <c r="G6" s="137"/>
      <c r="H6" s="137"/>
      <c r="I6" s="137"/>
      <c r="J6" s="137"/>
      <c r="K6" s="114"/>
      <c r="L6" s="137"/>
      <c r="M6" s="137"/>
      <c r="N6" s="137"/>
      <c r="O6" s="137"/>
      <c r="P6" s="137"/>
      <c r="Q6" s="137"/>
    </row>
    <row r="7" spans="1:17">
      <c r="A7" s="2"/>
      <c r="B7" s="2"/>
      <c r="C7" s="2"/>
      <c r="D7" s="137"/>
      <c r="E7" s="2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</row>
    <row r="8" spans="1:17">
      <c r="A8" s="2"/>
      <c r="B8" s="2"/>
      <c r="C8" s="2"/>
      <c r="D8" s="137"/>
      <c r="E8" s="2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</row>
    <row r="9" spans="1:17">
      <c r="A9" s="2" t="s">
        <v>93</v>
      </c>
      <c r="B9" s="2"/>
      <c r="C9" s="2"/>
      <c r="D9" s="2" t="s">
        <v>94</v>
      </c>
      <c r="E9" s="2"/>
      <c r="F9" s="137"/>
      <c r="G9" s="2" t="s">
        <v>95</v>
      </c>
      <c r="H9" s="2"/>
      <c r="I9" s="137"/>
      <c r="J9" s="137"/>
      <c r="K9" s="2" t="s">
        <v>96</v>
      </c>
      <c r="L9" s="137"/>
      <c r="M9" s="2" t="s">
        <v>97</v>
      </c>
      <c r="N9" s="2"/>
      <c r="O9" s="2"/>
      <c r="P9" s="2" t="s">
        <v>98</v>
      </c>
      <c r="Q9" s="2"/>
    </row>
    <row r="10" spans="1:17">
      <c r="A10" s="2"/>
      <c r="B10" s="2"/>
      <c r="C10" s="2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</row>
    <row r="11" spans="1:17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</row>
    <row r="12" spans="1:17">
      <c r="A12" s="368" t="s">
        <v>99</v>
      </c>
      <c r="B12" s="368" t="s">
        <v>100</v>
      </c>
      <c r="C12" s="368" t="s">
        <v>101</v>
      </c>
      <c r="D12" s="376" t="s">
        <v>102</v>
      </c>
      <c r="E12" s="376" t="s">
        <v>103</v>
      </c>
      <c r="F12" s="376" t="s">
        <v>104</v>
      </c>
      <c r="G12" s="376" t="s">
        <v>105</v>
      </c>
      <c r="H12" s="376" t="s">
        <v>106</v>
      </c>
      <c r="I12" s="376" t="s">
        <v>107</v>
      </c>
      <c r="J12" s="376" t="s">
        <v>108</v>
      </c>
      <c r="K12" s="365" t="s">
        <v>109</v>
      </c>
      <c r="L12" s="366"/>
      <c r="M12" s="366"/>
      <c r="N12" s="367"/>
      <c r="O12" s="376" t="s">
        <v>110</v>
      </c>
      <c r="P12" s="376" t="s">
        <v>111</v>
      </c>
      <c r="Q12" s="376" t="s">
        <v>112</v>
      </c>
    </row>
    <row r="13" spans="1:17" ht="23.25" customHeight="1">
      <c r="A13" s="375"/>
      <c r="B13" s="375"/>
      <c r="C13" s="375"/>
      <c r="D13" s="376"/>
      <c r="E13" s="376"/>
      <c r="F13" s="376"/>
      <c r="G13" s="376"/>
      <c r="H13" s="376"/>
      <c r="I13" s="376"/>
      <c r="J13" s="376"/>
      <c r="K13" s="365" t="s">
        <v>113</v>
      </c>
      <c r="L13" s="367"/>
      <c r="M13" s="365" t="s">
        <v>114</v>
      </c>
      <c r="N13" s="367"/>
      <c r="O13" s="376"/>
      <c r="P13" s="376"/>
      <c r="Q13" s="376"/>
    </row>
    <row r="14" spans="1:17" ht="39.6">
      <c r="A14" s="369"/>
      <c r="B14" s="369"/>
      <c r="C14" s="369"/>
      <c r="D14" s="376"/>
      <c r="E14" s="376"/>
      <c r="F14" s="376"/>
      <c r="G14" s="376"/>
      <c r="H14" s="376"/>
      <c r="I14" s="376"/>
      <c r="J14" s="376"/>
      <c r="K14" s="49" t="s">
        <v>115</v>
      </c>
      <c r="L14" s="49" t="s">
        <v>116</v>
      </c>
      <c r="M14" s="49" t="s">
        <v>117</v>
      </c>
      <c r="N14" s="46" t="s">
        <v>118</v>
      </c>
      <c r="O14" s="376"/>
      <c r="P14" s="376"/>
      <c r="Q14" s="376"/>
    </row>
    <row r="15" spans="1:17" ht="33" customHeight="1">
      <c r="A15" s="378" t="s">
        <v>155</v>
      </c>
      <c r="B15" s="373"/>
      <c r="C15" s="373"/>
      <c r="D15" s="373"/>
      <c r="E15" s="373"/>
      <c r="F15" s="373"/>
      <c r="G15" s="373"/>
      <c r="H15" s="373"/>
      <c r="I15" s="373"/>
      <c r="J15" s="373"/>
      <c r="K15" s="373"/>
      <c r="L15" s="373"/>
      <c r="M15" s="373"/>
      <c r="N15" s="373"/>
      <c r="O15" s="373"/>
      <c r="P15" s="373"/>
      <c r="Q15" s="379"/>
    </row>
    <row r="16" spans="1:17" ht="33" customHeight="1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</row>
    <row r="17" spans="1:17" ht="27.75" customHeight="1">
      <c r="A17" s="378" t="s">
        <v>18</v>
      </c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9"/>
    </row>
    <row r="18" spans="1:17" ht="63" customHeight="1">
      <c r="A18" s="131" t="s">
        <v>158</v>
      </c>
      <c r="B18" s="131" t="s">
        <v>159</v>
      </c>
      <c r="C18" s="131" t="s">
        <v>160</v>
      </c>
      <c r="D18" s="252" t="s">
        <v>161</v>
      </c>
      <c r="E18" s="131" t="s">
        <v>162</v>
      </c>
      <c r="F18" s="252" t="s">
        <v>163</v>
      </c>
      <c r="G18" s="252" t="s">
        <v>164</v>
      </c>
      <c r="H18" s="253" t="s">
        <v>165</v>
      </c>
      <c r="I18" s="254" t="s">
        <v>166</v>
      </c>
      <c r="J18" s="131" t="s">
        <v>167</v>
      </c>
      <c r="K18" s="131" t="s">
        <v>168</v>
      </c>
      <c r="L18" s="255">
        <v>9</v>
      </c>
      <c r="M18" s="256" t="s">
        <v>169</v>
      </c>
      <c r="N18" s="256" t="s">
        <v>169</v>
      </c>
      <c r="O18" s="257" t="s">
        <v>170</v>
      </c>
      <c r="P18" s="258" t="s">
        <v>171</v>
      </c>
      <c r="Q18" s="259">
        <v>2400</v>
      </c>
    </row>
    <row r="19" spans="1:17" ht="27.75" customHeight="1">
      <c r="A19" s="378" t="s">
        <v>19</v>
      </c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3"/>
      <c r="N19" s="373"/>
      <c r="O19" s="373"/>
      <c r="P19" s="373"/>
      <c r="Q19" s="379"/>
    </row>
    <row r="20" spans="1:17" ht="44.25" customHeight="1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</row>
    <row r="21" spans="1:17" ht="72" customHeight="1"/>
    <row r="22" spans="1:17" ht="72" customHeight="1">
      <c r="A22" s="123"/>
      <c r="B22" s="124"/>
      <c r="C22" s="124"/>
      <c r="D22" s="124"/>
      <c r="E22" s="124"/>
      <c r="F22" s="124"/>
      <c r="G22" s="124"/>
      <c r="H22" s="125"/>
      <c r="I22" s="124"/>
      <c r="J22" s="124"/>
      <c r="K22" s="124"/>
      <c r="L22" s="124"/>
      <c r="M22" s="124"/>
      <c r="N22" s="124"/>
      <c r="O22" s="124"/>
      <c r="P22" s="124"/>
      <c r="Q22" s="124"/>
    </row>
    <row r="23" spans="1:17" s="103" customFormat="1" ht="13.5" customHeight="1">
      <c r="A23" s="129"/>
      <c r="B23" s="129"/>
      <c r="C23" s="129"/>
      <c r="D23" s="129"/>
      <c r="E23" s="129"/>
      <c r="F23" s="129"/>
      <c r="G23" s="129"/>
      <c r="H23" s="130"/>
      <c r="I23" s="129"/>
      <c r="J23" s="129"/>
      <c r="K23" s="129"/>
      <c r="L23" s="129"/>
      <c r="M23" s="129"/>
      <c r="N23" s="129"/>
      <c r="O23" s="129"/>
      <c r="P23" s="129"/>
      <c r="Q23" s="129"/>
    </row>
    <row r="24" spans="1:17" ht="16.5" customHeight="1">
      <c r="A24" s="50" t="s">
        <v>119</v>
      </c>
      <c r="B24" s="50"/>
      <c r="C24" s="50"/>
    </row>
    <row r="25" spans="1:17" ht="15" customHeight="1">
      <c r="A25" s="377" t="s">
        <v>120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</row>
    <row r="26" spans="1:17" ht="17.25" customHeight="1">
      <c r="A26" s="377" t="s">
        <v>121</v>
      </c>
      <c r="B26" s="377"/>
      <c r="C26" s="377"/>
      <c r="D26" s="377"/>
      <c r="E26" s="377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</row>
    <row r="27" spans="1:17" ht="17.25" customHeight="1">
      <c r="A27" s="377" t="s">
        <v>122</v>
      </c>
      <c r="B27" s="377"/>
      <c r="C27" s="377"/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</row>
    <row r="28" spans="1:17" ht="17.25" customHeight="1">
      <c r="A28" s="377" t="s">
        <v>123</v>
      </c>
      <c r="B28" s="377"/>
      <c r="C28" s="377"/>
      <c r="D28" s="377"/>
      <c r="E28" s="377"/>
      <c r="F28" s="377"/>
      <c r="G28" s="377"/>
      <c r="H28" s="377"/>
      <c r="I28" s="377"/>
      <c r="J28" s="377"/>
      <c r="K28" s="377"/>
      <c r="L28" s="377"/>
      <c r="M28" s="377"/>
      <c r="N28" s="377"/>
      <c r="O28" s="377"/>
      <c r="P28" s="377"/>
      <c r="Q28" s="377"/>
    </row>
    <row r="29" spans="1:17" ht="17.25" customHeight="1">
      <c r="A29" s="377" t="s">
        <v>124</v>
      </c>
      <c r="B29" s="377"/>
      <c r="C29" s="377"/>
      <c r="D29" s="377"/>
      <c r="E29" s="377"/>
      <c r="F29" s="377"/>
      <c r="G29" s="377"/>
      <c r="H29" s="377"/>
      <c r="I29" s="377"/>
      <c r="J29" s="377"/>
      <c r="K29" s="377"/>
      <c r="L29" s="377"/>
      <c r="M29" s="377"/>
      <c r="N29" s="377"/>
      <c r="O29" s="377"/>
      <c r="P29" s="377"/>
      <c r="Q29" s="377"/>
    </row>
    <row r="30" spans="1:17" ht="17.25" customHeight="1">
      <c r="A30" s="377" t="s">
        <v>125</v>
      </c>
      <c r="B30" s="377"/>
      <c r="C30" s="377"/>
      <c r="D30" s="377"/>
      <c r="E30" s="377"/>
      <c r="F30" s="377"/>
      <c r="G30" s="377"/>
      <c r="H30" s="377"/>
      <c r="I30" s="377"/>
      <c r="J30" s="377"/>
      <c r="K30" s="377"/>
      <c r="L30" s="377"/>
      <c r="M30" s="377"/>
      <c r="N30" s="377"/>
      <c r="O30" s="377"/>
      <c r="P30" s="377"/>
      <c r="Q30" s="377"/>
    </row>
    <row r="31" spans="1:17">
      <c r="A31" s="380"/>
      <c r="B31" s="380"/>
      <c r="C31" s="380"/>
      <c r="D31" s="380"/>
      <c r="E31" s="380"/>
      <c r="F31" s="380"/>
      <c r="G31" s="380"/>
      <c r="H31" s="380"/>
      <c r="I31" s="380"/>
      <c r="J31" s="380"/>
      <c r="K31" s="380"/>
      <c r="L31" s="380"/>
      <c r="M31" s="380"/>
      <c r="N31" s="380"/>
      <c r="O31" s="380"/>
      <c r="P31" s="380"/>
      <c r="Q31" s="380"/>
    </row>
  </sheetData>
  <mergeCells count="28">
    <mergeCell ref="A31:Q31"/>
    <mergeCell ref="A17:Q17"/>
    <mergeCell ref="A19:Q19"/>
    <mergeCell ref="A25:Q25"/>
    <mergeCell ref="A26:Q26"/>
    <mergeCell ref="A27:Q27"/>
    <mergeCell ref="O12:O14"/>
    <mergeCell ref="P12:P14"/>
    <mergeCell ref="A28:Q28"/>
    <mergeCell ref="A29:Q29"/>
    <mergeCell ref="A30:Q30"/>
    <mergeCell ref="A15:Q15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zoomScale="80" zoomScaleNormal="80" workbookViewId="0">
      <selection activeCell="A5" sqref="A5:XFD5"/>
    </sheetView>
  </sheetViews>
  <sheetFormatPr baseColWidth="10" defaultColWidth="8.6640625" defaultRowHeight="13.2"/>
  <cols>
    <col min="1" max="1" width="14.6640625" customWidth="1"/>
    <col min="2" max="2" width="14.109375" customWidth="1"/>
    <col min="3" max="3" width="34.88671875" customWidth="1"/>
    <col min="4" max="4" width="20.44140625" customWidth="1"/>
    <col min="5" max="5" width="51.44140625" customWidth="1"/>
    <col min="6" max="22" width="9.109375" customWidth="1"/>
    <col min="23" max="23" width="18.44140625" customWidth="1"/>
    <col min="24" max="24" width="26.109375" customWidth="1"/>
    <col min="25" max="25" width="14.88671875" customWidth="1"/>
    <col min="26" max="255" width="11.44140625" customWidth="1"/>
  </cols>
  <sheetData>
    <row r="1" spans="1:105" ht="13.8" thickBot="1"/>
    <row r="2" spans="1:105" ht="14.4">
      <c r="A2" s="98"/>
      <c r="B2" s="98"/>
      <c r="C2" s="98"/>
      <c r="D2" s="100"/>
      <c r="E2" s="102"/>
      <c r="F2" s="381" t="s">
        <v>126</v>
      </c>
      <c r="G2" s="381"/>
      <c r="H2" s="381"/>
      <c r="I2" s="381"/>
      <c r="J2" s="381"/>
      <c r="K2" s="381"/>
      <c r="L2" s="381"/>
      <c r="M2" s="382"/>
      <c r="N2" s="383" t="s">
        <v>127</v>
      </c>
      <c r="O2" s="384"/>
      <c r="P2" s="384"/>
      <c r="Q2" s="384"/>
      <c r="R2" s="384"/>
      <c r="S2" s="384"/>
      <c r="T2" s="384"/>
      <c r="U2" s="385"/>
      <c r="V2" s="386"/>
      <c r="W2" s="387"/>
      <c r="X2" s="388"/>
    </row>
    <row r="3" spans="1:105" ht="14.4">
      <c r="A3" s="399" t="s">
        <v>128</v>
      </c>
      <c r="B3" s="401" t="s">
        <v>129</v>
      </c>
      <c r="C3" s="399" t="s">
        <v>130</v>
      </c>
      <c r="D3" s="101"/>
      <c r="E3" s="403" t="s">
        <v>131</v>
      </c>
      <c r="F3" s="405" t="s">
        <v>132</v>
      </c>
      <c r="G3" s="390"/>
      <c r="H3" s="390"/>
      <c r="I3" s="390"/>
      <c r="J3" s="390" t="s">
        <v>133</v>
      </c>
      <c r="K3" s="390"/>
      <c r="L3" s="390"/>
      <c r="M3" s="391"/>
      <c r="N3" s="389" t="s">
        <v>132</v>
      </c>
      <c r="O3" s="390"/>
      <c r="P3" s="390"/>
      <c r="Q3" s="390"/>
      <c r="R3" s="390" t="s">
        <v>133</v>
      </c>
      <c r="S3" s="390"/>
      <c r="T3" s="390"/>
      <c r="U3" s="392"/>
      <c r="V3" s="393" t="s">
        <v>134</v>
      </c>
      <c r="W3" s="395" t="s">
        <v>135</v>
      </c>
      <c r="X3" s="397" t="s">
        <v>136</v>
      </c>
    </row>
    <row r="4" spans="1:105" ht="81" customHeight="1">
      <c r="A4" s="400"/>
      <c r="B4" s="402" t="s">
        <v>129</v>
      </c>
      <c r="C4" s="400"/>
      <c r="D4" s="204" t="s">
        <v>137</v>
      </c>
      <c r="E4" s="404"/>
      <c r="F4" s="205" t="s">
        <v>138</v>
      </c>
      <c r="G4" s="206" t="s">
        <v>139</v>
      </c>
      <c r="H4" s="206" t="s">
        <v>140</v>
      </c>
      <c r="I4" s="206" t="s">
        <v>141</v>
      </c>
      <c r="J4" s="206" t="s">
        <v>138</v>
      </c>
      <c r="K4" s="206" t="s">
        <v>139</v>
      </c>
      <c r="L4" s="206" t="s">
        <v>140</v>
      </c>
      <c r="M4" s="207" t="s">
        <v>141</v>
      </c>
      <c r="N4" s="208" t="s">
        <v>138</v>
      </c>
      <c r="O4" s="206" t="s">
        <v>139</v>
      </c>
      <c r="P4" s="206" t="s">
        <v>140</v>
      </c>
      <c r="Q4" s="206" t="s">
        <v>141</v>
      </c>
      <c r="R4" s="206" t="s">
        <v>138</v>
      </c>
      <c r="S4" s="206" t="s">
        <v>139</v>
      </c>
      <c r="T4" s="206" t="s">
        <v>140</v>
      </c>
      <c r="U4" s="209" t="s">
        <v>141</v>
      </c>
      <c r="V4" s="394"/>
      <c r="W4" s="396"/>
      <c r="X4" s="398"/>
    </row>
    <row r="5" spans="1:105" s="212" customFormat="1" ht="14.4">
      <c r="A5" s="414">
        <v>20162335520</v>
      </c>
      <c r="B5" s="422"/>
      <c r="C5" s="422" t="s">
        <v>172</v>
      </c>
      <c r="D5" s="423" t="s">
        <v>173</v>
      </c>
      <c r="E5" s="424" t="s">
        <v>156</v>
      </c>
      <c r="F5" s="425">
        <v>0</v>
      </c>
      <c r="G5" s="420">
        <v>10</v>
      </c>
      <c r="H5" s="420">
        <v>35</v>
      </c>
      <c r="I5" s="420">
        <v>0</v>
      </c>
      <c r="J5" s="420">
        <v>0</v>
      </c>
      <c r="K5" s="420">
        <v>0</v>
      </c>
      <c r="L5" s="420">
        <v>0</v>
      </c>
      <c r="M5" s="426">
        <v>0</v>
      </c>
      <c r="N5" s="419">
        <v>0</v>
      </c>
      <c r="O5" s="420">
        <v>3</v>
      </c>
      <c r="P5" s="420">
        <v>9</v>
      </c>
      <c r="Q5" s="420">
        <v>0</v>
      </c>
      <c r="R5" s="420">
        <v>0</v>
      </c>
      <c r="S5" s="420">
        <v>0</v>
      </c>
      <c r="T5" s="420">
        <v>1</v>
      </c>
      <c r="U5" s="420">
        <v>0</v>
      </c>
      <c r="V5" s="426">
        <f t="shared" ref="V5" si="0">SUM(H5,I5,L5,M5,P5,Q5,T5,U5)</f>
        <v>45</v>
      </c>
      <c r="W5" s="427">
        <f>'[1]ANEXO 28'!U15</f>
        <v>0</v>
      </c>
      <c r="X5" s="428" t="s">
        <v>174</v>
      </c>
      <c r="Y5"/>
      <c r="Z5" s="212">
        <v>45</v>
      </c>
      <c r="AA5" s="212">
        <v>8712</v>
      </c>
    </row>
    <row r="6" spans="1:105" s="2" customFormat="1" ht="20.399999999999999" customHeight="1"/>
    <row r="7" spans="1:105" s="153" customFormat="1">
      <c r="A7" s="13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  <c r="CT7" s="137"/>
      <c r="CU7" s="137"/>
      <c r="CV7" s="137"/>
      <c r="CW7" s="137"/>
      <c r="CX7" s="137"/>
      <c r="CY7" s="137"/>
      <c r="CZ7" s="137"/>
      <c r="DA7" s="137"/>
    </row>
    <row r="8" spans="1:105" s="153" customFormat="1">
      <c r="A8" s="137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  <c r="CT8" s="137"/>
      <c r="CU8" s="137"/>
      <c r="CV8" s="137"/>
      <c r="CW8" s="137"/>
      <c r="CX8" s="137"/>
      <c r="CY8" s="137"/>
      <c r="CZ8" s="137"/>
      <c r="DA8" s="137"/>
    </row>
    <row r="9" spans="1:105" s="137" customFormat="1"/>
    <row r="10" spans="1:105" s="153" customFormat="1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  <c r="CT10" s="137"/>
      <c r="CU10" s="137"/>
      <c r="CV10" s="137"/>
      <c r="CW10" s="137"/>
      <c r="CX10" s="137"/>
      <c r="CY10" s="137"/>
      <c r="CZ10" s="137"/>
      <c r="DA10" s="137"/>
    </row>
    <row r="11" spans="1:105" s="137" customFormat="1"/>
    <row r="12" spans="1:105" s="153" customFormat="1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  <c r="CT12" s="137"/>
      <c r="CU12" s="137"/>
      <c r="CV12" s="137"/>
      <c r="CW12" s="137"/>
      <c r="CX12" s="137"/>
      <c r="CY12" s="137"/>
      <c r="CZ12" s="137"/>
      <c r="DA12" s="137"/>
    </row>
    <row r="13" spans="1:105" s="153" customFormat="1" ht="13.5" customHeight="1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  <c r="CT13" s="137"/>
      <c r="CU13" s="137"/>
      <c r="CV13" s="137"/>
      <c r="CW13" s="137"/>
      <c r="CX13" s="137"/>
      <c r="CY13" s="137"/>
      <c r="CZ13" s="137"/>
      <c r="DA13" s="137"/>
    </row>
    <row r="14" spans="1:105" s="153" customFormat="1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</row>
    <row r="15" spans="1:105" s="137" customFormat="1" ht="13.5" customHeight="1"/>
    <row r="16" spans="1:105" s="137" customFormat="1" ht="13.5" customHeight="1"/>
    <row r="17" spans="1:105" s="151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37" customFormat="1"/>
    <row r="19" spans="1:105" s="153" customFormat="1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  <c r="CX19" s="137"/>
      <c r="CY19" s="137"/>
      <c r="CZ19" s="137"/>
      <c r="DA19" s="137"/>
    </row>
    <row r="20" spans="1:105" s="137" customFormat="1"/>
    <row r="21" spans="1:105" s="153" customFormat="1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  <c r="CX21" s="137"/>
      <c r="CY21" s="137"/>
      <c r="CZ21" s="137"/>
      <c r="DA21" s="137"/>
    </row>
    <row r="22" spans="1:105" s="137" customFormat="1"/>
    <row r="23" spans="1:105" s="153" customFormat="1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</row>
    <row r="24" spans="1:105" s="153" customFormat="1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  <c r="CT24" s="137"/>
      <c r="CU24" s="137"/>
      <c r="CV24" s="137"/>
      <c r="CW24" s="137"/>
      <c r="CX24" s="137"/>
      <c r="CY24" s="137"/>
      <c r="CZ24" s="137"/>
      <c r="DA24" s="137"/>
    </row>
    <row r="25" spans="1:105" s="153" customFormat="1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</row>
    <row r="26" spans="1:105" s="137" customFormat="1"/>
    <row r="27" spans="1:105" s="184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184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187" customFormat="1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</row>
    <row r="30" spans="1:105" s="137" customFormat="1"/>
    <row r="31" spans="1:105" s="137" customFormat="1"/>
    <row r="32" spans="1:105" s="153" customFormat="1" ht="14.25" customHeight="1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</row>
    <row r="33" spans="1:106" s="153" customFormat="1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</row>
    <row r="34" spans="1:106" s="153" customFormat="1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</row>
    <row r="35" spans="1:106" s="153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53" customFormat="1" ht="14.25" customHeight="1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</row>
    <row r="37" spans="1:106" s="153" customFormat="1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  <c r="CT37" s="137"/>
      <c r="CU37" s="137"/>
      <c r="CV37" s="137"/>
      <c r="CW37" s="137"/>
      <c r="CX37" s="137"/>
      <c r="CY37" s="137"/>
      <c r="CZ37" s="137"/>
      <c r="DA37" s="137"/>
    </row>
    <row r="38" spans="1:106" s="113" customFormat="1"/>
    <row r="39" spans="1:106" s="113" customFormat="1"/>
  </sheetData>
  <mergeCells count="14"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56"/>
  <sheetViews>
    <sheetView zoomScaleNormal="100" workbookViewId="0">
      <selection activeCell="B10" sqref="B10"/>
    </sheetView>
  </sheetViews>
  <sheetFormatPr baseColWidth="10" defaultColWidth="8.6640625" defaultRowHeight="13.2"/>
  <cols>
    <col min="1" max="1" width="14.44140625" customWidth="1"/>
    <col min="2" max="2" width="13" customWidth="1"/>
    <col min="3" max="3" width="31.5546875" customWidth="1"/>
    <col min="4" max="4" width="20.109375" customWidth="1"/>
    <col min="5" max="5" width="51.109375" customWidth="1"/>
    <col min="6" max="6" width="9.109375" customWidth="1"/>
    <col min="7" max="7" width="14.44140625" customWidth="1"/>
    <col min="8" max="8" width="11.5546875" customWidth="1"/>
    <col min="9" max="9" width="14.44140625" customWidth="1"/>
    <col min="10" max="10" width="9.109375" customWidth="1"/>
    <col min="11" max="11" width="15.44140625" customWidth="1"/>
    <col min="12" max="12" width="9.109375" customWidth="1"/>
    <col min="13" max="13" width="13.5546875" customWidth="1"/>
    <col min="14" max="14" width="11.44140625" customWidth="1"/>
    <col min="15" max="15" width="6.5546875" customWidth="1"/>
    <col min="16" max="255" width="11.44140625" customWidth="1"/>
  </cols>
  <sheetData>
    <row r="2" spans="1:160" ht="14.4">
      <c r="A2" s="132"/>
      <c r="B2" s="133"/>
      <c r="C2" s="133"/>
      <c r="D2" s="133"/>
      <c r="E2" s="133"/>
      <c r="F2" s="407" t="s">
        <v>142</v>
      </c>
      <c r="G2" s="407"/>
      <c r="H2" s="407"/>
      <c r="I2" s="407"/>
      <c r="J2" s="407"/>
      <c r="K2" s="407"/>
      <c r="L2" s="407"/>
      <c r="M2" s="408"/>
    </row>
    <row r="3" spans="1:160" ht="14.4">
      <c r="A3" s="409" t="s">
        <v>128</v>
      </c>
      <c r="B3" s="401" t="s">
        <v>129</v>
      </c>
      <c r="C3" s="399" t="s">
        <v>130</v>
      </c>
      <c r="D3" s="99"/>
      <c r="E3" s="399" t="s">
        <v>131</v>
      </c>
      <c r="F3" s="390" t="s">
        <v>132</v>
      </c>
      <c r="G3" s="390"/>
      <c r="H3" s="390"/>
      <c r="I3" s="390"/>
      <c r="J3" s="390" t="s">
        <v>133</v>
      </c>
      <c r="K3" s="390"/>
      <c r="L3" s="390"/>
      <c r="M3" s="413"/>
    </row>
    <row r="4" spans="1:160" ht="96.75" customHeight="1" thickBot="1">
      <c r="A4" s="410"/>
      <c r="B4" s="411" t="s">
        <v>129</v>
      </c>
      <c r="C4" s="412"/>
      <c r="D4" s="134" t="s">
        <v>137</v>
      </c>
      <c r="E4" s="412"/>
      <c r="F4" s="135" t="s">
        <v>143</v>
      </c>
      <c r="G4" s="135" t="s">
        <v>144</v>
      </c>
      <c r="H4" s="135" t="s">
        <v>145</v>
      </c>
      <c r="I4" s="135" t="s">
        <v>146</v>
      </c>
      <c r="J4" s="135" t="s">
        <v>143</v>
      </c>
      <c r="K4" s="135" t="s">
        <v>144</v>
      </c>
      <c r="L4" s="135" t="s">
        <v>145</v>
      </c>
      <c r="M4" s="136" t="s">
        <v>146</v>
      </c>
    </row>
    <row r="5" spans="1:160" s="153" customFormat="1" ht="22.5" customHeight="1">
      <c r="A5" s="414">
        <v>20162335520</v>
      </c>
      <c r="B5" s="415"/>
      <c r="C5" s="416" t="s">
        <v>172</v>
      </c>
      <c r="D5" s="417" t="s">
        <v>173</v>
      </c>
      <c r="E5" s="418" t="s">
        <v>156</v>
      </c>
      <c r="F5" s="419">
        <v>1</v>
      </c>
      <c r="G5" s="420">
        <v>0</v>
      </c>
      <c r="H5" s="420">
        <v>0</v>
      </c>
      <c r="I5" s="420">
        <v>43</v>
      </c>
      <c r="J5" s="420">
        <v>0</v>
      </c>
      <c r="K5" s="420">
        <v>0</v>
      </c>
      <c r="L5" s="420">
        <v>0</v>
      </c>
      <c r="M5" s="421">
        <v>1</v>
      </c>
      <c r="N5" s="165">
        <f>SUM(F5:M5)</f>
        <v>45</v>
      </c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2"/>
      <c r="BA5" s="212"/>
      <c r="BB5" s="212"/>
      <c r="BC5" s="212"/>
      <c r="BD5" s="212"/>
      <c r="BE5" s="212"/>
      <c r="BF5" s="212"/>
      <c r="BG5" s="212"/>
      <c r="BH5" s="212"/>
      <c r="BI5" s="212"/>
      <c r="BJ5" s="212"/>
      <c r="BK5" s="212"/>
      <c r="BL5" s="212"/>
      <c r="BM5" s="212"/>
      <c r="BN5" s="212"/>
      <c r="BO5" s="212"/>
      <c r="BP5" s="212"/>
      <c r="BQ5" s="212"/>
      <c r="BR5" s="212"/>
      <c r="BS5" s="212"/>
      <c r="BT5" s="212"/>
      <c r="BU5" s="212"/>
      <c r="BV5" s="212"/>
      <c r="BW5" s="212"/>
      <c r="BX5" s="212"/>
      <c r="BY5" s="212"/>
      <c r="BZ5" s="212"/>
      <c r="CA5" s="212"/>
      <c r="CB5" s="212"/>
      <c r="CC5" s="212"/>
      <c r="CD5" s="212"/>
      <c r="CE5" s="212"/>
      <c r="CF5" s="212"/>
      <c r="CG5" s="212"/>
      <c r="CH5" s="212"/>
      <c r="CI5" s="212"/>
      <c r="CJ5" s="212"/>
      <c r="CK5" s="212"/>
      <c r="CL5" s="212"/>
      <c r="CM5" s="212"/>
      <c r="CN5" s="212"/>
      <c r="CO5" s="212"/>
      <c r="CP5" s="212"/>
      <c r="CQ5" s="212"/>
      <c r="CR5" s="212"/>
      <c r="CS5" s="212"/>
      <c r="CT5" s="212"/>
      <c r="CU5" s="212"/>
      <c r="CV5" s="212"/>
      <c r="CW5" s="212"/>
      <c r="CX5" s="212"/>
      <c r="CY5" s="212"/>
      <c r="CZ5" s="212"/>
      <c r="DA5" s="212"/>
      <c r="DB5" s="212"/>
      <c r="DC5" s="212"/>
      <c r="DD5" s="212"/>
      <c r="DE5" s="212"/>
      <c r="DF5" s="212"/>
      <c r="DG5" s="212"/>
      <c r="DH5" s="212"/>
      <c r="DI5" s="212"/>
      <c r="DJ5" s="212"/>
      <c r="DK5" s="212"/>
      <c r="DL5" s="212"/>
      <c r="DM5" s="212"/>
      <c r="DN5" s="212"/>
      <c r="DO5" s="212"/>
      <c r="DP5" s="212"/>
      <c r="DQ5" s="212"/>
      <c r="DR5" s="212"/>
      <c r="DS5" s="212"/>
      <c r="DT5" s="212"/>
      <c r="DU5" s="212"/>
      <c r="DV5" s="212"/>
      <c r="DW5" s="212"/>
      <c r="DX5" s="212"/>
      <c r="DY5" s="212"/>
      <c r="DZ5" s="212"/>
      <c r="EA5" s="212"/>
      <c r="EB5" s="212"/>
      <c r="EC5" s="212"/>
      <c r="ED5" s="212"/>
      <c r="EE5" s="212"/>
      <c r="EF5" s="212"/>
      <c r="EG5" s="212"/>
      <c r="EH5" s="212"/>
      <c r="EI5" s="212"/>
      <c r="EJ5" s="212"/>
      <c r="EK5" s="212"/>
      <c r="EL5" s="212"/>
      <c r="EM5" s="212"/>
      <c r="EN5" s="212"/>
      <c r="EO5" s="212"/>
      <c r="EP5" s="212"/>
      <c r="EQ5" s="212"/>
      <c r="ER5" s="212"/>
      <c r="ES5" s="212"/>
      <c r="ET5" s="212"/>
      <c r="EU5" s="212"/>
      <c r="EV5" s="212"/>
      <c r="EW5" s="212"/>
      <c r="EX5" s="212"/>
      <c r="EY5" s="212"/>
      <c r="EZ5" s="212"/>
      <c r="FA5" s="212"/>
      <c r="FB5" s="212"/>
      <c r="FC5" s="212"/>
      <c r="FD5" s="212"/>
    </row>
    <row r="6" spans="1:160" s="190" customFormat="1" ht="22.5" customHeigh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91"/>
    </row>
    <row r="7" spans="1:160" s="153" customFormat="1" ht="22.5" customHeight="1">
      <c r="A7" s="113"/>
      <c r="B7" s="113"/>
      <c r="C7" s="113"/>
      <c r="D7" s="113"/>
      <c r="E7" s="113"/>
      <c r="F7" s="126"/>
      <c r="G7" s="126"/>
      <c r="H7" s="126"/>
      <c r="I7" s="126"/>
      <c r="J7" s="126"/>
      <c r="K7" s="126"/>
      <c r="L7" s="126"/>
      <c r="M7" s="126"/>
      <c r="N7" s="165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  <c r="CT7" s="137"/>
      <c r="CU7" s="137"/>
      <c r="CV7" s="137"/>
      <c r="CW7" s="137"/>
      <c r="CX7" s="137"/>
      <c r="CY7" s="137"/>
      <c r="CZ7" s="137"/>
      <c r="DA7" s="137"/>
      <c r="DB7" s="137"/>
      <c r="DC7" s="137"/>
      <c r="DD7" s="137"/>
      <c r="DE7" s="137"/>
      <c r="DF7" s="137"/>
      <c r="DG7" s="137"/>
      <c r="DH7" s="137"/>
      <c r="DI7" s="137"/>
      <c r="DJ7" s="137"/>
      <c r="DK7" s="137"/>
      <c r="DL7" s="137"/>
      <c r="DM7" s="137"/>
      <c r="DN7" s="137"/>
      <c r="DO7" s="137"/>
      <c r="DP7" s="137"/>
      <c r="DQ7" s="137"/>
      <c r="DR7" s="137"/>
      <c r="DS7" s="137"/>
      <c r="DT7" s="137"/>
      <c r="DU7" s="137"/>
      <c r="DV7" s="137"/>
      <c r="DW7" s="137"/>
      <c r="DX7" s="137"/>
      <c r="DY7" s="137"/>
      <c r="DZ7" s="137"/>
      <c r="EA7" s="137"/>
      <c r="EB7" s="137"/>
      <c r="EC7" s="137"/>
      <c r="ED7" s="137"/>
      <c r="EE7" s="137"/>
      <c r="EF7" s="137"/>
      <c r="EG7" s="137"/>
      <c r="EH7" s="137"/>
      <c r="EI7" s="137"/>
      <c r="EJ7" s="137"/>
      <c r="EK7" s="137"/>
      <c r="EL7" s="137"/>
      <c r="EM7" s="137"/>
      <c r="EN7" s="137"/>
      <c r="EO7" s="137"/>
      <c r="EP7" s="137"/>
      <c r="EQ7" s="137"/>
      <c r="ER7" s="137"/>
      <c r="ES7" s="137"/>
      <c r="ET7" s="137"/>
      <c r="EU7" s="137"/>
      <c r="EV7" s="137"/>
      <c r="EW7" s="137"/>
      <c r="EX7" s="137"/>
      <c r="EY7" s="137"/>
      <c r="EZ7" s="137"/>
      <c r="FA7" s="137"/>
      <c r="FB7" s="137"/>
      <c r="FC7" s="137"/>
      <c r="FD7" s="137"/>
    </row>
    <row r="8" spans="1:160" s="153" customFormat="1" ht="22.5" customHeight="1">
      <c r="A8"/>
      <c r="B8"/>
      <c r="C8"/>
      <c r="D8"/>
      <c r="E8"/>
      <c r="F8"/>
      <c r="G8" t="s">
        <v>147</v>
      </c>
      <c r="H8"/>
      <c r="I8"/>
      <c r="J8"/>
      <c r="K8"/>
      <c r="L8"/>
      <c r="M8"/>
      <c r="N8" s="165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  <c r="CT8" s="137"/>
      <c r="CU8" s="137"/>
      <c r="CV8" s="137"/>
      <c r="CW8" s="137"/>
      <c r="CX8" s="137"/>
      <c r="CY8" s="137"/>
      <c r="CZ8" s="137"/>
      <c r="DA8" s="137"/>
      <c r="DB8" s="137"/>
      <c r="DC8" s="137"/>
      <c r="DD8" s="137"/>
      <c r="DE8" s="137"/>
      <c r="DF8" s="137"/>
      <c r="DG8" s="137"/>
      <c r="DH8" s="137"/>
      <c r="DI8" s="137"/>
      <c r="DJ8" s="137"/>
      <c r="DK8" s="137"/>
      <c r="DL8" s="137"/>
      <c r="DM8" s="137"/>
      <c r="DN8" s="137"/>
      <c r="DO8" s="137"/>
      <c r="DP8" s="137"/>
      <c r="DQ8" s="137"/>
      <c r="DR8" s="137"/>
      <c r="DS8" s="137"/>
      <c r="DT8" s="137"/>
      <c r="DU8" s="137"/>
      <c r="DV8" s="137"/>
      <c r="DW8" s="137"/>
      <c r="DX8" s="137"/>
      <c r="DY8" s="137"/>
      <c r="DZ8" s="137"/>
      <c r="EA8" s="137"/>
      <c r="EB8" s="137"/>
      <c r="EC8" s="137"/>
      <c r="ED8" s="137"/>
      <c r="EE8" s="137"/>
      <c r="EF8" s="137"/>
      <c r="EG8" s="137"/>
      <c r="EH8" s="137"/>
      <c r="EI8" s="137"/>
      <c r="EJ8" s="137"/>
      <c r="EK8" s="137"/>
      <c r="EL8" s="137"/>
      <c r="EM8" s="137"/>
      <c r="EN8" s="137"/>
      <c r="EO8" s="137"/>
      <c r="EP8" s="137"/>
      <c r="EQ8" s="137"/>
      <c r="ER8" s="137"/>
      <c r="ES8" s="137"/>
      <c r="ET8" s="137"/>
      <c r="EU8" s="137"/>
      <c r="EV8" s="137"/>
      <c r="EW8" s="137"/>
      <c r="EX8" s="137"/>
      <c r="EY8" s="137"/>
      <c r="EZ8" s="137"/>
      <c r="FA8" s="137"/>
      <c r="FB8" s="137"/>
      <c r="FC8" s="137"/>
      <c r="FD8" s="137"/>
    </row>
    <row r="9" spans="1:160" s="153" customFormat="1" ht="22.5" customHeight="1">
      <c r="A9"/>
      <c r="B9"/>
      <c r="C9"/>
      <c r="D9"/>
      <c r="E9"/>
      <c r="F9"/>
      <c r="G9"/>
      <c r="H9"/>
      <c r="I9"/>
      <c r="J9"/>
      <c r="K9"/>
      <c r="L9"/>
      <c r="M9"/>
      <c r="N9" s="165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  <c r="DF9" s="137"/>
      <c r="DG9" s="137"/>
      <c r="DH9" s="137"/>
      <c r="DI9" s="137"/>
      <c r="DJ9" s="137"/>
      <c r="DK9" s="137"/>
      <c r="DL9" s="137"/>
      <c r="DM9" s="137"/>
      <c r="DN9" s="137"/>
      <c r="DO9" s="137"/>
      <c r="DP9" s="137"/>
      <c r="DQ9" s="137"/>
      <c r="DR9" s="137"/>
      <c r="DS9" s="137"/>
      <c r="DT9" s="137"/>
      <c r="DU9" s="137"/>
      <c r="DV9" s="137"/>
      <c r="DW9" s="137"/>
      <c r="DX9" s="137"/>
      <c r="DY9" s="137"/>
      <c r="DZ9" s="137"/>
      <c r="EA9" s="137"/>
      <c r="EB9" s="137"/>
      <c r="EC9" s="137"/>
      <c r="ED9" s="137"/>
      <c r="EE9" s="137"/>
      <c r="EF9" s="137"/>
      <c r="EG9" s="137"/>
      <c r="EH9" s="137"/>
      <c r="EI9" s="137"/>
      <c r="EJ9" s="137"/>
      <c r="EK9" s="137"/>
      <c r="EL9" s="137"/>
      <c r="EM9" s="137"/>
      <c r="EN9" s="137"/>
      <c r="EO9" s="137"/>
      <c r="EP9" s="137"/>
      <c r="EQ9" s="137"/>
      <c r="ER9" s="137"/>
      <c r="ES9" s="137"/>
      <c r="ET9" s="137"/>
      <c r="EU9" s="137"/>
      <c r="EV9" s="137"/>
      <c r="EW9" s="137"/>
      <c r="EX9" s="137"/>
      <c r="EY9" s="137"/>
      <c r="EZ9" s="137"/>
      <c r="FA9" s="137"/>
      <c r="FB9" s="137"/>
      <c r="FC9" s="137"/>
      <c r="FD9" s="137"/>
    </row>
    <row r="10" spans="1:160" s="153" customFormat="1" ht="22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 s="165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  <c r="CT10" s="137"/>
      <c r="CU10" s="137"/>
      <c r="CV10" s="137"/>
      <c r="CW10" s="137"/>
      <c r="CX10" s="137"/>
      <c r="CY10" s="137"/>
      <c r="CZ10" s="137"/>
      <c r="DA10" s="137"/>
      <c r="DB10" s="137"/>
      <c r="DC10" s="137"/>
      <c r="DD10" s="137"/>
      <c r="DE10" s="137"/>
      <c r="DF10" s="137"/>
      <c r="DG10" s="137"/>
      <c r="DH10" s="137"/>
      <c r="DI10" s="137"/>
      <c r="DJ10" s="137"/>
      <c r="DK10" s="137"/>
      <c r="DL10" s="137"/>
      <c r="DM10" s="137"/>
      <c r="DN10" s="137"/>
      <c r="DO10" s="137"/>
      <c r="DP10" s="137"/>
      <c r="DQ10" s="137"/>
      <c r="DR10" s="137"/>
      <c r="DS10" s="137"/>
      <c r="DT10" s="137"/>
      <c r="DU10" s="137"/>
      <c r="DV10" s="137"/>
      <c r="DW10" s="137"/>
      <c r="DX10" s="137"/>
      <c r="DY10" s="137"/>
      <c r="DZ10" s="137"/>
      <c r="EA10" s="137"/>
      <c r="EB10" s="137"/>
      <c r="EC10" s="137"/>
      <c r="ED10" s="137"/>
      <c r="EE10" s="137"/>
      <c r="EF10" s="137"/>
      <c r="EG10" s="137"/>
      <c r="EH10" s="137"/>
      <c r="EI10" s="137"/>
      <c r="EJ10" s="137"/>
      <c r="EK10" s="137"/>
      <c r="EL10" s="137"/>
      <c r="EM10" s="137"/>
      <c r="EN10" s="137"/>
      <c r="EO10" s="137"/>
      <c r="EP10" s="137"/>
      <c r="EQ10" s="137"/>
      <c r="ER10" s="137"/>
      <c r="ES10" s="137"/>
      <c r="ET10" s="137"/>
      <c r="EU10" s="137"/>
      <c r="EV10" s="137"/>
      <c r="EW10" s="137"/>
      <c r="EX10" s="137"/>
      <c r="EY10" s="137"/>
      <c r="EZ10" s="137"/>
      <c r="FA10" s="137"/>
      <c r="FB10" s="137"/>
      <c r="FC10" s="137"/>
      <c r="FD10" s="137"/>
    </row>
    <row r="11" spans="1:160" s="137" customFormat="1" ht="22.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 s="165"/>
    </row>
    <row r="12" spans="1:160" s="153" customFormat="1" ht="22.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 s="165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  <c r="CT12" s="137"/>
      <c r="CU12" s="137"/>
      <c r="CV12" s="137"/>
      <c r="CW12" s="137"/>
      <c r="CX12" s="137"/>
      <c r="CY12" s="137"/>
      <c r="CZ12" s="137"/>
      <c r="DA12" s="137"/>
      <c r="DB12" s="137"/>
      <c r="DC12" s="137"/>
      <c r="DD12" s="137"/>
      <c r="DE12" s="137"/>
      <c r="DF12" s="137"/>
      <c r="DG12" s="137"/>
      <c r="DH12" s="137"/>
      <c r="DI12" s="137"/>
      <c r="DJ12" s="137"/>
      <c r="DK12" s="137"/>
      <c r="DL12" s="137"/>
      <c r="DM12" s="137"/>
      <c r="DN12" s="137"/>
      <c r="DO12" s="137"/>
      <c r="DP12" s="137"/>
      <c r="DQ12" s="137"/>
      <c r="DR12" s="137"/>
      <c r="DS12" s="137"/>
      <c r="DT12" s="137"/>
      <c r="DU12" s="137"/>
      <c r="DV12" s="137"/>
      <c r="DW12" s="137"/>
      <c r="DX12" s="137"/>
      <c r="DY12" s="137"/>
      <c r="DZ12" s="137"/>
      <c r="EA12" s="137"/>
      <c r="EB12" s="137"/>
      <c r="EC12" s="137"/>
      <c r="ED12" s="137"/>
      <c r="EE12" s="137"/>
      <c r="EF12" s="137"/>
      <c r="EG12" s="137"/>
      <c r="EH12" s="137"/>
      <c r="EI12" s="137"/>
      <c r="EJ12" s="137"/>
      <c r="EK12" s="137"/>
      <c r="EL12" s="137"/>
      <c r="EM12" s="137"/>
      <c r="EN12" s="137"/>
      <c r="EO12" s="137"/>
      <c r="EP12" s="137"/>
      <c r="EQ12" s="137"/>
      <c r="ER12" s="137"/>
      <c r="ES12" s="137"/>
      <c r="ET12" s="137"/>
      <c r="EU12" s="137"/>
      <c r="EV12" s="137"/>
      <c r="EW12" s="137"/>
      <c r="EX12" s="137"/>
      <c r="EY12" s="137"/>
      <c r="EZ12" s="137"/>
      <c r="FA12" s="137"/>
      <c r="FB12" s="137"/>
      <c r="FC12" s="137"/>
      <c r="FD12" s="137"/>
    </row>
    <row r="13" spans="1:160" s="153" customFormat="1" ht="22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65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  <c r="CT13" s="137"/>
      <c r="CU13" s="137"/>
      <c r="CV13" s="137"/>
      <c r="CW13" s="137"/>
      <c r="CX13" s="137"/>
      <c r="CY13" s="137"/>
      <c r="CZ13" s="137"/>
      <c r="DA13" s="137"/>
      <c r="DB13" s="137"/>
      <c r="DC13" s="137"/>
      <c r="DD13" s="137"/>
      <c r="DE13" s="137"/>
      <c r="DF13" s="137"/>
      <c r="DG13" s="137"/>
      <c r="DH13" s="137"/>
      <c r="DI13" s="137"/>
      <c r="DJ13" s="137"/>
      <c r="DK13" s="137"/>
      <c r="DL13" s="137"/>
      <c r="DM13" s="137"/>
      <c r="DN13" s="137"/>
      <c r="DO13" s="137"/>
      <c r="DP13" s="137"/>
      <c r="DQ13" s="137"/>
      <c r="DR13" s="137"/>
      <c r="DS13" s="137"/>
      <c r="DT13" s="137"/>
      <c r="DU13" s="137"/>
      <c r="DV13" s="137"/>
      <c r="DW13" s="137"/>
      <c r="DX13" s="137"/>
      <c r="DY13" s="137"/>
      <c r="DZ13" s="137"/>
      <c r="EA13" s="137"/>
      <c r="EB13" s="137"/>
      <c r="EC13" s="137"/>
      <c r="ED13" s="137"/>
      <c r="EE13" s="137"/>
      <c r="EF13" s="137"/>
      <c r="EG13" s="137"/>
      <c r="EH13" s="137"/>
      <c r="EI13" s="137"/>
      <c r="EJ13" s="137"/>
      <c r="EK13" s="137"/>
      <c r="EL13" s="137"/>
      <c r="EM13" s="137"/>
      <c r="EN13" s="137"/>
      <c r="EO13" s="137"/>
      <c r="EP13" s="137"/>
      <c r="EQ13" s="137"/>
      <c r="ER13" s="137"/>
      <c r="ES13" s="137"/>
      <c r="ET13" s="137"/>
      <c r="EU13" s="137"/>
      <c r="EV13" s="137"/>
      <c r="EW13" s="137"/>
      <c r="EX13" s="137"/>
      <c r="EY13" s="137"/>
      <c r="EZ13" s="137"/>
      <c r="FA13" s="137"/>
      <c r="FB13" s="137"/>
      <c r="FC13" s="137"/>
      <c r="FD13" s="137"/>
    </row>
    <row r="14" spans="1:160" s="137" customFormat="1" ht="22.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 s="165"/>
    </row>
    <row r="15" spans="1:160" s="137" customFormat="1" ht="22.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 s="165"/>
    </row>
    <row r="16" spans="1:160" s="137" customFormat="1" ht="22.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 s="165"/>
    </row>
    <row r="17" spans="1:14" s="137" customFormat="1" ht="22.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 s="165"/>
    </row>
    <row r="18" spans="1:14" s="137" customFormat="1" ht="22.5" customHeight="1">
      <c r="A18"/>
      <c r="B18"/>
      <c r="C18"/>
      <c r="D18"/>
      <c r="E18"/>
      <c r="F18"/>
      <c r="G18" t="s">
        <v>147</v>
      </c>
      <c r="H18"/>
      <c r="I18"/>
      <c r="J18"/>
      <c r="K18"/>
      <c r="L18"/>
      <c r="M18"/>
      <c r="N18" s="165"/>
    </row>
    <row r="19" spans="1:14" s="137" customFormat="1" ht="22.5" customHeight="1">
      <c r="A19"/>
      <c r="B19"/>
      <c r="C19"/>
      <c r="D19"/>
      <c r="E19"/>
      <c r="F19"/>
      <c r="G19" t="s">
        <v>147</v>
      </c>
      <c r="H19"/>
      <c r="I19"/>
      <c r="J19"/>
      <c r="K19"/>
      <c r="L19"/>
      <c r="M19"/>
      <c r="N19" s="165"/>
    </row>
    <row r="20" spans="1:14" s="137" customFormat="1" ht="22.5" customHeight="1">
      <c r="A20"/>
      <c r="B20"/>
      <c r="C20"/>
      <c r="D20"/>
      <c r="E20"/>
      <c r="F20"/>
      <c r="G20" t="s">
        <v>147</v>
      </c>
      <c r="H20"/>
      <c r="I20"/>
      <c r="J20"/>
      <c r="K20"/>
      <c r="L20"/>
      <c r="M20"/>
      <c r="N20" s="165"/>
    </row>
    <row r="21" spans="1:14" s="137" customFormat="1" ht="22.5" customHeight="1">
      <c r="A21"/>
      <c r="B21"/>
      <c r="C21"/>
      <c r="D21"/>
      <c r="E21"/>
      <c r="F21"/>
      <c r="G21" t="s">
        <v>147</v>
      </c>
      <c r="H21"/>
      <c r="I21"/>
      <c r="J21"/>
      <c r="K21"/>
      <c r="L21"/>
      <c r="M21"/>
      <c r="N21" s="165"/>
    </row>
    <row r="22" spans="1:14" s="137" customFormat="1" ht="22.5" customHeight="1">
      <c r="A22"/>
      <c r="B22"/>
      <c r="C22"/>
      <c r="D22"/>
      <c r="E22"/>
      <c r="F22"/>
      <c r="G22" t="s">
        <v>147</v>
      </c>
      <c r="H22"/>
      <c r="I22"/>
      <c r="J22"/>
      <c r="K22"/>
      <c r="L22"/>
      <c r="M22"/>
      <c r="N22" s="165"/>
    </row>
    <row r="23" spans="1:14" s="137" customFormat="1" ht="22.5" customHeight="1">
      <c r="A23"/>
      <c r="B23"/>
      <c r="C23"/>
      <c r="D23"/>
      <c r="E23"/>
      <c r="F23"/>
      <c r="G23" t="s">
        <v>147</v>
      </c>
      <c r="H23"/>
      <c r="I23"/>
      <c r="J23"/>
      <c r="K23"/>
      <c r="L23"/>
      <c r="M23"/>
      <c r="N23" s="165"/>
    </row>
    <row r="24" spans="1:14" s="137" customFormat="1" ht="22.5" customHeight="1">
      <c r="A24"/>
      <c r="B24"/>
      <c r="C24"/>
      <c r="D24"/>
      <c r="E24"/>
      <c r="F24"/>
      <c r="G24" t="s">
        <v>147</v>
      </c>
      <c r="H24"/>
      <c r="I24"/>
      <c r="J24"/>
      <c r="K24"/>
      <c r="L24"/>
      <c r="M24"/>
      <c r="N24" s="165"/>
    </row>
    <row r="25" spans="1:14" s="137" customFormat="1" ht="22.5" customHeight="1">
      <c r="A25"/>
      <c r="B25"/>
      <c r="C25"/>
      <c r="D25"/>
      <c r="E25"/>
      <c r="F25"/>
      <c r="G25" t="s">
        <v>147</v>
      </c>
      <c r="H25"/>
      <c r="I25"/>
      <c r="J25"/>
      <c r="K25"/>
      <c r="L25"/>
      <c r="M25"/>
      <c r="N25" s="165"/>
    </row>
    <row r="26" spans="1:14" s="137" customFormat="1" ht="22.5" customHeight="1">
      <c r="A26"/>
      <c r="B26"/>
      <c r="C26"/>
      <c r="D26"/>
      <c r="E26"/>
      <c r="F26"/>
      <c r="G26" t="s">
        <v>147</v>
      </c>
      <c r="H26"/>
      <c r="I26"/>
      <c r="J26"/>
      <c r="K26"/>
      <c r="L26"/>
      <c r="M26"/>
      <c r="N26" s="165"/>
    </row>
    <row r="27" spans="1:14" s="137" customFormat="1" ht="22.5" customHeight="1">
      <c r="A27"/>
      <c r="B27"/>
      <c r="C27"/>
      <c r="D27"/>
      <c r="E27"/>
      <c r="F27"/>
      <c r="G27" t="s">
        <v>147</v>
      </c>
      <c r="H27"/>
      <c r="I27"/>
      <c r="J27"/>
      <c r="K27"/>
      <c r="L27"/>
      <c r="M27"/>
      <c r="N27" s="165"/>
    </row>
    <row r="28" spans="1:14" s="137" customFormat="1" ht="22.5" customHeight="1">
      <c r="A28"/>
      <c r="B28"/>
      <c r="C28"/>
      <c r="D28"/>
      <c r="E28"/>
      <c r="F28"/>
      <c r="G28" t="s">
        <v>147</v>
      </c>
      <c r="H28"/>
      <c r="I28"/>
      <c r="J28"/>
      <c r="K28"/>
      <c r="L28"/>
      <c r="M28"/>
      <c r="N28" s="165"/>
    </row>
    <row r="29" spans="1:14" s="137" customFormat="1" ht="22.5" customHeight="1">
      <c r="A29"/>
      <c r="B29"/>
      <c r="C29"/>
      <c r="D29"/>
      <c r="E29"/>
      <c r="F29"/>
      <c r="G29" t="s">
        <v>147</v>
      </c>
      <c r="H29"/>
      <c r="I29"/>
      <c r="J29"/>
      <c r="K29"/>
      <c r="L29"/>
      <c r="M29"/>
      <c r="N29" s="165"/>
    </row>
    <row r="30" spans="1:14" s="137" customFormat="1" ht="22.5" customHeight="1">
      <c r="A30"/>
      <c r="B30"/>
      <c r="C30"/>
      <c r="D30"/>
      <c r="E30"/>
      <c r="F30"/>
      <c r="G30" t="s">
        <v>147</v>
      </c>
      <c r="H30"/>
      <c r="I30"/>
      <c r="J30"/>
      <c r="K30"/>
      <c r="L30"/>
      <c r="M30"/>
      <c r="N30" s="165"/>
    </row>
    <row r="31" spans="1:14" s="137" customFormat="1" ht="22.5" customHeight="1">
      <c r="A31"/>
      <c r="B31"/>
      <c r="C31"/>
      <c r="D31"/>
      <c r="E31"/>
      <c r="F31"/>
      <c r="G31" t="s">
        <v>147</v>
      </c>
      <c r="H31"/>
      <c r="I31"/>
      <c r="J31"/>
      <c r="K31"/>
      <c r="L31"/>
      <c r="M31"/>
      <c r="N31" s="165"/>
    </row>
    <row r="32" spans="1:14" s="137" customFormat="1" ht="22.5" customHeight="1">
      <c r="A32"/>
      <c r="B32"/>
      <c r="C32"/>
      <c r="D32"/>
      <c r="E32"/>
      <c r="F32"/>
      <c r="G32" t="s">
        <v>147</v>
      </c>
      <c r="H32"/>
      <c r="I32"/>
      <c r="J32"/>
      <c r="K32"/>
      <c r="L32"/>
      <c r="M32"/>
      <c r="N32" s="165"/>
    </row>
    <row r="33" spans="1:161" s="137" customFormat="1" ht="22.5" customHeight="1">
      <c r="A33"/>
      <c r="B33"/>
      <c r="C33"/>
      <c r="D33"/>
      <c r="E33"/>
      <c r="F33"/>
      <c r="G33" t="s">
        <v>147</v>
      </c>
      <c r="H33"/>
      <c r="I33"/>
      <c r="J33"/>
      <c r="K33"/>
      <c r="L33"/>
      <c r="M33"/>
      <c r="N33" s="165"/>
    </row>
    <row r="34" spans="1:161" s="137" customFormat="1" ht="22.5" customHeight="1">
      <c r="A34"/>
      <c r="B34"/>
      <c r="C34"/>
      <c r="D34"/>
      <c r="E34"/>
      <c r="F34"/>
      <c r="G34" t="s">
        <v>147</v>
      </c>
      <c r="H34"/>
      <c r="I34"/>
      <c r="J34"/>
      <c r="K34"/>
      <c r="L34"/>
      <c r="M34"/>
      <c r="N34" s="165"/>
    </row>
    <row r="35" spans="1:161" s="137" customFormat="1" ht="22.5" customHeight="1">
      <c r="A35"/>
      <c r="B35"/>
      <c r="C35"/>
      <c r="D35"/>
      <c r="E35"/>
      <c r="F35"/>
      <c r="G35" t="s">
        <v>147</v>
      </c>
      <c r="H35"/>
      <c r="I35"/>
      <c r="J35"/>
      <c r="K35"/>
      <c r="L35"/>
      <c r="M35"/>
      <c r="N35" s="165"/>
      <c r="O35" s="406"/>
      <c r="P35" s="406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  <c r="EK35" s="188"/>
      <c r="EL35" s="188"/>
      <c r="EM35" s="188"/>
      <c r="EN35" s="188"/>
      <c r="EO35" s="188"/>
      <c r="EP35" s="188"/>
      <c r="EQ35" s="188"/>
      <c r="ER35" s="188"/>
      <c r="ES35" s="188"/>
      <c r="ET35" s="188"/>
      <c r="EU35" s="188"/>
      <c r="EV35" s="188"/>
      <c r="EW35" s="188"/>
      <c r="EX35" s="188"/>
      <c r="EY35" s="188"/>
      <c r="EZ35" s="188"/>
      <c r="FA35" s="188"/>
      <c r="FB35" s="188"/>
      <c r="FC35" s="188"/>
      <c r="FD35" s="188"/>
      <c r="FE35" s="188"/>
    </row>
    <row r="36" spans="1:161" s="165" customFormat="1" ht="22.5" customHeight="1">
      <c r="A36"/>
      <c r="B36"/>
      <c r="C36"/>
      <c r="D36"/>
      <c r="E36"/>
      <c r="F36"/>
      <c r="G36" t="s">
        <v>147</v>
      </c>
      <c r="H36"/>
      <c r="I36"/>
      <c r="J36"/>
      <c r="K36"/>
      <c r="L36"/>
      <c r="M36"/>
    </row>
    <row r="37" spans="1:161" s="137" customFormat="1" ht="22.5" customHeight="1">
      <c r="A37"/>
      <c r="B37"/>
      <c r="C37"/>
      <c r="D37"/>
      <c r="E37"/>
      <c r="F37"/>
      <c r="G37" t="s">
        <v>147</v>
      </c>
      <c r="H37"/>
      <c r="I37"/>
      <c r="J37"/>
      <c r="K37"/>
      <c r="L37"/>
      <c r="M37"/>
      <c r="N37" s="165"/>
    </row>
    <row r="38" spans="1:161" s="113" customFormat="1">
      <c r="A38"/>
      <c r="B38"/>
      <c r="C38"/>
      <c r="D38"/>
      <c r="E38"/>
      <c r="F38"/>
      <c r="G38" t="s">
        <v>147</v>
      </c>
      <c r="H38"/>
      <c r="I38"/>
      <c r="J38"/>
      <c r="K38"/>
      <c r="L38"/>
      <c r="M38"/>
    </row>
    <row r="39" spans="1:161" s="113" customFormat="1">
      <c r="A39"/>
      <c r="B39"/>
      <c r="C39"/>
      <c r="D39"/>
      <c r="E39"/>
      <c r="F39"/>
      <c r="G39" t="s">
        <v>147</v>
      </c>
      <c r="H39"/>
      <c r="I39"/>
      <c r="J39"/>
      <c r="K39"/>
      <c r="L39"/>
      <c r="M39"/>
      <c r="N39" s="141"/>
      <c r="O39" s="127"/>
    </row>
    <row r="40" spans="1:161">
      <c r="G40" t="s">
        <v>147</v>
      </c>
    </row>
    <row r="41" spans="1:161">
      <c r="G41" t="s">
        <v>147</v>
      </c>
    </row>
    <row r="42" spans="1:161">
      <c r="G42" t="s">
        <v>147</v>
      </c>
    </row>
    <row r="43" spans="1:161">
      <c r="G43" t="s">
        <v>147</v>
      </c>
    </row>
    <row r="44" spans="1:161">
      <c r="G44" t="s">
        <v>147</v>
      </c>
    </row>
    <row r="45" spans="1:161">
      <c r="G45" t="s">
        <v>147</v>
      </c>
    </row>
    <row r="46" spans="1:161">
      <c r="G46" t="s">
        <v>147</v>
      </c>
    </row>
    <row r="47" spans="1:161">
      <c r="G47" t="s">
        <v>147</v>
      </c>
    </row>
    <row r="48" spans="1:161">
      <c r="G48" t="s">
        <v>147</v>
      </c>
    </row>
    <row r="49" spans="7:7">
      <c r="G49" t="s">
        <v>147</v>
      </c>
    </row>
    <row r="50" spans="7:7">
      <c r="G50" t="s">
        <v>147</v>
      </c>
    </row>
    <row r="51" spans="7:7">
      <c r="G51" t="s">
        <v>147</v>
      </c>
    </row>
    <row r="52" spans="7:7">
      <c r="G52" t="s">
        <v>147</v>
      </c>
    </row>
    <row r="53" spans="7:7">
      <c r="G53" t="s">
        <v>147</v>
      </c>
    </row>
    <row r="54" spans="7:7">
      <c r="G54" t="s">
        <v>147</v>
      </c>
    </row>
    <row r="55" spans="7:7">
      <c r="G55" t="s">
        <v>147</v>
      </c>
    </row>
    <row r="56" spans="7:7">
      <c r="G56" t="s">
        <v>147</v>
      </c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AdministracionCERV</cp:lastModifiedBy>
  <cp:revision/>
  <cp:lastPrinted>2025-03-04T16:35:22Z</cp:lastPrinted>
  <dcterms:created xsi:type="dcterms:W3CDTF">2005-12-16T17:31:10Z</dcterms:created>
  <dcterms:modified xsi:type="dcterms:W3CDTF">2025-03-12T22:45:19Z</dcterms:modified>
  <cp:category/>
  <cp:contentStatus/>
</cp:coreProperties>
</file>