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5aedd744eeb308/Documentos/UNILASALLISTA/MATERIAS/V SEMESTRE/FORMULACIÓN DE PROYECTOS/Proyecto ERP - FEP/"/>
    </mc:Choice>
  </mc:AlternateContent>
  <xr:revisionPtr revIDLastSave="93" documentId="13_ncr:1_{33347490-FE3A-47A7-BE5E-10768FA12D4B}" xr6:coauthVersionLast="47" xr6:coauthVersionMax="47" xr10:uidLastSave="{8DEEF571-862C-435F-892B-A4E4DF0D5FDB}"/>
  <bookViews>
    <workbookView xWindow="-108" yWindow="-108" windowWidth="23256" windowHeight="12456" activeTab="2" xr2:uid="{00000000-000D-0000-FFFF-FFFF00000000}"/>
  </bookViews>
  <sheets>
    <sheet name="Variables" sheetId="4" r:id="rId1"/>
    <sheet name="Datos" sheetId="3" r:id="rId2"/>
    <sheet name="Matriz y gráfico" sheetId="1" r:id="rId3"/>
    <sheet name="Parámetros" sheetId="2" r:id="rId4"/>
  </sheets>
  <definedNames>
    <definedName name="Dependencia">'Matriz y gráfico'!$C$21:$O$21</definedName>
    <definedName name="Influencia">'Matriz y gráfico'!$P$8:$P$20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B1" i="3"/>
  <c r="C1" i="3"/>
  <c r="D1" i="3"/>
  <c r="E1" i="3"/>
  <c r="A1" i="3"/>
  <c r="D21" i="1"/>
  <c r="E21" i="1"/>
  <c r="F21" i="1"/>
  <c r="G21" i="1"/>
  <c r="H21" i="1"/>
  <c r="I21" i="1"/>
  <c r="J21" i="1"/>
  <c r="K21" i="1"/>
  <c r="L21" i="1"/>
  <c r="M21" i="1"/>
  <c r="N21" i="1"/>
  <c r="O21" i="1"/>
  <c r="P9" i="1"/>
  <c r="P10" i="1"/>
  <c r="P11" i="1"/>
  <c r="P12" i="1"/>
  <c r="P13" i="1"/>
  <c r="P14" i="1"/>
  <c r="P15" i="1"/>
  <c r="P16" i="1"/>
  <c r="P17" i="1"/>
  <c r="P18" i="1"/>
  <c r="P19" i="1"/>
  <c r="P20" i="1"/>
  <c r="P8" i="1"/>
  <c r="C21" i="1"/>
  <c r="D2" i="2" l="1"/>
  <c r="C4" i="2"/>
  <c r="D3" i="2"/>
  <c r="D5" i="2"/>
  <c r="C5" i="2"/>
  <c r="C3" i="2"/>
  <c r="P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Betancourt Quintero</author>
  </authors>
  <commentList>
    <comment ref="P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Activos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Pasivos</t>
        </r>
      </text>
    </comment>
  </commentList>
</comments>
</file>

<file path=xl/sharedStrings.xml><?xml version="1.0" encoding="utf-8"?>
<sst xmlns="http://schemas.openxmlformats.org/spreadsheetml/2006/main" count="81" uniqueCount="68">
  <si>
    <t>#</t>
  </si>
  <si>
    <t>Long label </t>
  </si>
  <si>
    <t>Short label </t>
  </si>
  <si>
    <t>Description </t>
  </si>
  <si>
    <t>Theme </t>
  </si>
  <si>
    <t>Situación problemática</t>
  </si>
  <si>
    <t xml:space="preserve">Problema </t>
  </si>
  <si>
    <t>Innovación Tecnológica para el Uso Sostenible de la Biodiversidad en Empresas del Sector Industrial y Tecnológico</t>
  </si>
  <si>
    <t xml:space="preserve">Unidad de analisis </t>
  </si>
  <si>
    <t xml:space="preserve">Estrategias de Apropiación social del conocimiento </t>
  </si>
  <si>
    <t xml:space="preserve">Variable dependiente </t>
  </si>
  <si>
    <t xml:space="preserve">Uso sostenible de la Biodiversidad </t>
  </si>
  <si>
    <t xml:space="preserve">Variables Independientes </t>
  </si>
  <si>
    <t xml:space="preserve">Empresas del sector industrial y tecnologico, Innovación, emprendimiento </t>
  </si>
  <si>
    <t>Código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</si>
  <si>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</si>
  <si>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</si>
  <si>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</si>
  <si>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</si>
  <si>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</si>
  <si>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</si>
  <si>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</si>
  <si>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</si>
  <si>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</si>
  <si>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</si>
  <si>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</si>
  <si>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</si>
  <si>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</si>
  <si>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</si>
  <si>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INFLUENCIA</t>
  </si>
  <si>
    <t>Espacio</t>
  </si>
  <si>
    <t xml:space="preserve"> 9 sub regiones del departamento de antioquia </t>
  </si>
  <si>
    <t xml:space="preserve">Tiempo </t>
  </si>
  <si>
    <t>48 meses</t>
  </si>
  <si>
    <t>Lugar</t>
  </si>
  <si>
    <t xml:space="preserve">Antioquia </t>
  </si>
  <si>
    <t>DEPENDENCIA</t>
  </si>
  <si>
    <t>Clasificación</t>
  </si>
  <si>
    <t>¿Quieres más? Visita Ingenio Empresa, conocimiento para la gestión del negocio</t>
  </si>
  <si>
    <t>Instrucciones</t>
  </si>
  <si>
    <r>
      <t xml:space="preserve">Las celdas de color blanco son las que se pueden diligenciar. Las de color gris son de cálculo automático. Para entender cómo funciona, visita </t>
    </r>
    <r>
      <rPr>
        <b/>
        <sz val="11"/>
        <color theme="1"/>
        <rFont val="Calibri"/>
        <family val="2"/>
        <scheme val="minor"/>
      </rPr>
      <t>Ingenio Empresa:</t>
    </r>
  </si>
  <si>
    <t xml:space="preserve"> http://ingenioempresa.com/matriz-de-vester/</t>
  </si>
  <si>
    <t>X</t>
  </si>
  <si>
    <t>Y</t>
  </si>
  <si>
    <t>Linea horizontal</t>
  </si>
  <si>
    <t>Linea vertical</t>
  </si>
  <si>
    <t>¿Cómo puede un sistema ERP mejorar la gestión de inventarios y la planificación de la demanda en la empresa Diseños Ana Victoria para reducir costos y aumentar la satisfacción del cliente?</t>
  </si>
  <si>
    <t xml:space="preserve">Diseño de un ERP para gestionar el inventario en la empresa Diseños Ana Victoria.
</t>
  </si>
  <si>
    <t>Precisión de la Previsión de la Demanda</t>
  </si>
  <si>
    <t>Nivel de exactitud en la estimación de la demanda futura de los productos.</t>
  </si>
  <si>
    <t>Niveles de inventario</t>
  </si>
  <si>
    <t>Cantidad de productos almacenados en inventario en un momento dado.</t>
  </si>
  <si>
    <t>Inventario</t>
  </si>
  <si>
    <t>Costo de almacenamiento</t>
  </si>
  <si>
    <t>Gastos asociados con el almacenamiento de productos, incluyendo costos de espacio, manejo y deterioro.</t>
  </si>
  <si>
    <t>Tiempo de reposicion</t>
  </si>
  <si>
    <t>Duración requerida para reabastecer el inventario una vez que se detecte la necesidad de nuevos productos.</t>
  </si>
  <si>
    <t>Satisfacción del cliente</t>
  </si>
  <si>
    <t>Nivel de satisfacción de los clientes con respecto a la disponibilidad de productos y el tiempo de entrega.</t>
  </si>
  <si>
    <t>Demanda</t>
  </si>
  <si>
    <t>Costos</t>
  </si>
  <si>
    <t>Tiempos</t>
  </si>
  <si>
    <t>Satisfacción cliente</t>
  </si>
  <si>
    <t>V1D1</t>
  </si>
  <si>
    <t>V2I1</t>
  </si>
  <si>
    <t>V3C1</t>
  </si>
  <si>
    <t>V4T1</t>
  </si>
  <si>
    <t>V5SC1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</si>
</sst>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theme="1"/>
      <name val="Gisha"/>
      <family val="2"/>
    </font>
    <font>
      <b/>
      <sz val="11"/>
      <color theme="1"/>
      <name val="Century Gothic"/>
      <family val="2"/>
    </font>
    <font>
      <sz val="10"/>
      <color theme="1"/>
      <name val="Arial"/>
      <family val="2"/>
    </font>
    <font>
      <b/>
      <sz val="10"/>
      <color theme="0"/>
      <name val="Gisha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0" fillId="0" borderId="0" xfId="1"/>
    <xf numFmtId="0" fontId="9" fillId="0" borderId="0" xfId="0" applyFont="1"/>
    <xf numFmtId="0" fontId="0" fillId="0" borderId="0" xfId="0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0" fillId="0" borderId="0" xfId="1" applyAlignment="1">
      <alignment horizontal="left"/>
    </xf>
    <xf numFmtId="0" fontId="0" fillId="0" borderId="0" xfId="0" applyAlignment="1">
      <alignment horizontal="left" wrapText="1"/>
    </xf>
    <xf numFmtId="0" fontId="5" fillId="3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'Matriz y gráfico'!$A$8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gráfico'!$P$8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'Matriz y gráfico'!$C$21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9-4A49-8146-654BBD047A7F}"/>
            </c:ext>
          </c:extLst>
        </c:ser>
        <c:ser>
          <c:idx val="1"/>
          <c:order val="1"/>
          <c:tx>
            <c:strRef>
              <c:f>'Matriz y gráfico'!$A$9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A8-4FA9-A037-076CF6F50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gráfico'!$P$9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'Matriz y gráfico'!$D$21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9-4A49-8146-654BBD047A7F}"/>
            </c:ext>
          </c:extLst>
        </c:ser>
        <c:ser>
          <c:idx val="2"/>
          <c:order val="2"/>
          <c:tx>
            <c:strRef>
              <c:f>'Matriz y gráfico'!$A$10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'Matriz y gráfico'!$E$21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9-4A49-8146-654BBD047A7F}"/>
            </c:ext>
          </c:extLst>
        </c:ser>
        <c:ser>
          <c:idx val="3"/>
          <c:order val="3"/>
          <c:tx>
            <c:strRef>
              <c:f>'Matriz y gráfico'!$A$11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gráfico'!$P$11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'Matriz y gráfico'!$F$21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9-4A49-8146-654BBD047A7F}"/>
            </c:ext>
          </c:extLst>
        </c:ser>
        <c:ser>
          <c:idx val="4"/>
          <c:order val="4"/>
          <c:tx>
            <c:strRef>
              <c:f>'Matriz y gráfico'!$A$12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A8-4FA9-A037-076CF6F50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'Matriz y gráfico'!$G$21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E9-4A49-8146-654BBD047A7F}"/>
            </c:ext>
          </c:extLst>
        </c:ser>
        <c:ser>
          <c:idx val="5"/>
          <c:order val="5"/>
          <c:tx>
            <c:strRef>
              <c:f>'Matriz y gráfico'!$A$13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gráfico'!$H$21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E9-4A49-8146-654BBD047A7F}"/>
            </c:ext>
          </c:extLst>
        </c:ser>
        <c:ser>
          <c:idx val="6"/>
          <c:order val="6"/>
          <c:tx>
            <c:strRef>
              <c:f>'Matriz y gráfico'!$A$14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gráfico'!$I$21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E9-4A49-8146-654BBD047A7F}"/>
            </c:ext>
          </c:extLst>
        </c:ser>
        <c:ser>
          <c:idx val="9"/>
          <c:order val="7"/>
          <c:tx>
            <c:strRef>
              <c:f>'Matriz y gráfico'!$A$15</c:f>
              <c:strCache>
                <c:ptCount val="1"/>
                <c:pt idx="0">
                  <c:v>P8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gráfico'!$J$21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8-4FA9-A037-076CF6F5020A}"/>
            </c:ext>
          </c:extLst>
        </c:ser>
        <c:ser>
          <c:idx val="10"/>
          <c:order val="8"/>
          <c:tx>
            <c:strRef>
              <c:f>'Matriz y gráfico'!$A$16</c:f>
              <c:strCache>
                <c:ptCount val="1"/>
                <c:pt idx="0">
                  <c:v>P9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gráfico'!$K$21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8-4FA9-A037-076CF6F5020A}"/>
            </c:ext>
          </c:extLst>
        </c:ser>
        <c:ser>
          <c:idx val="11"/>
          <c:order val="9"/>
          <c:tx>
            <c:strRef>
              <c:f>'Matriz y gráfico'!$A$17</c:f>
              <c:strCache>
                <c:ptCount val="1"/>
                <c:pt idx="0">
                  <c:v>P10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gráfico'!$L$21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A8-4FA9-A037-076CF6F5020A}"/>
            </c:ext>
          </c:extLst>
        </c:ser>
        <c:ser>
          <c:idx val="12"/>
          <c:order val="10"/>
          <c:tx>
            <c:strRef>
              <c:f>'Matriz y gráfico'!$A$18</c:f>
              <c:strCache>
                <c:ptCount val="1"/>
                <c:pt idx="0">
                  <c:v>P11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gráfico'!$M$21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8-4FA9-A037-076CF6F5020A}"/>
            </c:ext>
          </c:extLst>
        </c:ser>
        <c:ser>
          <c:idx val="13"/>
          <c:order val="11"/>
          <c:tx>
            <c:strRef>
              <c:f>'Matriz y gráfico'!$A$19</c:f>
              <c:strCache>
                <c:ptCount val="1"/>
                <c:pt idx="0">
                  <c:v>P12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gráfico'!$N$21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A8-4FA9-A037-076CF6F5020A}"/>
            </c:ext>
          </c:extLst>
        </c:ser>
        <c:ser>
          <c:idx val="14"/>
          <c:order val="12"/>
          <c:tx>
            <c:strRef>
              <c:f>'Matriz y gráfico'!$A$20</c:f>
              <c:strCache>
                <c:ptCount val="1"/>
                <c:pt idx="0">
                  <c:v>P13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'Matriz y gráfico'!$P$20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'Matriz y gráfico'!$O$21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A8-4FA9-A037-076CF6F5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19840"/>
        <c:axId val="1729425824"/>
      </c:scatterChart>
      <c:scatterChart>
        <c:scatterStyle val="smoothMarker"/>
        <c:varyColors val="0"/>
        <c:ser>
          <c:idx val="7"/>
          <c:order val="13"/>
          <c:tx>
            <c:strRef>
              <c:f>Parámetros!$A$2</c:f>
              <c:strCache>
                <c:ptCount val="1"/>
                <c:pt idx="0">
                  <c:v>Linea horizontal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Parámetros!$C$2:$C$3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Parámetros!$D$2:$D$3</c:f>
              <c:numCache>
                <c:formatCode>General</c:formatCode>
                <c:ptCount val="2"/>
                <c:pt idx="0">
                  <c:v>6.5</c:v>
                </c:pt>
                <c:pt idx="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E9-4A49-8146-654BBD047A7F}"/>
            </c:ext>
          </c:extLst>
        </c:ser>
        <c:ser>
          <c:idx val="8"/>
          <c:order val="14"/>
          <c:tx>
            <c:strRef>
              <c:f>Parámetros!$A$4</c:f>
              <c:strCache>
                <c:ptCount val="1"/>
                <c:pt idx="0">
                  <c:v>Linea vertical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Parámetros!$C$4:$C$5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Parámetros!$D$4:$D$5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E9-4A49-8146-654BBD0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19840"/>
        <c:axId val="1729425824"/>
      </c:scatterChart>
      <c:valAx>
        <c:axId val="17294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Influencia/Causalidad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25824"/>
        <c:crosses val="autoZero"/>
        <c:crossBetween val="midCat"/>
        <c:majorUnit val="1"/>
        <c:minorUnit val="1"/>
      </c:valAx>
      <c:valAx>
        <c:axId val="1729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Dependencia/Consecuencia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1984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8657</xdr:rowOff>
    </xdr:from>
    <xdr:to>
      <xdr:col>15</xdr:col>
      <xdr:colOff>822614</xdr:colOff>
      <xdr:row>45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0.68546</cdr:x>
      <cdr:y>0.7307</cdr:y>
    </cdr:from>
    <cdr:to>
      <cdr:x>0.7848</cdr:x>
      <cdr:y>0.80412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4664092" y="2068362"/>
          <a:ext cx="675941" cy="2078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ACTIVOS</a:t>
          </a:r>
        </a:p>
      </cdr:txBody>
    </cdr:sp>
  </cdr:relSizeAnchor>
  <cdr:relSizeAnchor xmlns:cdr="http://schemas.openxmlformats.org/drawingml/2006/chartDrawing">
    <cdr:from>
      <cdr:x>0.08773</cdr:x>
      <cdr:y>0.73743</cdr:y>
    </cdr:from>
    <cdr:to>
      <cdr:x>0.21698</cdr:x>
      <cdr:y>0.81126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596917" y="2087412"/>
          <a:ext cx="879458" cy="2089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INDIFERENTES</a:t>
          </a:r>
        </a:p>
      </cdr:txBody>
    </cdr:sp>
  </cdr:relSizeAnchor>
  <cdr:relSizeAnchor xmlns:cdr="http://schemas.openxmlformats.org/drawingml/2006/chartDrawing">
    <cdr:from>
      <cdr:x>0.08026</cdr:x>
      <cdr:y>0.0516</cdr:y>
    </cdr:from>
    <cdr:to>
      <cdr:x>0.1796</cdr:x>
      <cdr:y>0.12502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546100" y="146050"/>
          <a:ext cx="675941" cy="2078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PASIVOS</a:t>
          </a:r>
        </a:p>
      </cdr:txBody>
    </cdr:sp>
  </cdr:relSizeAnchor>
  <cdr:relSizeAnchor xmlns:cdr="http://schemas.openxmlformats.org/drawingml/2006/chartDrawing">
    <cdr:from>
      <cdr:x>0.68219</cdr:x>
      <cdr:y>0.05496</cdr:y>
    </cdr:from>
    <cdr:to>
      <cdr:x>0.78153</cdr:x>
      <cdr:y>0.12838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5AA1494B-D101-41EC-9C40-ABDECEA8884C}"/>
            </a:ext>
          </a:extLst>
        </cdr:cNvPr>
        <cdr:cNvSpPr txBox="1"/>
      </cdr:nvSpPr>
      <cdr:spPr>
        <a:xfrm xmlns:a="http://schemas.openxmlformats.org/drawingml/2006/main">
          <a:off x="4641850" y="155575"/>
          <a:ext cx="675941" cy="2078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1100" b="1"/>
            <a:t>CRÍTICOS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133348</xdr:colOff>
      <xdr:row>0</xdr:row>
      <xdr:rowOff>47624</xdr:rowOff>
    </xdr:from>
    <xdr:to>
      <xdr:col>7</xdr:col>
      <xdr:colOff>400049</xdr:colOff>
      <xdr:row>5</xdr:row>
      <xdr:rowOff>66675</xdr:rowOff>
    </xdr:to>
    <xdr:sp macro="" textlink="">
      <xdr:nvSpPr>
        <xdr:cNvPr id="2" name="Llamada ovalad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71748" y="47624"/>
          <a:ext cx="2095501" cy="971551"/>
        </a:xfrm>
        <a:prstGeom prst="wedgeEllipseCallout">
          <a:avLst>
            <a:gd name="adj1" fmla="val -53106"/>
            <a:gd name="adj2" fmla="val 32593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El</a:t>
          </a:r>
          <a:r>
            <a:rPr lang="es-CO" sz="1100" baseline="0"/>
            <a:t> cálculo se hace automáticamente. No modificar.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ngenioempresa.com/matriz-de-vester/" TargetMode="External"/><Relationship Id="rId1" Type="http://schemas.openxmlformats.org/officeDocument/2006/relationships/hyperlink" Target="http://www.ingenioempresa.wordpress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AE1-F513-449B-ACC7-1E1C341D0CFA}">
  <dimension ref="A1:E6"/>
  <sheetViews>
    <sheetView zoomScale="90" zoomScaleNormal="90" workbookViewId="0">
      <selection activeCell="D11" sqref="D11"/>
    </sheetView>
  </sheetViews>
  <sheetFormatPr baseColWidth="10" defaultColWidth="11.44140625" defaultRowHeight="14.4" x14ac:dyDescent="0.3"/>
  <cols>
    <col min="1" max="1" width="5.5546875" customWidth="1"/>
    <col min="2" max="2" width="32.44140625" bestFit="1" customWidth="1"/>
    <col min="4" max="4" width="42" customWidth="1"/>
    <col min="5" max="5" width="18.44140625" bestFit="1" customWidth="1"/>
  </cols>
  <sheetData>
    <row r="1" spans="1:5" ht="29.4" thickBot="1" x14ac:dyDescent="0.35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</row>
    <row r="2" spans="1:5" ht="29.4" thickBot="1" x14ac:dyDescent="0.35">
      <c r="A2" s="14">
        <v>1</v>
      </c>
      <c r="B2" s="17" t="s">
        <v>48</v>
      </c>
      <c r="C2" s="18" t="s">
        <v>63</v>
      </c>
      <c r="D2" s="18" t="s">
        <v>49</v>
      </c>
      <c r="E2" s="18" t="s">
        <v>59</v>
      </c>
    </row>
    <row r="3" spans="1:5" ht="29.4" thickBot="1" x14ac:dyDescent="0.35">
      <c r="A3" s="14">
        <v>2</v>
      </c>
      <c r="B3" s="17" t="s">
        <v>50</v>
      </c>
      <c r="C3" s="18" t="s">
        <v>64</v>
      </c>
      <c r="D3" s="18" t="s">
        <v>51</v>
      </c>
      <c r="E3" s="18" t="s">
        <v>52</v>
      </c>
    </row>
    <row r="4" spans="1:5" ht="43.8" thickBot="1" x14ac:dyDescent="0.35">
      <c r="A4" s="14">
        <v>3</v>
      </c>
      <c r="B4" s="17" t="s">
        <v>53</v>
      </c>
      <c r="C4" s="18" t="s">
        <v>65</v>
      </c>
      <c r="D4" s="18" t="s">
        <v>54</v>
      </c>
      <c r="E4" s="18" t="s">
        <v>60</v>
      </c>
    </row>
    <row r="5" spans="1:5" ht="43.8" thickBot="1" x14ac:dyDescent="0.35">
      <c r="A5" s="14">
        <v>4</v>
      </c>
      <c r="B5" s="17" t="s">
        <v>55</v>
      </c>
      <c r="C5" s="18" t="s">
        <v>66</v>
      </c>
      <c r="D5" s="18" t="s">
        <v>56</v>
      </c>
      <c r="E5" s="18" t="s">
        <v>61</v>
      </c>
    </row>
    <row r="6" spans="1:5" ht="43.8" thickBot="1" x14ac:dyDescent="0.35">
      <c r="A6" s="14">
        <v>5</v>
      </c>
      <c r="B6" s="17" t="s">
        <v>57</v>
      </c>
      <c r="C6" s="18" t="s">
        <v>67</v>
      </c>
      <c r="D6" s="18" t="s">
        <v>58</v>
      </c>
      <c r="E6" s="1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5E39-041D-45D6-9E2E-ECFA53F8646A}">
  <dimension ref="A1:E5"/>
  <sheetViews>
    <sheetView workbookViewId="0">
      <selection activeCell="E10" sqref="E10"/>
    </sheetView>
  </sheetViews>
  <sheetFormatPr baseColWidth="10" defaultColWidth="11.44140625" defaultRowHeight="14.4" x14ac:dyDescent="0.3"/>
  <sheetData>
    <row r="1" spans="1:5" x14ac:dyDescent="0.3">
      <c r="A1">
        <f>'Matriz y gráfico'!C8</f>
        <v>0</v>
      </c>
      <c r="B1">
        <f>'Matriz y gráfico'!D8</f>
        <v>3</v>
      </c>
      <c r="C1">
        <f>'Matriz y gráfico'!E8</f>
        <v>2</v>
      </c>
      <c r="D1">
        <f>'Matriz y gráfico'!F8</f>
        <v>3</v>
      </c>
      <c r="E1">
        <f>'Matriz y gráfico'!G8</f>
        <v>4</v>
      </c>
    </row>
    <row r="2" spans="1:5" x14ac:dyDescent="0.3">
      <c r="A2">
        <f>'Matriz y gráfico'!C9</f>
        <v>3</v>
      </c>
      <c r="B2">
        <f>'Matriz y gráfico'!D9</f>
        <v>0</v>
      </c>
      <c r="C2">
        <f>'Matriz y gráfico'!E9</f>
        <v>4</v>
      </c>
      <c r="D2">
        <f>'Matriz y gráfico'!F9</f>
        <v>3</v>
      </c>
      <c r="E2">
        <f>'Matriz y gráfico'!G9</f>
        <v>3</v>
      </c>
    </row>
    <row r="3" spans="1:5" x14ac:dyDescent="0.3">
      <c r="A3">
        <f>'Matriz y gráfico'!C10</f>
        <v>2</v>
      </c>
      <c r="B3">
        <f>'Matriz y gráfico'!D10</f>
        <v>4</v>
      </c>
      <c r="C3">
        <f>'Matriz y gráfico'!E10</f>
        <v>0</v>
      </c>
      <c r="D3">
        <f>'Matriz y gráfico'!F10</f>
        <v>3</v>
      </c>
      <c r="E3">
        <f>'Matriz y gráfico'!G10</f>
        <v>2</v>
      </c>
    </row>
    <row r="4" spans="1:5" x14ac:dyDescent="0.3">
      <c r="A4">
        <f>'Matriz y gráfico'!C11</f>
        <v>4</v>
      </c>
      <c r="B4">
        <f>'Matriz y gráfico'!D11</f>
        <v>3</v>
      </c>
      <c r="C4">
        <f>'Matriz y gráfico'!E11</f>
        <v>3</v>
      </c>
      <c r="D4">
        <f>'Matriz y gráfico'!F11</f>
        <v>0</v>
      </c>
      <c r="E4">
        <f>'Matriz y gráfico'!G11</f>
        <v>4</v>
      </c>
    </row>
    <row r="5" spans="1:5" x14ac:dyDescent="0.3">
      <c r="A5">
        <f>'Matriz y gráfico'!C12</f>
        <v>4</v>
      </c>
      <c r="B5">
        <f>'Matriz y gráfico'!D12</f>
        <v>3</v>
      </c>
      <c r="C5">
        <f>'Matriz y gráfico'!E12</f>
        <v>2</v>
      </c>
      <c r="D5">
        <f>'Matriz y gráfico'!F12</f>
        <v>4</v>
      </c>
      <c r="E5">
        <f>'Matriz y gráfico'!G12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showGridLines="0" tabSelected="1" zoomScale="78" zoomScaleNormal="120" workbookViewId="0">
      <selection activeCell="C13" sqref="C13"/>
    </sheetView>
  </sheetViews>
  <sheetFormatPr baseColWidth="10" defaultColWidth="9.109375" defaultRowHeight="14.4" x14ac:dyDescent="0.3"/>
  <cols>
    <col min="2" max="2" width="43.5546875" customWidth="1"/>
    <col min="3" max="15" width="5.33203125" customWidth="1"/>
    <col min="16" max="16" width="12.5546875" customWidth="1"/>
    <col min="17" max="19" width="10.6640625" customWidth="1"/>
  </cols>
  <sheetData>
    <row r="1" spans="1:20" ht="64.8" customHeight="1" x14ac:dyDescent="0.4">
      <c r="A1" s="20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</row>
    <row r="2" spans="1:20" ht="21" x14ac:dyDescent="0.3">
      <c r="A2" s="1"/>
      <c r="B2" s="1"/>
      <c r="C2" s="1"/>
      <c r="D2" s="1"/>
      <c r="E2" s="1"/>
      <c r="F2" s="1"/>
      <c r="G2" s="1"/>
      <c r="H2" s="5"/>
      <c r="I2" s="5"/>
      <c r="J2" s="5"/>
      <c r="K2" s="5"/>
      <c r="L2" s="5"/>
      <c r="M2" s="5"/>
      <c r="N2" s="5"/>
      <c r="O2" s="5"/>
      <c r="P2" s="5"/>
    </row>
    <row r="3" spans="1:20" ht="21" x14ac:dyDescent="0.3">
      <c r="A3" s="25" t="s">
        <v>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R3" t="s">
        <v>6</v>
      </c>
      <c r="T3" t="s">
        <v>7</v>
      </c>
    </row>
    <row r="4" spans="1:20" ht="20.25" customHeight="1" x14ac:dyDescent="0.3">
      <c r="A4" s="26" t="s">
        <v>46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  <c r="R4" t="s">
        <v>8</v>
      </c>
      <c r="T4" t="s">
        <v>9</v>
      </c>
    </row>
    <row r="5" spans="1:20" ht="20.25" customHeight="1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R5" t="s">
        <v>10</v>
      </c>
      <c r="T5" t="s">
        <v>11</v>
      </c>
    </row>
    <row r="6" spans="1:20" ht="15" customHeight="1" x14ac:dyDescent="0.3">
      <c r="A6" s="1"/>
      <c r="B6" s="1"/>
      <c r="C6" s="1"/>
      <c r="D6" s="1"/>
      <c r="E6" s="1"/>
      <c r="F6" s="1"/>
      <c r="G6" s="4"/>
      <c r="R6" t="s">
        <v>12</v>
      </c>
      <c r="T6" t="s">
        <v>13</v>
      </c>
    </row>
    <row r="7" spans="1:20" s="6" customFormat="1" ht="20.25" customHeight="1" x14ac:dyDescent="0.3">
      <c r="A7" s="7" t="s">
        <v>14</v>
      </c>
      <c r="B7" s="7" t="s">
        <v>15</v>
      </c>
      <c r="C7" s="7" t="s">
        <v>16</v>
      </c>
      <c r="D7" s="7" t="s">
        <v>17</v>
      </c>
      <c r="E7" s="7" t="s">
        <v>18</v>
      </c>
      <c r="F7" s="7" t="s">
        <v>19</v>
      </c>
      <c r="G7" s="7" t="s">
        <v>20</v>
      </c>
      <c r="H7" s="7" t="s">
        <v>21</v>
      </c>
      <c r="I7" s="7" t="s">
        <v>22</v>
      </c>
      <c r="J7" s="7" t="s">
        <v>23</v>
      </c>
      <c r="K7" s="7" t="s">
        <v>24</v>
      </c>
      <c r="L7" s="7" t="s">
        <v>25</v>
      </c>
      <c r="M7" s="7" t="s">
        <v>26</v>
      </c>
      <c r="N7" s="7" t="s">
        <v>27</v>
      </c>
      <c r="O7" s="7" t="s">
        <v>28</v>
      </c>
      <c r="P7" s="7" t="s">
        <v>29</v>
      </c>
      <c r="R7" s="6" t="s">
        <v>30</v>
      </c>
      <c r="T7" s="6" t="s">
        <v>31</v>
      </c>
    </row>
    <row r="8" spans="1:20" ht="48.9" customHeight="1" x14ac:dyDescent="0.3">
      <c r="A8" s="2" t="s">
        <v>16</v>
      </c>
      <c r="B8" s="19" t="str">
        <f>+Variables!D2</f>
        <v>Nivel de exactitud en la estimación de la demanda futura de los productos.</v>
      </c>
      <c r="C8" s="10">
        <v>0</v>
      </c>
      <c r="D8" s="2">
        <v>3</v>
      </c>
      <c r="E8" s="2">
        <v>2</v>
      </c>
      <c r="F8" s="2">
        <v>3</v>
      </c>
      <c r="G8" s="2">
        <v>4</v>
      </c>
      <c r="H8" s="2"/>
      <c r="I8" s="2"/>
      <c r="J8" s="2"/>
      <c r="K8" s="2"/>
      <c r="L8" s="2"/>
      <c r="M8" s="2"/>
      <c r="N8" s="2"/>
      <c r="O8" s="2"/>
      <c r="P8" s="10">
        <f>SUM(C8:O8)</f>
        <v>12</v>
      </c>
      <c r="R8" t="s">
        <v>32</v>
      </c>
      <c r="T8" t="s">
        <v>33</v>
      </c>
    </row>
    <row r="9" spans="1:20" ht="41.4" customHeight="1" x14ac:dyDescent="0.3">
      <c r="A9" s="2" t="s">
        <v>17</v>
      </c>
      <c r="B9" s="19" t="str">
        <f>+Variables!D3</f>
        <v>Cantidad de productos almacenados en inventario en un momento dado.</v>
      </c>
      <c r="C9" s="2">
        <v>3</v>
      </c>
      <c r="D9" s="10">
        <v>0</v>
      </c>
      <c r="E9" s="2">
        <v>4</v>
      </c>
      <c r="F9" s="2">
        <v>3</v>
      </c>
      <c r="G9" s="2">
        <v>3</v>
      </c>
      <c r="H9" s="2"/>
      <c r="I9" s="2"/>
      <c r="J9" s="2"/>
      <c r="K9" s="2"/>
      <c r="L9" s="2"/>
      <c r="M9" s="2"/>
      <c r="N9" s="2"/>
      <c r="O9" s="2"/>
      <c r="P9" s="10">
        <f t="shared" ref="P9:P20" si="0">SUM(C9:O9)</f>
        <v>13</v>
      </c>
      <c r="R9" t="s">
        <v>34</v>
      </c>
      <c r="T9" t="s">
        <v>35</v>
      </c>
    </row>
    <row r="10" spans="1:20" ht="38.4" customHeight="1" x14ac:dyDescent="0.3">
      <c r="A10" s="2" t="s">
        <v>18</v>
      </c>
      <c r="B10" s="19" t="str">
        <f>+Variables!D4</f>
        <v>Gastos asociados con el almacenamiento de productos, incluyendo costos de espacio, manejo y deterioro.</v>
      </c>
      <c r="C10" s="2">
        <v>2</v>
      </c>
      <c r="D10" s="2">
        <v>4</v>
      </c>
      <c r="E10" s="10">
        <v>0</v>
      </c>
      <c r="F10" s="2">
        <v>3</v>
      </c>
      <c r="G10" s="2">
        <v>2</v>
      </c>
      <c r="H10" s="2"/>
      <c r="I10" s="2"/>
      <c r="J10" s="2"/>
      <c r="K10" s="2"/>
      <c r="L10" s="2"/>
      <c r="M10" s="2"/>
      <c r="N10" s="2"/>
      <c r="O10" s="2"/>
      <c r="P10" s="10">
        <f t="shared" si="0"/>
        <v>11</v>
      </c>
    </row>
    <row r="11" spans="1:20" ht="38.1" customHeight="1" x14ac:dyDescent="0.3">
      <c r="A11" s="2" t="s">
        <v>19</v>
      </c>
      <c r="B11" s="19" t="str">
        <f>+Variables!D5</f>
        <v>Duración requerida para reabastecer el inventario una vez que se detecte la necesidad de nuevos productos.</v>
      </c>
      <c r="C11" s="2">
        <v>4</v>
      </c>
      <c r="D11" s="2">
        <v>3</v>
      </c>
      <c r="E11" s="2">
        <v>3</v>
      </c>
      <c r="F11" s="10">
        <v>0</v>
      </c>
      <c r="G11" s="2">
        <v>4</v>
      </c>
      <c r="H11" s="2"/>
      <c r="I11" s="2"/>
      <c r="J11" s="2"/>
      <c r="K11" s="2"/>
      <c r="L11" s="2"/>
      <c r="M11" s="2"/>
      <c r="N11" s="2"/>
      <c r="O11" s="2"/>
      <c r="P11" s="10">
        <f t="shared" si="0"/>
        <v>14</v>
      </c>
    </row>
    <row r="12" spans="1:20" ht="39.6" x14ac:dyDescent="0.3">
      <c r="A12" s="2" t="s">
        <v>20</v>
      </c>
      <c r="B12" s="19" t="str">
        <f>+Variables!D6</f>
        <v>Nivel de satisfacción de los clientes con respecto a la disponibilidad de productos y el tiempo de entrega.</v>
      </c>
      <c r="C12" s="2">
        <v>4</v>
      </c>
      <c r="D12" s="2">
        <v>3</v>
      </c>
      <c r="E12" s="2">
        <v>2</v>
      </c>
      <c r="F12" s="2">
        <v>4</v>
      </c>
      <c r="G12" s="10">
        <v>0</v>
      </c>
      <c r="H12" s="2"/>
      <c r="I12" s="2"/>
      <c r="J12" s="2"/>
      <c r="K12" s="2"/>
      <c r="L12" s="2"/>
      <c r="M12" s="2"/>
      <c r="N12" s="2"/>
      <c r="O12" s="2"/>
      <c r="P12" s="10">
        <f t="shared" si="0"/>
        <v>13</v>
      </c>
    </row>
    <row r="13" spans="1:20" ht="27.75" customHeight="1" x14ac:dyDescent="0.3">
      <c r="A13" s="2" t="s">
        <v>21</v>
      </c>
      <c r="B13" s="3"/>
      <c r="C13" s="2"/>
      <c r="D13" s="2"/>
      <c r="E13" s="2"/>
      <c r="F13" s="2"/>
      <c r="G13" s="2"/>
      <c r="H13" s="10">
        <v>0</v>
      </c>
      <c r="I13" s="2"/>
      <c r="J13" s="2"/>
      <c r="K13" s="2"/>
      <c r="L13" s="2"/>
      <c r="M13" s="2"/>
      <c r="N13" s="2"/>
      <c r="O13" s="2"/>
      <c r="P13" s="10">
        <f t="shared" si="0"/>
        <v>0</v>
      </c>
    </row>
    <row r="14" spans="1:20" ht="27.75" customHeight="1" x14ac:dyDescent="0.3">
      <c r="A14" s="2" t="s">
        <v>22</v>
      </c>
      <c r="B14" s="3"/>
      <c r="C14" s="2"/>
      <c r="D14" s="2"/>
      <c r="E14" s="2"/>
      <c r="F14" s="2"/>
      <c r="G14" s="2"/>
      <c r="H14" s="2"/>
      <c r="I14" s="10">
        <v>0</v>
      </c>
      <c r="J14" s="2"/>
      <c r="K14" s="2"/>
      <c r="L14" s="2"/>
      <c r="M14" s="2"/>
      <c r="N14" s="2"/>
      <c r="O14" s="2"/>
      <c r="P14" s="10">
        <f t="shared" si="0"/>
        <v>0</v>
      </c>
    </row>
    <row r="15" spans="1:20" ht="27.75" customHeight="1" x14ac:dyDescent="0.3">
      <c r="A15" s="2" t="s">
        <v>23</v>
      </c>
      <c r="B15" s="9"/>
      <c r="C15" s="2"/>
      <c r="D15" s="2"/>
      <c r="E15" s="2"/>
      <c r="F15" s="2"/>
      <c r="G15" s="2"/>
      <c r="H15" s="2"/>
      <c r="I15" s="2"/>
      <c r="J15" s="10">
        <v>0</v>
      </c>
      <c r="K15" s="2"/>
      <c r="L15" s="2"/>
      <c r="M15" s="2"/>
      <c r="N15" s="2"/>
      <c r="O15" s="2"/>
      <c r="P15" s="10">
        <f t="shared" si="0"/>
        <v>0</v>
      </c>
    </row>
    <row r="16" spans="1:20" ht="27.75" customHeight="1" x14ac:dyDescent="0.3">
      <c r="A16" s="2" t="s">
        <v>24</v>
      </c>
      <c r="B16" s="9"/>
      <c r="C16" s="2"/>
      <c r="D16" s="2"/>
      <c r="E16" s="2"/>
      <c r="F16" s="2"/>
      <c r="G16" s="2"/>
      <c r="H16" s="2"/>
      <c r="I16" s="2"/>
      <c r="J16" s="2"/>
      <c r="K16" s="10">
        <v>0</v>
      </c>
      <c r="L16" s="2"/>
      <c r="M16" s="2"/>
      <c r="N16" s="2"/>
      <c r="O16" s="2"/>
      <c r="P16" s="10">
        <f t="shared" si="0"/>
        <v>0</v>
      </c>
    </row>
    <row r="17" spans="1:16" ht="27.75" customHeight="1" x14ac:dyDescent="0.3">
      <c r="A17" s="2" t="s">
        <v>25</v>
      </c>
      <c r="B17" s="9"/>
      <c r="C17" s="2"/>
      <c r="D17" s="2"/>
      <c r="E17" s="2"/>
      <c r="F17" s="2"/>
      <c r="G17" s="2"/>
      <c r="H17" s="2"/>
      <c r="I17" s="2"/>
      <c r="J17" s="2"/>
      <c r="K17" s="2"/>
      <c r="L17" s="10">
        <v>0</v>
      </c>
      <c r="M17" s="2"/>
      <c r="N17" s="2"/>
      <c r="O17" s="2"/>
      <c r="P17" s="10">
        <f t="shared" si="0"/>
        <v>0</v>
      </c>
    </row>
    <row r="18" spans="1:16" ht="27.75" customHeight="1" x14ac:dyDescent="0.3">
      <c r="A18" s="2" t="s">
        <v>26</v>
      </c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10">
        <v>0</v>
      </c>
      <c r="N18" s="2"/>
      <c r="O18" s="2"/>
      <c r="P18" s="10">
        <f t="shared" si="0"/>
        <v>0</v>
      </c>
    </row>
    <row r="19" spans="1:16" ht="27.75" customHeight="1" x14ac:dyDescent="0.3">
      <c r="A19" s="2" t="s">
        <v>27</v>
      </c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0">
        <v>0</v>
      </c>
      <c r="O19" s="2"/>
      <c r="P19" s="10">
        <f t="shared" si="0"/>
        <v>0</v>
      </c>
    </row>
    <row r="20" spans="1:16" ht="27.75" customHeight="1" x14ac:dyDescent="0.3">
      <c r="A20" s="2" t="s">
        <v>28</v>
      </c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0">
        <v>0</v>
      </c>
      <c r="P20" s="10">
        <f t="shared" si="0"/>
        <v>0</v>
      </c>
    </row>
    <row r="21" spans="1:16" x14ac:dyDescent="0.3">
      <c r="A21" s="32" t="s">
        <v>36</v>
      </c>
      <c r="B21" s="33"/>
      <c r="C21" s="10">
        <f>SUM(C8:C20)</f>
        <v>13</v>
      </c>
      <c r="D21" s="10">
        <f t="shared" ref="D21:O21" si="1">SUM(D8:D20)</f>
        <v>13</v>
      </c>
      <c r="E21" s="10">
        <f t="shared" si="1"/>
        <v>11</v>
      </c>
      <c r="F21" s="10">
        <f t="shared" si="1"/>
        <v>13</v>
      </c>
      <c r="G21" s="10">
        <f t="shared" si="1"/>
        <v>13</v>
      </c>
      <c r="H21" s="10">
        <f t="shared" si="1"/>
        <v>0</v>
      </c>
      <c r="I21" s="10">
        <f t="shared" si="1"/>
        <v>0</v>
      </c>
      <c r="J21" s="10">
        <f t="shared" si="1"/>
        <v>0</v>
      </c>
      <c r="K21" s="10">
        <f t="shared" si="1"/>
        <v>0</v>
      </c>
      <c r="L21" s="10">
        <f t="shared" si="1"/>
        <v>0</v>
      </c>
      <c r="M21" s="10">
        <f t="shared" si="1"/>
        <v>0</v>
      </c>
      <c r="N21" s="10">
        <f t="shared" si="1"/>
        <v>0</v>
      </c>
      <c r="O21" s="10">
        <f t="shared" si="1"/>
        <v>0</v>
      </c>
      <c r="P21" s="10">
        <f>SUM(C21:I21)</f>
        <v>63</v>
      </c>
    </row>
    <row r="23" spans="1:16" ht="20.25" customHeight="1" x14ac:dyDescent="0.3">
      <c r="A23" s="25" t="s">
        <v>37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48" spans="1:1" x14ac:dyDescent="0.3">
      <c r="A48" s="12" t="s">
        <v>38</v>
      </c>
    </row>
    <row r="50" spans="1:16" x14ac:dyDescent="0.3">
      <c r="A50" s="13" t="s">
        <v>39</v>
      </c>
    </row>
    <row r="51" spans="1:16" ht="15" customHeight="1" x14ac:dyDescent="0.3">
      <c r="A51" s="24" t="s">
        <v>40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x14ac:dyDescent="0.3">
      <c r="A53" s="23" t="s">
        <v>41</v>
      </c>
      <c r="B53" s="23"/>
    </row>
  </sheetData>
  <mergeCells count="7">
    <mergeCell ref="A1:P1"/>
    <mergeCell ref="A53:B53"/>
    <mergeCell ref="A51:P52"/>
    <mergeCell ref="A3:P3"/>
    <mergeCell ref="A4:P5"/>
    <mergeCell ref="A23:P23"/>
    <mergeCell ref="A21:B21"/>
  </mergeCells>
  <hyperlinks>
    <hyperlink ref="A48" r:id="rId1" xr:uid="{00000000-0004-0000-0000-000000000000}"/>
    <hyperlink ref="A53" r:id="rId2" xr:uid="{00000000-0004-0000-0000-000001000000}"/>
  </hyperlinks>
  <pageMargins left="0.7" right="0.7" top="0.75" bottom="0.75" header="0.3" footer="0.3"/>
  <pageSetup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showGridLines="0" workbookViewId="0">
      <selection activeCell="I16" sqref="I16"/>
    </sheetView>
  </sheetViews>
  <sheetFormatPr baseColWidth="10" defaultColWidth="9.109375" defaultRowHeight="14.4" x14ac:dyDescent="0.3"/>
  <sheetData>
    <row r="1" spans="1:6" ht="15" customHeight="1" x14ac:dyDescent="0.3">
      <c r="C1" s="7" t="s">
        <v>42</v>
      </c>
      <c r="D1" s="7" t="s">
        <v>43</v>
      </c>
      <c r="F1" s="8"/>
    </row>
    <row r="2" spans="1:6" ht="15" customHeight="1" x14ac:dyDescent="0.3">
      <c r="A2" s="34" t="s">
        <v>44</v>
      </c>
      <c r="B2" s="35"/>
      <c r="C2" s="11">
        <v>0</v>
      </c>
      <c r="D2" s="11">
        <f>MAX(Dependencia)/2</f>
        <v>6.5</v>
      </c>
      <c r="E2" s="8"/>
      <c r="F2" s="8"/>
    </row>
    <row r="3" spans="1:6" x14ac:dyDescent="0.3">
      <c r="A3" s="36"/>
      <c r="B3" s="37"/>
      <c r="C3" s="11">
        <f>MAX(Influencia)</f>
        <v>14</v>
      </c>
      <c r="D3" s="11">
        <f>MAX(Dependencia)/2</f>
        <v>6.5</v>
      </c>
    </row>
    <row r="4" spans="1:6" ht="15" customHeight="1" x14ac:dyDescent="0.3">
      <c r="A4" s="34" t="s">
        <v>45</v>
      </c>
      <c r="B4" s="35"/>
      <c r="C4" s="11">
        <f>MAX(Influencia)/2</f>
        <v>7</v>
      </c>
      <c r="D4" s="11">
        <v>0</v>
      </c>
    </row>
    <row r="5" spans="1:6" x14ac:dyDescent="0.3">
      <c r="A5" s="36"/>
      <c r="B5" s="37"/>
      <c r="C5" s="11">
        <f>MAX(Influencia)/2</f>
        <v>7</v>
      </c>
      <c r="D5" s="11">
        <f>MAX(Dependencia)</f>
        <v>13</v>
      </c>
    </row>
  </sheetData>
  <mergeCells count="2">
    <mergeCell ref="A4:B5"/>
    <mergeCell ref="A2:B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EB11B91BFC44B8642D14B149F7C6A" ma:contentTypeVersion="8" ma:contentTypeDescription="Crear nuevo documento." ma:contentTypeScope="" ma:versionID="c274ca57f83708ff3cea8f922ad464ba">
  <xsd:schema xmlns:xsd="http://www.w3.org/2001/XMLSchema" xmlns:xs="http://www.w3.org/2001/XMLSchema" xmlns:p="http://schemas.microsoft.com/office/2006/metadata/properties" xmlns:ns2="328c60b8-ab37-402d-bab6-ffd39d88cfd3" targetNamespace="http://schemas.microsoft.com/office/2006/metadata/properties" ma:root="true" ma:fieldsID="d9a8db572357c7421958cf28a09d9185" ns2:_="">
    <xsd:import namespace="328c60b8-ab37-402d-bab6-ffd39d88c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c60b8-ab37-402d-bab6-ffd39d88c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37465-470D-4A55-9BB9-5864C7533F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28693D-01FD-4B8A-A57A-320D0CA815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E07DAA-0FB6-4EE3-A78B-1CD334FC7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c60b8-ab37-402d-bab6-ffd39d88c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Variables</vt:lpstr>
      <vt:lpstr>Datos</vt:lpstr>
      <vt:lpstr>Matriz y gráfico</vt:lpstr>
      <vt:lpstr>Parámetros</vt:lpstr>
      <vt:lpstr>Dependencia</vt:lpstr>
      <vt:lpstr>Influencia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Ingenio Empresa</dc:creator>
  <cp:keywords/>
  <dc:description/>
  <cp:lastModifiedBy>Cesar Julian Arbelaez Gaviria</cp:lastModifiedBy>
  <cp:revision/>
  <dcterms:created xsi:type="dcterms:W3CDTF">2011-08-11T16:16:29Z</dcterms:created>
  <dcterms:modified xsi:type="dcterms:W3CDTF">2024-10-22T14:14:50Z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0x010100A67EB11B91BFC44B8642D14B149F7C6A</vt:lpwstr>
  </property>
</Properties>
</file>