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-10\Desktop\PYTHON-DJANGO\forms_django\"/>
    </mc:Choice>
  </mc:AlternateContent>
  <xr:revisionPtr revIDLastSave="0" documentId="13_ncr:1_{F3BF8AFB-A4A2-402F-A261-F4C4C1A06D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C" sheetId="1" r:id="rId1"/>
    <sheet name="Hoja2" sheetId="2" state="hidden" r:id="rId2"/>
    <sheet name="Hoja3" sheetId="3" state="hidden" r:id="rId3"/>
  </sheets>
  <definedNames>
    <definedName name="_xlnm.Print_Area" localSheetId="0">RAC!$A$1:$T$63</definedName>
    <definedName name="_xlnm.Print_Titles" localSheetId="0">RAC!$1:$7</definedName>
  </definedNames>
  <calcPr calcId="181029"/>
</workbook>
</file>

<file path=xl/calcChain.xml><?xml version="1.0" encoding="utf-8"?>
<calcChain xmlns="http://schemas.openxmlformats.org/spreadsheetml/2006/main">
  <c r="Q59" i="1" l="1"/>
  <c r="Q15" i="1"/>
  <c r="R15" i="1"/>
  <c r="S15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S56" i="1" l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S57" i="1" s="1"/>
  <c r="R45" i="1"/>
  <c r="Q45" i="1"/>
  <c r="Q57" i="1" s="1"/>
  <c r="R57" i="1" l="1"/>
  <c r="Q58" i="1" s="1"/>
  <c r="Q60" i="1" s="1"/>
</calcChain>
</file>

<file path=xl/sharedStrings.xml><?xml version="1.0" encoding="utf-8"?>
<sst xmlns="http://schemas.openxmlformats.org/spreadsheetml/2006/main" count="44" uniqueCount="40">
  <si>
    <t>FORMATO</t>
  </si>
  <si>
    <t>RAC: REGISTRO DE ACCIONES CORRECTIVAS</t>
  </si>
  <si>
    <t>FR-SHI-087</t>
  </si>
  <si>
    <t>Rev. 03</t>
  </si>
  <si>
    <t>GERENCIA</t>
  </si>
  <si>
    <t>REVISADO POR:</t>
  </si>
  <si>
    <t>REVISADO</t>
  </si>
  <si>
    <t>FECHA DE REVISION:</t>
  </si>
  <si>
    <t>ITEM</t>
  </si>
  <si>
    <t>ORIGEN</t>
  </si>
  <si>
    <t>HALLAZGO - DESCRIPCIÓN DEL PROBLEMA</t>
  </si>
  <si>
    <t>REPORTADO</t>
  </si>
  <si>
    <t>CLASIFICACIÓN</t>
  </si>
  <si>
    <t>RIESGO</t>
  </si>
  <si>
    <t>PLAN ACCION</t>
  </si>
  <si>
    <t>RESPONSABLE</t>
  </si>
  <si>
    <t>FECHA DE OBSERVACION</t>
  </si>
  <si>
    <t>FECHA EJECUCION</t>
  </si>
  <si>
    <t>ACCIÓN DE CUMPLIMIENTO</t>
  </si>
  <si>
    <t>UBICACIÓN O RUTA EVIDENCIA</t>
  </si>
  <si>
    <t>COMENTARIO</t>
  </si>
  <si>
    <t>ESTADO</t>
  </si>
  <si>
    <t>PUNTAJE</t>
  </si>
  <si>
    <t>Gerencia Area 1: Luis Acaro</t>
  </si>
  <si>
    <t>Gerencia Area 2: Cesar Paul</t>
  </si>
  <si>
    <t>Gerencia Area 3: Andres Oshiro</t>
  </si>
  <si>
    <t>Gerencia de Mantenimiento:</t>
  </si>
  <si>
    <t>Gerencia de Medio Ambiente:</t>
  </si>
  <si>
    <t>Gerencia de Logistica</t>
  </si>
  <si>
    <t>Gerencia de Administarcion</t>
  </si>
  <si>
    <t>Sumatoria</t>
  </si>
  <si>
    <t>A</t>
  </si>
  <si>
    <t xml:space="preserve">= Condición o práctica que probablemente cause daños o pérdidas permanentes en los trabajadores, estructuras, equipos, materiales o procesos de trabajo. </t>
  </si>
  <si>
    <t>Total Completada</t>
  </si>
  <si>
    <t>B</t>
  </si>
  <si>
    <t>= Condición o práctica que probablemente cause daños o pérdidas graves, aunque temporalmente inhabilitates a trabajadores, estructuras, equipos, materiales o procesos de trabajo.</t>
  </si>
  <si>
    <t>Total Observaciones</t>
  </si>
  <si>
    <t>C</t>
  </si>
  <si>
    <t xml:space="preserve">=Condición o práctica que probablemente cause daños menores no inhabilitantes a trabajadores, estructuras, equipos, materiales o procesos de trabajo. </t>
  </si>
  <si>
    <t>% Cumplimiento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</si>
</sst>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_ * #,##0.00_ ;_ * \-#,##0.00_ ;_ * &quot;-&quot;??_ ;_ @_ "/>
  </numFmts>
  <fonts count="19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Oldschool Grotesk Light"/>
      <family val="2"/>
    </font>
    <font>
      <sz val="12"/>
      <color theme="1"/>
      <name val="Oldschool Grotesk Light"/>
      <family val="2"/>
    </font>
    <font>
      <sz val="13"/>
      <color theme="1"/>
      <name val="Arial"/>
      <family val="2"/>
    </font>
    <font>
      <sz val="30"/>
      <color theme="1"/>
      <name val="Arial"/>
      <family val="2"/>
    </font>
    <font>
      <sz val="12"/>
      <color theme="1"/>
      <name val="Calibri"/>
      <family val="2"/>
      <scheme val="minor"/>
    </font>
    <font>
      <u/>
      <sz val="9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6" fillId="0" borderId="0"/>
    <xf numFmtId="0" fontId="5" fillId="0" borderId="0"/>
    <xf numFmtId="9" fontId="6" fillId="0" borderId="0" applyFont="0" applyFill="0" applyBorder="0" applyAlignment="0" applyProtection="0"/>
  </cellStyleXfs>
  <cellXfs count="94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15" fontId="3" fillId="0" borderId="2" xfId="0" applyNumberFormat="1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8" fillId="0" borderId="1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vertical="center"/>
    </xf>
    <xf numFmtId="0" fontId="9" fillId="5" borderId="0" xfId="0" applyFont="1" applyFill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 wrapText="1"/>
    </xf>
    <xf numFmtId="0" fontId="7" fillId="5" borderId="0" xfId="0" applyFont="1" applyFill="1"/>
    <xf numFmtId="0" fontId="11" fillId="5" borderId="0" xfId="0" applyFont="1" applyFill="1"/>
    <xf numFmtId="0" fontId="2" fillId="5" borderId="0" xfId="0" applyFont="1" applyFill="1" applyAlignment="1">
      <alignment horizontal="center" vertical="center" wrapText="1"/>
    </xf>
    <xf numFmtId="0" fontId="3" fillId="5" borderId="0" xfId="0" quotePrefix="1" applyFont="1" applyFill="1" applyAlignment="1">
      <alignment horizontal="left" vertical="center" wrapText="1"/>
    </xf>
    <xf numFmtId="49" fontId="7" fillId="5" borderId="0" xfId="0" applyNumberFormat="1" applyFont="1" applyFill="1" applyAlignment="1">
      <alignment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17" fillId="0" borderId="0" xfId="0" applyFont="1"/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5" fontId="3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9" fontId="11" fillId="0" borderId="2" xfId="3" applyFont="1" applyBorder="1" applyAlignment="1" applyProtection="1">
      <alignment horizontal="center" vertical="center"/>
    </xf>
    <xf numFmtId="0" fontId="4" fillId="5" borderId="0" xfId="0" quotePrefix="1" applyFont="1" applyFill="1" applyAlignment="1">
      <alignment horizontal="left" vertical="center" wrapText="1"/>
    </xf>
    <xf numFmtId="0" fontId="11" fillId="5" borderId="0" xfId="0" applyFont="1" applyFill="1"/>
    <xf numFmtId="0" fontId="9" fillId="4" borderId="2" xfId="0" applyFont="1" applyFill="1" applyBorder="1" applyAlignment="1">
      <alignment horizontal="center" vertical="center"/>
    </xf>
    <xf numFmtId="0" fontId="0" fillId="0" borderId="8" xfId="0" applyBorder="1"/>
    <xf numFmtId="0" fontId="0" fillId="0" borderId="3" xfId="0" applyBorder="1"/>
    <xf numFmtId="14" fontId="13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4" fillId="0" borderId="0" xfId="0" quotePrefix="1" applyFont="1" applyAlignment="1">
      <alignment horizontal="left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</cellXfs>
  <cellStyles count="4">
    <cellStyle name="Millares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25"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color theme="1"/>
      </font>
      <fill>
        <patternFill>
          <bgColor rgb="FFFF0000"/>
        </patternFill>
      </fill>
    </dxf>
    <dxf>
      <font>
        <b/>
      </font>
      <fill>
        <patternFill>
          <fgColor theme="0"/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114300</xdr:rowOff>
    </xdr:from>
    <xdr:to>
      <xdr:col>3</xdr:col>
      <xdr:colOff>1666875</xdr:colOff>
      <xdr:row>5</xdr:row>
      <xdr:rowOff>0</xdr:rowOff>
    </xdr:to>
    <xdr:pic>
      <xdr:nvPicPr>
        <xdr:cNvPr id="3631" name="Imagen 1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38125"/>
          <a:ext cx="3162300" cy="876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showGridLines="0" tabSelected="1" view="pageBreakPreview" topLeftCell="A8" zoomScale="70" zoomScaleNormal="60" zoomScaleSheetLayoutView="70" zoomScalePageLayoutView="40" workbookViewId="0">
      <selection activeCell="D17" sqref="D17"/>
    </sheetView>
  </sheetViews>
  <sheetFormatPr baseColWidth="10" defaultColWidth="11.453125" defaultRowHeight="11.5"/>
  <cols>
    <col min="1" max="1" width="0.81640625" style="1" customWidth="1"/>
    <col min="2" max="2" width="7.26953125" style="2" customWidth="1"/>
    <col min="3" max="3" width="17.26953125" style="1" customWidth="1"/>
    <col min="4" max="4" width="33" style="1" customWidth="1"/>
    <col min="5" max="5" width="33" style="21" customWidth="1"/>
    <col min="6" max="6" width="24.7265625" style="1" customWidth="1"/>
    <col min="7" max="7" width="19.26953125" style="1" customWidth="1"/>
    <col min="8" max="8" width="20.26953125" style="1" customWidth="1"/>
    <col min="9" max="9" width="38.453125" style="3" customWidth="1"/>
    <col min="10" max="11" width="16.7265625" style="1" customWidth="1"/>
    <col min="12" max="12" width="20.26953125" style="1" customWidth="1"/>
    <col min="13" max="13" width="19.7265625" style="1" customWidth="1"/>
    <col min="14" max="15" width="30" style="3" customWidth="1"/>
    <col min="16" max="16" width="16.7265625" style="3" customWidth="1"/>
    <col min="17" max="19" width="13.7265625" style="3" customWidth="1"/>
    <col min="20" max="20" width="0.81640625" style="1" customWidth="1"/>
    <col min="21" max="36" width="11.453125" style="1" customWidth="1"/>
    <col min="37" max="16384" width="11.453125" style="1"/>
  </cols>
  <sheetData>
    <row r="1" spans="2:19" s="29" customFormat="1" ht="10" customHeight="1">
      <c r="B1" s="2"/>
      <c r="E1" s="30"/>
      <c r="I1" s="31"/>
      <c r="N1" s="31"/>
      <c r="O1" s="31"/>
      <c r="P1" s="31"/>
      <c r="Q1" s="31"/>
      <c r="R1" s="31"/>
      <c r="S1" s="31"/>
    </row>
    <row r="2" spans="2:19" s="29" customFormat="1" ht="20.149999999999999" customHeight="1">
      <c r="B2" s="2"/>
      <c r="E2" s="30"/>
      <c r="F2" s="88" t="s">
        <v>0</v>
      </c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2:19" s="29" customFormat="1" ht="20.149999999999999" customHeight="1">
      <c r="B3" s="2"/>
      <c r="E3" s="30"/>
      <c r="F3" s="90" t="s">
        <v>1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2:19" s="29" customFormat="1" ht="20.149999999999999" customHeight="1">
      <c r="B4" s="2"/>
      <c r="E4" s="30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2:19" s="36" customFormat="1" ht="20.149999999999999" customHeight="1">
      <c r="B5" s="35"/>
      <c r="E5" s="37"/>
      <c r="I5" s="38"/>
      <c r="N5" s="38"/>
      <c r="P5" s="39" t="s">
        <v>2</v>
      </c>
      <c r="Q5" s="40" t="s">
        <v>3</v>
      </c>
      <c r="R5" s="83">
        <v>44466</v>
      </c>
      <c r="S5" s="84"/>
    </row>
    <row r="6" spans="2:19" s="29" customFormat="1" ht="15" customHeight="1" thickBot="1">
      <c r="B6" s="28"/>
      <c r="C6" s="32"/>
      <c r="D6" s="32"/>
      <c r="E6" s="33"/>
      <c r="F6" s="32"/>
      <c r="G6" s="32"/>
      <c r="H6" s="32"/>
      <c r="I6" s="34"/>
      <c r="J6" s="32"/>
      <c r="K6" s="32"/>
      <c r="L6" s="32"/>
      <c r="M6" s="32"/>
      <c r="N6" s="34"/>
      <c r="O6" s="34"/>
      <c r="P6" s="34"/>
      <c r="Q6" s="34"/>
      <c r="R6" s="34"/>
      <c r="S6" s="34"/>
    </row>
    <row r="7" spans="2:19" s="29" customFormat="1" ht="15" customHeight="1">
      <c r="B7" s="4"/>
      <c r="C7" s="4"/>
      <c r="D7" s="4"/>
      <c r="E7" s="30"/>
      <c r="I7" s="31"/>
      <c r="O7" s="5"/>
      <c r="P7" s="6"/>
      <c r="Q7" s="6"/>
      <c r="R7" s="6"/>
      <c r="S7" s="6"/>
    </row>
    <row r="8" spans="2:19" s="29" customFormat="1" ht="15" customHeight="1">
      <c r="B8" s="4"/>
      <c r="C8" s="4"/>
      <c r="D8" s="4"/>
      <c r="E8" s="4"/>
      <c r="F8" s="4"/>
      <c r="G8" s="4"/>
      <c r="H8" s="4"/>
      <c r="I8" s="53"/>
      <c r="J8" s="4"/>
      <c r="K8" s="4"/>
      <c r="M8" s="4"/>
      <c r="N8" s="4"/>
      <c r="O8" s="5"/>
      <c r="P8" s="7"/>
      <c r="Q8" s="7"/>
      <c r="R8" s="7"/>
      <c r="S8" s="7"/>
    </row>
    <row r="9" spans="2:19" ht="3" customHeight="1">
      <c r="B9" s="8"/>
      <c r="C9" s="8"/>
      <c r="D9" s="4"/>
      <c r="E9" s="4"/>
      <c r="F9" s="4"/>
      <c r="G9" s="4"/>
      <c r="H9" s="4"/>
      <c r="I9" s="53"/>
      <c r="J9" s="8"/>
      <c r="K9" s="8"/>
      <c r="L9" s="29"/>
      <c r="M9" s="4"/>
      <c r="N9" s="4"/>
      <c r="O9" s="4"/>
      <c r="P9" s="4"/>
      <c r="Q9" s="4"/>
      <c r="R9" s="4"/>
      <c r="S9" s="4"/>
    </row>
    <row r="10" spans="2:19" s="3" customFormat="1" ht="20.149999999999999" customHeight="1">
      <c r="B10" s="91" t="s">
        <v>4</v>
      </c>
      <c r="C10" s="81"/>
      <c r="D10" s="55"/>
      <c r="E10" s="53"/>
      <c r="F10" s="44" t="s">
        <v>5</v>
      </c>
      <c r="G10" s="42" t="s">
        <v>6</v>
      </c>
      <c r="H10" s="41"/>
      <c r="I10" s="53"/>
      <c r="J10" s="92" t="s">
        <v>7</v>
      </c>
      <c r="K10" s="82"/>
      <c r="L10" s="43"/>
      <c r="Q10" s="1"/>
      <c r="R10" s="57"/>
      <c r="S10" s="1"/>
    </row>
    <row r="11" spans="2:19" ht="5.25" customHeight="1">
      <c r="B11" s="17"/>
      <c r="C11" s="16"/>
      <c r="D11" s="14"/>
      <c r="E11" s="52"/>
      <c r="F11" s="14"/>
      <c r="G11" s="14"/>
      <c r="H11" s="14"/>
      <c r="I11" s="59"/>
      <c r="J11" s="16"/>
      <c r="K11" s="16"/>
      <c r="L11" s="14"/>
      <c r="M11" s="14"/>
      <c r="N11" s="14"/>
      <c r="O11" s="14"/>
      <c r="P11" s="14"/>
      <c r="Q11" s="14"/>
      <c r="R11" s="14"/>
      <c r="S11" s="14"/>
    </row>
    <row r="12" spans="2:19" ht="6" customHeight="1">
      <c r="B12" s="18"/>
      <c r="C12" s="19"/>
      <c r="D12" s="19"/>
      <c r="E12" s="19"/>
      <c r="F12" s="19"/>
      <c r="G12" s="19"/>
      <c r="H12" s="19"/>
      <c r="I12" s="60"/>
      <c r="J12" s="19"/>
      <c r="K12" s="19"/>
      <c r="L12" s="19"/>
      <c r="M12" s="19"/>
      <c r="N12" s="19"/>
      <c r="O12" s="19"/>
      <c r="P12" s="19"/>
      <c r="Q12" s="19"/>
      <c r="R12" s="19"/>
      <c r="S12" s="20"/>
    </row>
    <row r="13" spans="2:19" ht="61" customHeight="1">
      <c r="B13" s="86" t="s">
        <v>8</v>
      </c>
      <c r="C13" s="86" t="s">
        <v>9</v>
      </c>
      <c r="D13" s="86" t="s">
        <v>10</v>
      </c>
      <c r="E13" s="86" t="s">
        <v>11</v>
      </c>
      <c r="F13" s="86" t="s">
        <v>4</v>
      </c>
      <c r="G13" s="86" t="s">
        <v>12</v>
      </c>
      <c r="H13" s="86" t="s">
        <v>13</v>
      </c>
      <c r="I13" s="86" t="s">
        <v>14</v>
      </c>
      <c r="J13" s="86" t="s">
        <v>15</v>
      </c>
      <c r="K13" s="86" t="s">
        <v>16</v>
      </c>
      <c r="L13" s="86" t="s">
        <v>17</v>
      </c>
      <c r="M13" s="86" t="s">
        <v>18</v>
      </c>
      <c r="N13" s="86" t="s">
        <v>19</v>
      </c>
      <c r="O13" s="86" t="s">
        <v>20</v>
      </c>
      <c r="P13" s="86" t="s">
        <v>21</v>
      </c>
      <c r="Q13" s="80" t="s">
        <v>22</v>
      </c>
      <c r="R13" s="81"/>
      <c r="S13" s="82"/>
    </row>
    <row r="14" spans="2:19" ht="20.5" customHeight="1"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62" t="s">
        <v>31</v>
      </c>
      <c r="R14" s="62" t="s">
        <v>34</v>
      </c>
      <c r="S14" s="62" t="s">
        <v>37</v>
      </c>
    </row>
    <row r="15" spans="2:19" ht="65.150000000000006" customHeight="1">
      <c r="B15" s="12"/>
      <c r="C15" s="23"/>
      <c r="D15" s="56"/>
      <c r="E15" s="54"/>
      <c r="F15" s="15"/>
      <c r="G15" s="23"/>
      <c r="H15" s="9"/>
      <c r="I15" s="58"/>
      <c r="J15" s="22"/>
      <c r="K15" s="10"/>
      <c r="L15" s="25"/>
      <c r="M15" s="23"/>
      <c r="N15" s="23"/>
      <c r="O15" s="11"/>
      <c r="P15" s="25"/>
      <c r="Q15" s="9">
        <f t="shared" ref="Q15:Q44" si="0">IF(AND(P15="Cerrado",H15="A"),3,0)</f>
        <v>0</v>
      </c>
      <c r="R15" s="9">
        <f t="shared" ref="R15:R44" si="1">IF(AND(P15="Cerrado",H15="B"),2,0)</f>
        <v>0</v>
      </c>
      <c r="S15" s="9">
        <f t="shared" ref="S15:S44" si="2">IF(AND(P15="Cerrado",H15="C"),1,0)</f>
        <v>0</v>
      </c>
    </row>
    <row r="16" spans="2:19" ht="65.150000000000006" customHeight="1">
      <c r="B16" s="12"/>
      <c r="C16" s="23"/>
      <c r="D16" s="56"/>
      <c r="E16" s="54"/>
      <c r="F16" s="15"/>
      <c r="G16" s="23"/>
      <c r="H16" s="9"/>
      <c r="I16" s="58"/>
      <c r="J16" s="22"/>
      <c r="K16" s="10"/>
      <c r="L16" s="25"/>
      <c r="M16" s="23"/>
      <c r="N16" s="23"/>
      <c r="O16" s="11"/>
      <c r="P16" s="25"/>
      <c r="Q16" s="9"/>
      <c r="R16" s="9"/>
      <c r="S16" s="9"/>
    </row>
    <row r="17" spans="2:19" ht="65.150000000000006" customHeight="1">
      <c r="B17" s="12"/>
      <c r="C17" s="23"/>
      <c r="D17" s="56"/>
      <c r="E17" s="54"/>
      <c r="F17" s="15"/>
      <c r="G17" s="23"/>
      <c r="H17" s="9"/>
      <c r="I17" s="58"/>
      <c r="J17" s="22"/>
      <c r="K17" s="10"/>
      <c r="L17" s="25"/>
      <c r="M17" s="23"/>
      <c r="N17" s="23"/>
      <c r="O17" s="11"/>
      <c r="P17" s="25"/>
      <c r="Q17" s="9"/>
      <c r="R17" s="9"/>
      <c r="S17" s="9"/>
    </row>
    <row r="18" spans="2:19" ht="65.150000000000006" customHeight="1">
      <c r="B18" s="12"/>
      <c r="C18" s="23"/>
      <c r="D18" s="56"/>
      <c r="E18" s="54"/>
      <c r="F18" s="15"/>
      <c r="G18" s="23"/>
      <c r="H18" s="9"/>
      <c r="I18" s="58"/>
      <c r="J18" s="22"/>
      <c r="K18" s="10"/>
      <c r="L18" s="25"/>
      <c r="M18" s="23"/>
      <c r="N18" s="23"/>
      <c r="O18" s="11"/>
      <c r="P18" s="25"/>
      <c r="Q18" s="9"/>
      <c r="R18" s="9"/>
      <c r="S18" s="9"/>
    </row>
    <row r="19" spans="2:19" ht="65.150000000000006" customHeight="1">
      <c r="B19" s="12"/>
      <c r="C19" s="23"/>
      <c r="D19" s="56"/>
      <c r="E19" s="54"/>
      <c r="F19" s="15"/>
      <c r="G19" s="23"/>
      <c r="H19" s="9"/>
      <c r="I19" s="58"/>
      <c r="J19" s="22"/>
      <c r="K19" s="10"/>
      <c r="L19" s="25"/>
      <c r="M19" s="23"/>
      <c r="N19" s="23"/>
      <c r="O19" s="11"/>
      <c r="P19" s="25"/>
      <c r="Q19" s="9"/>
      <c r="R19" s="9"/>
      <c r="S19" s="9"/>
    </row>
    <row r="20" spans="2:19" ht="65.150000000000006" customHeight="1">
      <c r="B20" s="12"/>
      <c r="C20" s="23"/>
      <c r="D20" s="56"/>
      <c r="E20" s="54"/>
      <c r="F20" s="15"/>
      <c r="G20" s="23"/>
      <c r="H20" s="9"/>
      <c r="I20" s="58"/>
      <c r="J20" s="22"/>
      <c r="K20" s="10"/>
      <c r="L20" s="25"/>
      <c r="M20" s="23"/>
      <c r="N20" s="23"/>
      <c r="O20" s="11"/>
      <c r="P20" s="25"/>
      <c r="Q20" s="9"/>
      <c r="R20" s="9"/>
      <c r="S20" s="9"/>
    </row>
    <row r="21" spans="2:19" ht="65.150000000000006" customHeight="1">
      <c r="B21" s="12"/>
      <c r="C21" s="23"/>
      <c r="D21" s="56"/>
      <c r="E21" s="54"/>
      <c r="F21" s="15"/>
      <c r="G21" s="23"/>
      <c r="H21" s="9"/>
      <c r="I21" s="58"/>
      <c r="J21" s="22"/>
      <c r="K21" s="10"/>
      <c r="L21" s="25"/>
      <c r="M21" s="23"/>
      <c r="N21" s="23"/>
      <c r="O21" s="11"/>
      <c r="P21" s="25"/>
      <c r="Q21" s="9"/>
      <c r="R21" s="9"/>
      <c r="S21" s="9"/>
    </row>
    <row r="22" spans="2:19" ht="65.150000000000006" customHeight="1">
      <c r="B22" s="12"/>
      <c r="C22" s="23"/>
      <c r="D22" s="56"/>
      <c r="E22" s="54"/>
      <c r="F22" s="15"/>
      <c r="G22" s="23"/>
      <c r="H22" s="9"/>
      <c r="I22" s="58"/>
      <c r="J22" s="22"/>
      <c r="K22" s="10"/>
      <c r="L22" s="25"/>
      <c r="M22" s="23"/>
      <c r="N22" s="23"/>
      <c r="O22" s="11"/>
      <c r="P22" s="25"/>
      <c r="Q22" s="9"/>
      <c r="R22" s="9"/>
      <c r="S22" s="9"/>
    </row>
    <row r="23" spans="2:19" ht="65.150000000000006" customHeight="1">
      <c r="B23" s="12"/>
      <c r="C23" s="23"/>
      <c r="D23" s="56"/>
      <c r="E23" s="54"/>
      <c r="F23" s="15"/>
      <c r="G23" s="23"/>
      <c r="H23" s="9"/>
      <c r="I23" s="58"/>
      <c r="J23" s="22"/>
      <c r="K23" s="10"/>
      <c r="L23" s="25"/>
      <c r="M23" s="23"/>
      <c r="N23" s="23"/>
      <c r="O23" s="11"/>
      <c r="P23" s="25"/>
      <c r="Q23" s="9"/>
      <c r="R23" s="9"/>
      <c r="S23" s="9"/>
    </row>
    <row r="24" spans="2:19" ht="65.150000000000006" customHeight="1">
      <c r="B24" s="12"/>
      <c r="C24" s="23"/>
      <c r="D24" s="56"/>
      <c r="E24" s="54"/>
      <c r="F24" s="15"/>
      <c r="G24" s="23"/>
      <c r="H24" s="9"/>
      <c r="I24" s="58"/>
      <c r="J24" s="22"/>
      <c r="K24" s="10"/>
      <c r="L24" s="25"/>
      <c r="M24" s="23"/>
      <c r="N24" s="23"/>
      <c r="O24" s="11"/>
      <c r="P24" s="25"/>
      <c r="Q24" s="9"/>
      <c r="R24" s="9"/>
      <c r="S24" s="9"/>
    </row>
    <row r="25" spans="2:19" ht="65.150000000000006" customHeight="1">
      <c r="B25" s="12"/>
      <c r="C25" s="23"/>
      <c r="D25" s="56"/>
      <c r="E25" s="54"/>
      <c r="F25" s="15"/>
      <c r="G25" s="23"/>
      <c r="H25" s="9"/>
      <c r="I25" s="58"/>
      <c r="J25" s="22"/>
      <c r="K25" s="10"/>
      <c r="L25" s="25"/>
      <c r="M25" s="23"/>
      <c r="N25" s="23"/>
      <c r="O25" s="11"/>
      <c r="P25" s="25"/>
      <c r="Q25" s="9"/>
      <c r="R25" s="9"/>
      <c r="S25" s="9"/>
    </row>
    <row r="26" spans="2:19" ht="65.150000000000006" customHeight="1">
      <c r="B26" s="12"/>
      <c r="C26" s="23"/>
      <c r="D26" s="56"/>
      <c r="E26" s="54"/>
      <c r="F26" s="15"/>
      <c r="G26" s="23"/>
      <c r="H26" s="9"/>
      <c r="I26" s="58"/>
      <c r="J26" s="22"/>
      <c r="K26" s="10"/>
      <c r="L26" s="25"/>
      <c r="M26" s="23"/>
      <c r="N26" s="23"/>
      <c r="O26" s="11"/>
      <c r="P26" s="25"/>
      <c r="Q26" s="9"/>
      <c r="R26" s="9"/>
      <c r="S26" s="9"/>
    </row>
    <row r="27" spans="2:19" ht="65.150000000000006" customHeight="1">
      <c r="B27" s="12"/>
      <c r="C27" s="23"/>
      <c r="D27" s="56"/>
      <c r="E27" s="54"/>
      <c r="F27" s="15"/>
      <c r="G27" s="23"/>
      <c r="H27" s="9"/>
      <c r="I27" s="58"/>
      <c r="J27" s="22"/>
      <c r="K27" s="10"/>
      <c r="L27" s="25"/>
      <c r="M27" s="23"/>
      <c r="N27" s="23"/>
      <c r="O27" s="11"/>
      <c r="P27" s="25"/>
      <c r="Q27" s="9">
        <f t="shared" si="0"/>
        <v>0</v>
      </c>
      <c r="R27" s="9">
        <f t="shared" si="1"/>
        <v>0</v>
      </c>
      <c r="S27" s="9">
        <f t="shared" si="2"/>
        <v>0</v>
      </c>
    </row>
    <row r="28" spans="2:19" ht="65.150000000000006" customHeight="1">
      <c r="B28" s="12"/>
      <c r="C28" s="23"/>
      <c r="D28" s="56"/>
      <c r="E28" s="54"/>
      <c r="F28" s="15"/>
      <c r="G28" s="23"/>
      <c r="H28" s="9"/>
      <c r="I28" s="58"/>
      <c r="J28" s="22"/>
      <c r="K28" s="10"/>
      <c r="L28" s="25"/>
      <c r="M28" s="23"/>
      <c r="N28" s="23"/>
      <c r="O28" s="11"/>
      <c r="P28" s="25"/>
      <c r="Q28" s="9">
        <f t="shared" si="0"/>
        <v>0</v>
      </c>
      <c r="R28" s="9">
        <f t="shared" si="1"/>
        <v>0</v>
      </c>
      <c r="S28" s="9">
        <f t="shared" si="2"/>
        <v>0</v>
      </c>
    </row>
    <row r="29" spans="2:19" ht="65.150000000000006" customHeight="1">
      <c r="B29" s="12"/>
      <c r="C29" s="23"/>
      <c r="D29" s="56"/>
      <c r="E29" s="54"/>
      <c r="F29" s="15"/>
      <c r="G29" s="23"/>
      <c r="H29" s="9"/>
      <c r="I29" s="58"/>
      <c r="J29" s="22"/>
      <c r="K29" s="10"/>
      <c r="L29" s="25"/>
      <c r="M29" s="23"/>
      <c r="N29" s="23"/>
      <c r="O29" s="11"/>
      <c r="P29" s="25"/>
      <c r="Q29" s="9">
        <f t="shared" si="0"/>
        <v>0</v>
      </c>
      <c r="R29" s="9">
        <f t="shared" si="1"/>
        <v>0</v>
      </c>
      <c r="S29" s="9">
        <f t="shared" si="2"/>
        <v>0</v>
      </c>
    </row>
    <row r="30" spans="2:19" ht="65.150000000000006" customHeight="1">
      <c r="B30" s="12"/>
      <c r="C30" s="23"/>
      <c r="D30" s="56"/>
      <c r="E30" s="54"/>
      <c r="F30" s="15"/>
      <c r="G30" s="23"/>
      <c r="H30" s="9"/>
      <c r="I30" s="58"/>
      <c r="J30" s="22"/>
      <c r="K30" s="10"/>
      <c r="L30" s="25"/>
      <c r="M30" s="23"/>
      <c r="N30" s="23"/>
      <c r="O30" s="11"/>
      <c r="P30" s="25"/>
      <c r="Q30" s="9">
        <f t="shared" si="0"/>
        <v>0</v>
      </c>
      <c r="R30" s="9">
        <f t="shared" si="1"/>
        <v>0</v>
      </c>
      <c r="S30" s="9">
        <f t="shared" si="2"/>
        <v>0</v>
      </c>
    </row>
    <row r="31" spans="2:19" ht="65.150000000000006" customHeight="1">
      <c r="B31" s="12"/>
      <c r="C31" s="23"/>
      <c r="D31" s="56"/>
      <c r="E31" s="54"/>
      <c r="F31" s="15"/>
      <c r="G31" s="23"/>
      <c r="H31" s="9"/>
      <c r="I31" s="58"/>
      <c r="J31" s="22"/>
      <c r="K31" s="10"/>
      <c r="L31" s="25"/>
      <c r="M31" s="23"/>
      <c r="N31" s="23"/>
      <c r="O31" s="11"/>
      <c r="P31" s="25"/>
      <c r="Q31" s="9">
        <f t="shared" si="0"/>
        <v>0</v>
      </c>
      <c r="R31" s="9">
        <f t="shared" si="1"/>
        <v>0</v>
      </c>
      <c r="S31" s="9">
        <f t="shared" si="2"/>
        <v>0</v>
      </c>
    </row>
    <row r="32" spans="2:19" ht="65.150000000000006" customHeight="1">
      <c r="B32" s="12"/>
      <c r="C32" s="23"/>
      <c r="D32" s="56"/>
      <c r="E32" s="54"/>
      <c r="F32" s="15"/>
      <c r="G32" s="23"/>
      <c r="H32" s="9"/>
      <c r="I32" s="58"/>
      <c r="J32" s="22"/>
      <c r="K32" s="10"/>
      <c r="L32" s="25"/>
      <c r="M32" s="23"/>
      <c r="N32" s="23"/>
      <c r="O32" s="11"/>
      <c r="P32" s="25"/>
      <c r="Q32" s="9">
        <f t="shared" si="0"/>
        <v>0</v>
      </c>
      <c r="R32" s="9">
        <f t="shared" si="1"/>
        <v>0</v>
      </c>
      <c r="S32" s="9">
        <f t="shared" si="2"/>
        <v>0</v>
      </c>
    </row>
    <row r="33" spans="2:19" ht="65.150000000000006" customHeight="1">
      <c r="B33" s="12"/>
      <c r="C33" s="23"/>
      <c r="D33" s="56"/>
      <c r="E33" s="54"/>
      <c r="F33" s="15"/>
      <c r="G33" s="23"/>
      <c r="H33" s="9"/>
      <c r="I33" s="58"/>
      <c r="J33" s="22"/>
      <c r="K33" s="10"/>
      <c r="L33" s="25"/>
      <c r="M33" s="23"/>
      <c r="N33" s="23"/>
      <c r="O33" s="11"/>
      <c r="P33" s="25"/>
      <c r="Q33" s="9">
        <f t="shared" si="0"/>
        <v>0</v>
      </c>
      <c r="R33" s="9">
        <f t="shared" si="1"/>
        <v>0</v>
      </c>
      <c r="S33" s="9">
        <f t="shared" si="2"/>
        <v>0</v>
      </c>
    </row>
    <row r="34" spans="2:19" ht="65.150000000000006" customHeight="1">
      <c r="B34" s="12"/>
      <c r="C34" s="23"/>
      <c r="D34" s="56"/>
      <c r="E34" s="54"/>
      <c r="F34" s="15"/>
      <c r="G34" s="23"/>
      <c r="H34" s="9"/>
      <c r="I34" s="58"/>
      <c r="J34" s="22"/>
      <c r="K34" s="10"/>
      <c r="L34" s="25"/>
      <c r="M34" s="23"/>
      <c r="N34" s="23"/>
      <c r="O34" s="11"/>
      <c r="P34" s="25"/>
      <c r="Q34" s="9">
        <f t="shared" si="0"/>
        <v>0</v>
      </c>
      <c r="R34" s="9">
        <f t="shared" si="1"/>
        <v>0</v>
      </c>
      <c r="S34" s="9">
        <f t="shared" si="2"/>
        <v>0</v>
      </c>
    </row>
    <row r="35" spans="2:19" ht="65.150000000000006" customHeight="1">
      <c r="B35" s="12"/>
      <c r="C35" s="23"/>
      <c r="D35" s="56"/>
      <c r="E35" s="54"/>
      <c r="F35" s="15"/>
      <c r="G35" s="23"/>
      <c r="H35" s="9"/>
      <c r="I35" s="58"/>
      <c r="J35" s="22"/>
      <c r="K35" s="10"/>
      <c r="L35" s="25"/>
      <c r="M35" s="23"/>
      <c r="N35" s="23"/>
      <c r="O35" s="11"/>
      <c r="P35" s="25"/>
      <c r="Q35" s="9">
        <f t="shared" si="0"/>
        <v>0</v>
      </c>
      <c r="R35" s="9">
        <f t="shared" si="1"/>
        <v>0</v>
      </c>
      <c r="S35" s="9">
        <f t="shared" si="2"/>
        <v>0</v>
      </c>
    </row>
    <row r="36" spans="2:19" ht="65.150000000000006" customHeight="1">
      <c r="B36" s="12"/>
      <c r="C36" s="23"/>
      <c r="D36" s="56"/>
      <c r="E36" s="54"/>
      <c r="F36" s="15"/>
      <c r="G36" s="23"/>
      <c r="H36" s="9"/>
      <c r="I36" s="58"/>
      <c r="J36" s="22"/>
      <c r="K36" s="10"/>
      <c r="L36" s="25"/>
      <c r="M36" s="23"/>
      <c r="N36" s="23"/>
      <c r="O36" s="11"/>
      <c r="P36" s="25"/>
      <c r="Q36" s="9">
        <f t="shared" si="0"/>
        <v>0</v>
      </c>
      <c r="R36" s="9">
        <f t="shared" si="1"/>
        <v>0</v>
      </c>
      <c r="S36" s="9">
        <f t="shared" si="2"/>
        <v>0</v>
      </c>
    </row>
    <row r="37" spans="2:19" ht="65.150000000000006" customHeight="1">
      <c r="B37" s="12"/>
      <c r="C37" s="23"/>
      <c r="D37" s="56"/>
      <c r="E37" s="54"/>
      <c r="F37" s="15"/>
      <c r="G37" s="23"/>
      <c r="H37" s="9"/>
      <c r="I37" s="58"/>
      <c r="J37" s="22"/>
      <c r="K37" s="10"/>
      <c r="L37" s="25"/>
      <c r="M37" s="23"/>
      <c r="N37" s="23"/>
      <c r="O37" s="11"/>
      <c r="P37" s="25"/>
      <c r="Q37" s="9">
        <f t="shared" si="0"/>
        <v>0</v>
      </c>
      <c r="R37" s="9">
        <f t="shared" si="1"/>
        <v>0</v>
      </c>
      <c r="S37" s="9">
        <f t="shared" si="2"/>
        <v>0</v>
      </c>
    </row>
    <row r="38" spans="2:19" ht="65.150000000000006" customHeight="1">
      <c r="B38" s="12"/>
      <c r="C38" s="23"/>
      <c r="D38" s="56"/>
      <c r="E38" s="54"/>
      <c r="F38" s="15"/>
      <c r="G38" s="23"/>
      <c r="H38" s="9"/>
      <c r="I38" s="58"/>
      <c r="J38" s="22"/>
      <c r="K38" s="10"/>
      <c r="L38" s="25"/>
      <c r="M38" s="23"/>
      <c r="N38" s="23"/>
      <c r="O38" s="11"/>
      <c r="P38" s="25"/>
      <c r="Q38" s="9">
        <f t="shared" si="0"/>
        <v>0</v>
      </c>
      <c r="R38" s="9">
        <f t="shared" si="1"/>
        <v>0</v>
      </c>
      <c r="S38" s="9">
        <f t="shared" si="2"/>
        <v>0</v>
      </c>
    </row>
    <row r="39" spans="2:19" ht="65.150000000000006" customHeight="1">
      <c r="B39" s="12"/>
      <c r="C39" s="23"/>
      <c r="D39" s="56"/>
      <c r="E39" s="54"/>
      <c r="F39" s="15"/>
      <c r="G39" s="23"/>
      <c r="H39" s="9"/>
      <c r="I39" s="58"/>
      <c r="J39" s="22"/>
      <c r="K39" s="10"/>
      <c r="L39" s="25"/>
      <c r="M39" s="23"/>
      <c r="N39" s="23"/>
      <c r="O39" s="11"/>
      <c r="P39" s="25"/>
      <c r="Q39" s="9">
        <f t="shared" si="0"/>
        <v>0</v>
      </c>
      <c r="R39" s="9">
        <f t="shared" si="1"/>
        <v>0</v>
      </c>
      <c r="S39" s="9">
        <f t="shared" si="2"/>
        <v>0</v>
      </c>
    </row>
    <row r="40" spans="2:19" ht="65.150000000000006" customHeight="1">
      <c r="B40" s="12"/>
      <c r="C40" s="23"/>
      <c r="D40" s="56"/>
      <c r="E40" s="54"/>
      <c r="F40" s="15"/>
      <c r="G40" s="23"/>
      <c r="H40" s="9"/>
      <c r="I40" s="58"/>
      <c r="J40" s="22"/>
      <c r="K40" s="10"/>
      <c r="L40" s="25"/>
      <c r="M40" s="23"/>
      <c r="N40" s="23"/>
      <c r="O40" s="11"/>
      <c r="P40" s="25"/>
      <c r="Q40" s="9">
        <f t="shared" si="0"/>
        <v>0</v>
      </c>
      <c r="R40" s="9">
        <f t="shared" si="1"/>
        <v>0</v>
      </c>
      <c r="S40" s="9">
        <f t="shared" si="2"/>
        <v>0</v>
      </c>
    </row>
    <row r="41" spans="2:19" ht="65.150000000000006" customHeight="1">
      <c r="B41" s="12"/>
      <c r="C41" s="23"/>
      <c r="D41" s="56"/>
      <c r="E41" s="54"/>
      <c r="F41" s="15"/>
      <c r="G41" s="23"/>
      <c r="H41" s="9"/>
      <c r="I41" s="58"/>
      <c r="J41" s="22"/>
      <c r="K41" s="10"/>
      <c r="L41" s="25"/>
      <c r="M41" s="23"/>
      <c r="N41" s="23"/>
      <c r="O41" s="11"/>
      <c r="P41" s="25"/>
      <c r="Q41" s="9">
        <f t="shared" si="0"/>
        <v>0</v>
      </c>
      <c r="R41" s="9">
        <f t="shared" si="1"/>
        <v>0</v>
      </c>
      <c r="S41" s="9">
        <f t="shared" si="2"/>
        <v>0</v>
      </c>
    </row>
    <row r="42" spans="2:19" ht="65.150000000000006" customHeight="1">
      <c r="B42" s="12"/>
      <c r="C42" s="23"/>
      <c r="D42" s="56"/>
      <c r="E42" s="54"/>
      <c r="F42" s="15"/>
      <c r="G42" s="23"/>
      <c r="H42" s="9"/>
      <c r="I42" s="58"/>
      <c r="J42" s="22"/>
      <c r="K42" s="10"/>
      <c r="L42" s="25"/>
      <c r="M42" s="23"/>
      <c r="N42" s="23"/>
      <c r="O42" s="11"/>
      <c r="P42" s="25"/>
      <c r="Q42" s="9">
        <f t="shared" si="0"/>
        <v>0</v>
      </c>
      <c r="R42" s="9">
        <f t="shared" si="1"/>
        <v>0</v>
      </c>
      <c r="S42" s="9">
        <f t="shared" si="2"/>
        <v>0</v>
      </c>
    </row>
    <row r="43" spans="2:19" ht="65.150000000000006" customHeight="1">
      <c r="B43" s="12"/>
      <c r="C43" s="23"/>
      <c r="D43" s="56"/>
      <c r="E43" s="54"/>
      <c r="F43" s="15"/>
      <c r="G43" s="23"/>
      <c r="H43" s="9"/>
      <c r="I43" s="58"/>
      <c r="J43" s="22"/>
      <c r="K43" s="10"/>
      <c r="L43" s="25"/>
      <c r="M43" s="23"/>
      <c r="N43" s="23"/>
      <c r="O43" s="11"/>
      <c r="P43" s="25"/>
      <c r="Q43" s="9">
        <f t="shared" si="0"/>
        <v>0</v>
      </c>
      <c r="R43" s="9">
        <f t="shared" si="1"/>
        <v>0</v>
      </c>
      <c r="S43" s="9">
        <f t="shared" si="2"/>
        <v>0</v>
      </c>
    </row>
    <row r="44" spans="2:19" ht="65.150000000000006" customHeight="1">
      <c r="B44" s="12"/>
      <c r="C44" s="23"/>
      <c r="D44" s="56"/>
      <c r="E44" s="54"/>
      <c r="F44" s="15"/>
      <c r="G44" s="23"/>
      <c r="H44" s="9"/>
      <c r="I44" s="58"/>
      <c r="J44" s="22"/>
      <c r="K44" s="10"/>
      <c r="L44" s="25"/>
      <c r="M44" s="23"/>
      <c r="N44" s="23"/>
      <c r="O44" s="11"/>
      <c r="P44" s="25"/>
      <c r="Q44" s="9">
        <f t="shared" si="0"/>
        <v>0</v>
      </c>
      <c r="R44" s="9">
        <f t="shared" si="1"/>
        <v>0</v>
      </c>
      <c r="S44" s="9">
        <f t="shared" si="2"/>
        <v>0</v>
      </c>
    </row>
    <row r="45" spans="2:19" ht="65.150000000000006" customHeight="1">
      <c r="B45" s="12"/>
      <c r="C45" s="23"/>
      <c r="D45" s="56"/>
      <c r="E45" s="54"/>
      <c r="F45" s="15"/>
      <c r="G45" s="23"/>
      <c r="H45" s="9"/>
      <c r="I45" s="58"/>
      <c r="J45" s="22"/>
      <c r="K45" s="10"/>
      <c r="L45" s="25"/>
      <c r="M45" s="23"/>
      <c r="N45" s="23"/>
      <c r="O45" s="11"/>
      <c r="P45" s="25"/>
      <c r="Q45" s="9">
        <f t="shared" ref="Q45:Q56" si="3">IF(AND(P45="Cerrado",H45="A"),3,0)</f>
        <v>0</v>
      </c>
      <c r="R45" s="9">
        <f t="shared" ref="R45:R56" si="4">IF(AND(P45="Cerrado",H45="B"),2,0)</f>
        <v>0</v>
      </c>
      <c r="S45" s="9">
        <f t="shared" ref="S45:S56" si="5">IF(AND(P45="Cerrado",H45="C"),1,0)</f>
        <v>0</v>
      </c>
    </row>
    <row r="46" spans="2:19" ht="65.150000000000006" customHeight="1">
      <c r="B46" s="12"/>
      <c r="C46" s="23"/>
      <c r="D46" s="56"/>
      <c r="E46" s="54"/>
      <c r="F46" s="15"/>
      <c r="G46" s="23"/>
      <c r="H46" s="9"/>
      <c r="I46" s="58"/>
      <c r="J46" s="22"/>
      <c r="K46" s="10"/>
      <c r="L46" s="25"/>
      <c r="M46" s="23"/>
      <c r="N46" s="23"/>
      <c r="O46" s="11"/>
      <c r="P46" s="25"/>
      <c r="Q46" s="9">
        <f t="shared" si="3"/>
        <v>0</v>
      </c>
      <c r="R46" s="9">
        <f t="shared" si="4"/>
        <v>0</v>
      </c>
      <c r="S46" s="9">
        <f t="shared" si="5"/>
        <v>0</v>
      </c>
    </row>
    <row r="47" spans="2:19" ht="65.150000000000006" customHeight="1">
      <c r="B47" s="12"/>
      <c r="C47" s="23"/>
      <c r="D47" s="56"/>
      <c r="E47" s="54"/>
      <c r="F47" s="15"/>
      <c r="G47" s="23"/>
      <c r="H47" s="9"/>
      <c r="I47" s="58"/>
      <c r="J47" s="22"/>
      <c r="K47" s="10"/>
      <c r="L47" s="25"/>
      <c r="M47" s="23"/>
      <c r="N47" s="23"/>
      <c r="O47" s="11"/>
      <c r="P47" s="25"/>
      <c r="Q47" s="9">
        <f t="shared" si="3"/>
        <v>0</v>
      </c>
      <c r="R47" s="9">
        <f t="shared" si="4"/>
        <v>0</v>
      </c>
      <c r="S47" s="9">
        <f t="shared" si="5"/>
        <v>0</v>
      </c>
    </row>
    <row r="48" spans="2:19" ht="65.150000000000006" customHeight="1">
      <c r="B48" s="12"/>
      <c r="C48" s="23"/>
      <c r="D48" s="56"/>
      <c r="E48" s="54"/>
      <c r="F48" s="15"/>
      <c r="G48" s="23"/>
      <c r="H48" s="9"/>
      <c r="I48" s="58"/>
      <c r="J48" s="22"/>
      <c r="K48" s="10"/>
      <c r="L48" s="25"/>
      <c r="M48" s="23"/>
      <c r="N48" s="23"/>
      <c r="O48" s="11"/>
      <c r="P48" s="25"/>
      <c r="Q48" s="9">
        <f t="shared" si="3"/>
        <v>0</v>
      </c>
      <c r="R48" s="9">
        <f t="shared" si="4"/>
        <v>0</v>
      </c>
      <c r="S48" s="9">
        <f t="shared" si="5"/>
        <v>0</v>
      </c>
    </row>
    <row r="49" spans="1:21" ht="65.150000000000006" customHeight="1">
      <c r="B49" s="12"/>
      <c r="C49" s="23"/>
      <c r="D49" s="56"/>
      <c r="E49" s="54"/>
      <c r="F49" s="15"/>
      <c r="G49" s="23"/>
      <c r="H49" s="9"/>
      <c r="I49" s="58"/>
      <c r="J49" s="22"/>
      <c r="K49" s="10"/>
      <c r="L49" s="25"/>
      <c r="M49" s="23"/>
      <c r="N49" s="23"/>
      <c r="O49" s="11"/>
      <c r="P49" s="25"/>
      <c r="Q49" s="9">
        <f t="shared" si="3"/>
        <v>0</v>
      </c>
      <c r="R49" s="9">
        <f t="shared" si="4"/>
        <v>0</v>
      </c>
      <c r="S49" s="9">
        <f t="shared" si="5"/>
        <v>0</v>
      </c>
    </row>
    <row r="50" spans="1:21" ht="65.150000000000006" customHeight="1">
      <c r="B50" s="12"/>
      <c r="C50" s="23"/>
      <c r="D50" s="56"/>
      <c r="E50" s="54"/>
      <c r="F50" s="15"/>
      <c r="G50" s="23"/>
      <c r="H50" s="9"/>
      <c r="I50" s="58"/>
      <c r="J50" s="22"/>
      <c r="K50" s="10"/>
      <c r="L50" s="25"/>
      <c r="M50" s="23"/>
      <c r="N50" s="23"/>
      <c r="O50" s="11"/>
      <c r="P50" s="25"/>
      <c r="Q50" s="9">
        <f t="shared" si="3"/>
        <v>0</v>
      </c>
      <c r="R50" s="9">
        <f t="shared" si="4"/>
        <v>0</v>
      </c>
      <c r="S50" s="9">
        <f t="shared" si="5"/>
        <v>0</v>
      </c>
    </row>
    <row r="51" spans="1:21" ht="65.150000000000006" customHeight="1">
      <c r="B51" s="12"/>
      <c r="C51" s="23"/>
      <c r="D51" s="56"/>
      <c r="E51" s="54"/>
      <c r="F51" s="15"/>
      <c r="G51" s="23"/>
      <c r="H51" s="9"/>
      <c r="I51" s="58"/>
      <c r="J51" s="22"/>
      <c r="K51" s="10"/>
      <c r="L51" s="25"/>
      <c r="M51" s="23"/>
      <c r="N51" s="23"/>
      <c r="O51" s="11"/>
      <c r="P51" s="25"/>
      <c r="Q51" s="9">
        <f t="shared" si="3"/>
        <v>0</v>
      </c>
      <c r="R51" s="9">
        <f t="shared" si="4"/>
        <v>0</v>
      </c>
      <c r="S51" s="9">
        <f t="shared" si="5"/>
        <v>0</v>
      </c>
    </row>
    <row r="52" spans="1:21" ht="65.150000000000006" customHeight="1">
      <c r="B52" s="12"/>
      <c r="C52" s="23"/>
      <c r="D52" s="56"/>
      <c r="E52" s="54"/>
      <c r="F52" s="15"/>
      <c r="G52" s="23"/>
      <c r="H52" s="9"/>
      <c r="I52" s="58"/>
      <c r="J52" s="22"/>
      <c r="K52" s="10"/>
      <c r="L52" s="25"/>
      <c r="M52" s="23"/>
      <c r="N52" s="23"/>
      <c r="O52" s="11"/>
      <c r="P52" s="25"/>
      <c r="Q52" s="9">
        <f t="shared" si="3"/>
        <v>0</v>
      </c>
      <c r="R52" s="9">
        <f t="shared" si="4"/>
        <v>0</v>
      </c>
      <c r="S52" s="9">
        <f t="shared" si="5"/>
        <v>0</v>
      </c>
    </row>
    <row r="53" spans="1:21" ht="65.150000000000006" customHeight="1">
      <c r="B53" s="12"/>
      <c r="C53" s="23"/>
      <c r="D53" s="56"/>
      <c r="E53" s="54"/>
      <c r="F53" s="15"/>
      <c r="G53" s="23"/>
      <c r="H53" s="9"/>
      <c r="I53" s="58"/>
      <c r="J53" s="22"/>
      <c r="K53" s="10"/>
      <c r="L53" s="25"/>
      <c r="M53" s="23"/>
      <c r="N53" s="23"/>
      <c r="O53" s="11"/>
      <c r="P53" s="25"/>
      <c r="Q53" s="9">
        <f t="shared" si="3"/>
        <v>0</v>
      </c>
      <c r="R53" s="9">
        <f t="shared" si="4"/>
        <v>0</v>
      </c>
      <c r="S53" s="9">
        <f t="shared" si="5"/>
        <v>0</v>
      </c>
    </row>
    <row r="54" spans="1:21" ht="65.150000000000006" customHeight="1">
      <c r="B54" s="12"/>
      <c r="C54" s="23"/>
      <c r="D54" s="56"/>
      <c r="E54" s="54"/>
      <c r="F54" s="15"/>
      <c r="G54" s="23"/>
      <c r="H54" s="9"/>
      <c r="I54" s="58"/>
      <c r="J54" s="22"/>
      <c r="K54" s="10"/>
      <c r="L54" s="25"/>
      <c r="M54" s="23"/>
      <c r="N54" s="23"/>
      <c r="O54" s="11"/>
      <c r="P54" s="25"/>
      <c r="Q54" s="9">
        <f t="shared" si="3"/>
        <v>0</v>
      </c>
      <c r="R54" s="9">
        <f t="shared" si="4"/>
        <v>0</v>
      </c>
      <c r="S54" s="9">
        <f t="shared" si="5"/>
        <v>0</v>
      </c>
    </row>
    <row r="55" spans="1:21" ht="65.150000000000006" customHeight="1">
      <c r="B55" s="12"/>
      <c r="C55" s="23"/>
      <c r="D55" s="56"/>
      <c r="E55" s="54"/>
      <c r="F55" s="15"/>
      <c r="G55" s="23"/>
      <c r="H55" s="9"/>
      <c r="I55" s="58"/>
      <c r="J55" s="22"/>
      <c r="K55" s="10"/>
      <c r="L55" s="25"/>
      <c r="M55" s="23"/>
      <c r="N55" s="23"/>
      <c r="O55" s="11"/>
      <c r="P55" s="25"/>
      <c r="Q55" s="9">
        <f t="shared" si="3"/>
        <v>0</v>
      </c>
      <c r="R55" s="9">
        <f t="shared" si="4"/>
        <v>0</v>
      </c>
      <c r="S55" s="9">
        <f t="shared" si="5"/>
        <v>0</v>
      </c>
    </row>
    <row r="56" spans="1:21" ht="65.150000000000006" customHeight="1">
      <c r="B56" s="12"/>
      <c r="C56" s="23"/>
      <c r="D56" s="56"/>
      <c r="E56" s="54"/>
      <c r="F56" s="15"/>
      <c r="G56" s="23"/>
      <c r="H56" s="9"/>
      <c r="I56" s="58"/>
      <c r="J56" s="22"/>
      <c r="K56" s="10"/>
      <c r="L56" s="25"/>
      <c r="M56" s="23"/>
      <c r="N56" s="23"/>
      <c r="O56" s="11"/>
      <c r="P56" s="25"/>
      <c r="Q56" s="9">
        <f t="shared" si="3"/>
        <v>0</v>
      </c>
      <c r="R56" s="9">
        <f t="shared" si="4"/>
        <v>0</v>
      </c>
      <c r="S56" s="9">
        <f t="shared" si="5"/>
        <v>0</v>
      </c>
    </row>
    <row r="57" spans="1:21" ht="65.150000000000006" customHeight="1">
      <c r="C57" s="63"/>
      <c r="D57" s="64"/>
      <c r="E57" s="65"/>
      <c r="F57" s="66"/>
      <c r="G57" s="63"/>
      <c r="H57" s="53"/>
      <c r="I57" s="67"/>
      <c r="J57" s="68"/>
      <c r="K57" s="69"/>
      <c r="L57" s="70"/>
      <c r="M57" s="63"/>
      <c r="N57" s="63"/>
      <c r="O57" s="71"/>
      <c r="P57" s="24" t="s">
        <v>30</v>
      </c>
      <c r="Q57" s="72">
        <f>SUM(Q42:Q56)</f>
        <v>0</v>
      </c>
      <c r="R57" s="72">
        <f>SUM(R42:R56)</f>
        <v>0</v>
      </c>
      <c r="S57" s="72">
        <f>SUM(S42:S56)</f>
        <v>0</v>
      </c>
    </row>
    <row r="58" spans="1:21" ht="65.150000000000006" customHeight="1">
      <c r="C58" s="53"/>
      <c r="D58" s="66"/>
      <c r="E58" s="66"/>
      <c r="F58" s="66"/>
      <c r="G58" s="66"/>
      <c r="H58" s="53"/>
      <c r="I58" s="53"/>
      <c r="J58" s="63"/>
      <c r="K58" s="63"/>
      <c r="L58" s="63"/>
      <c r="M58" s="69"/>
      <c r="N58" s="69"/>
      <c r="O58" s="63"/>
      <c r="P58" s="9" t="s">
        <v>33</v>
      </c>
      <c r="Q58" s="93">
        <f>SUM(Q57:S57)</f>
        <v>0</v>
      </c>
      <c r="R58" s="93"/>
      <c r="S58" s="93"/>
      <c r="T58" s="71"/>
      <c r="U58" s="71"/>
    </row>
    <row r="59" spans="1:21" ht="65.150000000000006" customHeight="1">
      <c r="A59" s="26"/>
      <c r="B59" s="26"/>
      <c r="C59" s="26"/>
      <c r="D59" s="73" t="s">
        <v>31</v>
      </c>
      <c r="E59" s="85" t="s">
        <v>32</v>
      </c>
      <c r="F59" s="85"/>
      <c r="G59" s="85"/>
      <c r="H59" s="85"/>
      <c r="I59" s="85"/>
      <c r="J59" s="85"/>
      <c r="K59" s="85"/>
      <c r="L59" s="13"/>
      <c r="M59" s="13"/>
      <c r="N59" s="13"/>
      <c r="O59" s="13"/>
      <c r="P59" s="9" t="s">
        <v>36</v>
      </c>
      <c r="Q59" s="93">
        <f>((COUNTIF(G42:G56,"A"))*3)+((COUNTIF(G42:G56,"B"))*2)+((COUNTIF(G42:G56,"C"))*1)</f>
        <v>0</v>
      </c>
      <c r="R59" s="93"/>
      <c r="S59" s="93"/>
      <c r="T59" s="71"/>
      <c r="U59" s="71"/>
    </row>
    <row r="60" spans="1:21" s="46" customFormat="1" ht="55.5" customHeight="1">
      <c r="A60" s="26"/>
      <c r="B60" s="26"/>
      <c r="C60" s="26"/>
      <c r="D60" s="74" t="s">
        <v>34</v>
      </c>
      <c r="E60" s="85" t="s">
        <v>35</v>
      </c>
      <c r="F60" s="85"/>
      <c r="G60" s="85"/>
      <c r="H60" s="85"/>
      <c r="I60" s="85"/>
      <c r="J60" s="85"/>
      <c r="K60" s="85"/>
      <c r="L60" s="75"/>
      <c r="M60" s="75"/>
      <c r="N60" s="75"/>
      <c r="O60" s="75"/>
      <c r="P60" s="76" t="s">
        <v>39</v>
      </c>
      <c r="Q60" s="77" t="e">
        <f>Q58/Q59</f>
        <v>#DIV/0!</v>
      </c>
      <c r="R60" s="77"/>
      <c r="S60" s="77"/>
      <c r="T60" s="71"/>
      <c r="U60" s="71"/>
    </row>
    <row r="61" spans="1:21" s="47" customFormat="1" ht="32.15" customHeight="1">
      <c r="A61" s="26"/>
      <c r="B61" s="26"/>
      <c r="C61" s="26"/>
      <c r="D61" s="74" t="s">
        <v>37</v>
      </c>
      <c r="E61" s="85" t="s">
        <v>38</v>
      </c>
      <c r="F61" s="85"/>
      <c r="G61" s="85"/>
      <c r="H61" s="85"/>
      <c r="I61" s="85"/>
      <c r="J61" s="85"/>
      <c r="K61" s="85"/>
      <c r="L61" s="75"/>
      <c r="M61" s="75"/>
      <c r="N61" s="75"/>
      <c r="O61" s="75"/>
      <c r="P61" s="75"/>
      <c r="Q61" s="75"/>
      <c r="R61" s="71"/>
      <c r="S61" s="71"/>
      <c r="T61" s="71"/>
      <c r="U61" s="71"/>
    </row>
    <row r="62" spans="1:21" s="47" customFormat="1" ht="32.15" customHeight="1">
      <c r="E62" s="48"/>
      <c r="F62" s="78"/>
      <c r="G62" s="79"/>
      <c r="H62" s="79"/>
      <c r="I62" s="79"/>
      <c r="J62" s="49"/>
      <c r="K62" s="49"/>
      <c r="L62" s="49"/>
      <c r="M62" s="49"/>
      <c r="N62" s="49"/>
      <c r="O62" s="45"/>
      <c r="P62" s="50"/>
      <c r="Q62" s="50"/>
      <c r="R62" s="71"/>
      <c r="S62" s="71"/>
      <c r="T62" s="71"/>
      <c r="U62" s="71"/>
    </row>
    <row r="63" spans="1:21" s="47" customFormat="1" ht="32.15" customHeight="1">
      <c r="E63" s="48"/>
      <c r="F63" s="78"/>
      <c r="G63" s="79"/>
      <c r="H63" s="79"/>
      <c r="I63" s="79"/>
      <c r="J63" s="49"/>
      <c r="K63" s="49"/>
      <c r="L63" s="49"/>
      <c r="M63" s="49"/>
      <c r="N63" s="49"/>
      <c r="O63" s="45"/>
      <c r="P63" s="51"/>
      <c r="Q63" s="51"/>
      <c r="R63" s="71"/>
      <c r="S63" s="51"/>
    </row>
    <row r="64" spans="1:21" s="26" customFormat="1" ht="15" customHeight="1">
      <c r="E64" s="27"/>
      <c r="G64" s="13"/>
      <c r="H64" s="13"/>
      <c r="I64" s="61"/>
      <c r="J64" s="13"/>
      <c r="K64" s="13"/>
      <c r="L64" s="13"/>
      <c r="M64" s="13"/>
      <c r="N64" s="13"/>
      <c r="O64" s="13"/>
    </row>
  </sheetData>
  <mergeCells count="29">
    <mergeCell ref="F2:S2"/>
    <mergeCell ref="F3:S4"/>
    <mergeCell ref="B10:C10"/>
    <mergeCell ref="J10:K10"/>
    <mergeCell ref="F62:I62"/>
    <mergeCell ref="B13:B14"/>
    <mergeCell ref="C13:C14"/>
    <mergeCell ref="D13:D14"/>
    <mergeCell ref="H13:H14"/>
    <mergeCell ref="I13:I14"/>
    <mergeCell ref="J13:J14"/>
    <mergeCell ref="K13:K14"/>
    <mergeCell ref="L13:L14"/>
    <mergeCell ref="M13:M14"/>
    <mergeCell ref="Q58:S58"/>
    <mergeCell ref="Q59:S59"/>
    <mergeCell ref="Q60:S60"/>
    <mergeCell ref="F63:I63"/>
    <mergeCell ref="Q13:S13"/>
    <mergeCell ref="R5:S5"/>
    <mergeCell ref="E59:K59"/>
    <mergeCell ref="E60:K60"/>
    <mergeCell ref="E61:K61"/>
    <mergeCell ref="P13:P14"/>
    <mergeCell ref="N13:N14"/>
    <mergeCell ref="O13:O14"/>
    <mergeCell ref="E13:E14"/>
    <mergeCell ref="F13:F14"/>
    <mergeCell ref="G13:G14"/>
  </mergeCells>
  <conditionalFormatting sqref="H15:H57">
    <cfRule type="expression" dxfId="24" priority="139" stopIfTrue="1">
      <formula>H15="C"</formula>
    </cfRule>
    <cfRule type="expression" dxfId="23" priority="140" stopIfTrue="1">
      <formula>H15="B"</formula>
    </cfRule>
    <cfRule type="expression" dxfId="22" priority="141" stopIfTrue="1">
      <formula>H15= "A"</formula>
    </cfRule>
  </conditionalFormatting>
  <conditionalFormatting sqref="I58">
    <cfRule type="expression" dxfId="21" priority="10" stopIfTrue="1">
      <formula>I58="C"</formula>
    </cfRule>
    <cfRule type="expression" dxfId="20" priority="11" stopIfTrue="1">
      <formula>I58="B"</formula>
    </cfRule>
    <cfRule type="expression" dxfId="19" priority="12" stopIfTrue="1">
      <formula>I58= "A"</formula>
    </cfRule>
  </conditionalFormatting>
  <conditionalFormatting sqref="P15:P56">
    <cfRule type="containsText" dxfId="18" priority="91" operator="containsText" text="Seguimiento">
      <formula>NOT(ISERROR(SEARCH("Seguimiento",P15)))</formula>
    </cfRule>
    <cfRule type="containsText" dxfId="17" priority="92" operator="containsText" text="Cerrado">
      <formula>NOT(ISERROR(SEARCH("Cerrado",P15)))</formula>
    </cfRule>
    <cfRule type="containsText" dxfId="16" priority="93" operator="containsText" text="Abierto">
      <formula>NOT(ISERROR(SEARCH("Abierto",P15)))</formula>
    </cfRule>
  </conditionalFormatting>
  <conditionalFormatting sqref="P57:S57 P58 P60">
    <cfRule type="containsText" dxfId="15" priority="1" stopIfTrue="1" operator="containsText" text="COMPLETADO">
      <formula>NOT(ISERROR(SEARCH("COMPLETADO",P57)))</formula>
    </cfRule>
    <cfRule type="containsText" dxfId="14" priority="2" stopIfTrue="1" operator="containsText" text="EN EJECUCION">
      <formula>NOT(ISERROR(SEARCH("EN EJECUCION",P57)))</formula>
    </cfRule>
    <cfRule type="containsText" dxfId="13" priority="3" stopIfTrue="1" operator="containsText" text="PENDIENTE">
      <formula>NOT(ISERROR(SEARCH("PENDIENTE",P57)))</formula>
    </cfRule>
    <cfRule type="containsText" dxfId="12" priority="4" operator="containsText" text="ABIERTO">
      <formula>NOT(ISERROR(SEARCH("ABIERTO",P57)))</formula>
    </cfRule>
    <cfRule type="containsText" dxfId="11" priority="5" operator="containsText" text="ABIERTO">
      <formula>NOT(ISERROR(SEARCH("ABIERTO",P57)))</formula>
    </cfRule>
    <cfRule type="containsText" dxfId="10" priority="6" operator="containsText" text="EN PROCESO">
      <formula>NOT(ISERROR(SEARCH("EN PROCESO",P57)))</formula>
    </cfRule>
    <cfRule type="containsText" dxfId="9" priority="7" operator="containsText" text="CERRADO">
      <formula>NOT(ISERROR(SEARCH("CERRADO",P57)))</formula>
    </cfRule>
    <cfRule type="expression" dxfId="8" priority="8">
      <formula>#REF!&gt;TODAY()</formula>
    </cfRule>
    <cfRule type="cellIs" priority="9" operator="equal">
      <formula>#REF!</formula>
    </cfRule>
  </conditionalFormatting>
  <conditionalFormatting sqref="Q15:S56">
    <cfRule type="containsText" dxfId="7" priority="22" stopIfTrue="1" operator="containsText" text="COMPLETADO">
      <formula>NOT(ISERROR(SEARCH("COMPLETADO",Q15)))</formula>
    </cfRule>
    <cfRule type="containsText" dxfId="6" priority="23" stopIfTrue="1" operator="containsText" text="EN EJECUCION">
      <formula>NOT(ISERROR(SEARCH("EN EJECUCION",Q15)))</formula>
    </cfRule>
    <cfRule type="containsText" dxfId="5" priority="24" stopIfTrue="1" operator="containsText" text="PENDIENTE">
      <formula>NOT(ISERROR(SEARCH("PENDIENTE",Q15)))</formula>
    </cfRule>
    <cfRule type="containsText" dxfId="4" priority="25" operator="containsText" text="ABIERTO">
      <formula>NOT(ISERROR(SEARCH("ABIERTO",Q15)))</formula>
    </cfRule>
    <cfRule type="containsText" dxfId="3" priority="26" operator="containsText" text="ABIERTO">
      <formula>NOT(ISERROR(SEARCH("ABIERTO",Q15)))</formula>
    </cfRule>
    <cfRule type="containsText" dxfId="2" priority="27" operator="containsText" text="EN PROCESO">
      <formula>NOT(ISERROR(SEARCH("EN PROCESO",Q15)))</formula>
    </cfRule>
    <cfRule type="containsText" dxfId="1" priority="28" operator="containsText" text="CERRADO">
      <formula>NOT(ISERROR(SEARCH("CERRADO",Q15)))</formula>
    </cfRule>
    <cfRule type="expression" dxfId="0" priority="29">
      <formula>#REF!&gt;TODAY()</formula>
    </cfRule>
    <cfRule type="cellIs" priority="30" operator="equal">
      <formula>#REF!</formula>
    </cfRule>
  </conditionalFormatting>
  <dataValidations count="11">
    <dataValidation type="list" showInputMessage="1" showErrorMessage="1" sqref="E10 G1:H1" xr:uid="{00000000-0002-0000-0000-000000000000}">
      <formula1>#REF!</formula1>
    </dataValidation>
    <dataValidation type="list" showInputMessage="1" showErrorMessage="1" sqref="F64:F65566 F15:F57" xr:uid="{00000000-0002-0000-0000-000001000000}">
      <formula1>"Produccion, Logistica, Control de Calidad e I&amp;D, SSOMA, Seguridad Física, Comercial"</formula1>
    </dataValidation>
    <dataValidation type="list" showInputMessage="1" showErrorMessage="1" sqref="G64:G65566 G15:G57" xr:uid="{00000000-0002-0000-0000-000002000000}">
      <formula1>"MEJORA, IMPLEMENTACIÓN, CORRECTIVA"</formula1>
    </dataValidation>
    <dataValidation type="list" showInputMessage="1" showErrorMessage="1" sqref="H64:H65566 H15:H57" xr:uid="{00000000-0002-0000-0000-000003000000}">
      <formula1>"A, B, C"</formula1>
    </dataValidation>
    <dataValidation type="date" showInputMessage="1" showErrorMessage="1" sqref="L15:L57" xr:uid="{00000000-0002-0000-0000-000004000000}">
      <formula1>37622</formula1>
      <formula2>47848</formula2>
    </dataValidation>
    <dataValidation type="list" showInputMessage="1" showErrorMessage="1" sqref="P15:P56" xr:uid="{00000000-0002-0000-0000-000005000000}">
      <formula1>"Abierto, Seguimiento, Cerrado"</formula1>
    </dataValidation>
    <dataValidation type="list" showInputMessage="1" showErrorMessage="1" sqref="C15:D57 C62:D65566" xr:uid="{00000000-0002-0000-0000-000006000000}">
      <formula1>"Inspección de SSOMA, Inspección de CSST, Inspección Gerencial, Investigación de Accidente, Reporte de Incidente, Acuerdos de Reunión"</formula1>
    </dataValidation>
    <dataValidation type="list" allowBlank="1" showInputMessage="1" showErrorMessage="1" sqref="I58" xr:uid="{4FAAD8DF-7802-497B-AE4D-CC1CEB770279}">
      <formula1>"A, B, C"</formula1>
    </dataValidation>
    <dataValidation type="list" allowBlank="1" showInputMessage="1" showErrorMessage="1" sqref="H58" xr:uid="{DD013FA7-CE9E-4AF6-9A75-AEF37F71E8BB}">
      <formula1>"MEJORA, IMPLEMENTACIÓN, CORRECTIVA"</formula1>
    </dataValidation>
    <dataValidation type="list" allowBlank="1" showInputMessage="1" showErrorMessage="1" sqref="F58" xr:uid="{D5F52AC1-9769-4688-95D0-04F7398B0197}">
      <formula1>"Produccion, Logistica, Control de Calidad e I&amp;D, SSOMA, Seguridad Física, Comercial"</formula1>
    </dataValidation>
    <dataValidation type="list" allowBlank="1" showInputMessage="1" showErrorMessage="1" sqref="C58:C61" xr:uid="{6082CFB0-CCF9-4957-9751-D0F06380B4B8}">
      <formula1>"Inspección de SSOMA, Inspección de CSST, Inspección Gerencial, Investigación de Accidente, Reporte de Incidente, Acuerdos de Reunión"</formula1>
    </dataValidation>
  </dataValidations>
  <printOptions horizontalCentered="1"/>
  <pageMargins left="0.19685039370078741" right="0.19685039370078741" top="0" bottom="0.59055118110236227" header="0" footer="0.19685039370078741"/>
  <pageSetup paperSize="9" scale="37" orientation="landscape" r:id="rId1"/>
  <headerFooter scaleWithDoc="0">
    <oddFooter>&amp;L&amp;"Arial,Negrita"&amp;10 www.famesaexplosivos.com&amp;C&amp;"Arial,Negrita"&amp;6 Una vez impreso el documento, se convierte en copia 
no controlada. Verificar su vigencia.&amp;R&amp;"Arial,Negrita"&amp;8 Pág. &amp;P de &amp;N</oddFooter>
  </headerFooter>
  <colBreaks count="1" manualBreakCount="1"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9"/>
  <sheetViews>
    <sheetView workbookViewId="0">
      <selection activeCell="B10" sqref="B10"/>
    </sheetView>
  </sheetViews>
  <sheetFormatPr baseColWidth="10" defaultColWidth="11.453125" defaultRowHeight="14.5"/>
  <sheetData>
    <row r="3" spans="2:2">
      <c r="B3" t="s">
        <v>23</v>
      </c>
    </row>
    <row r="4" spans="2:2">
      <c r="B4" t="s">
        <v>24</v>
      </c>
    </row>
    <row r="5" spans="2:2">
      <c r="B5" t="s">
        <v>25</v>
      </c>
    </row>
    <row r="6" spans="2:2">
      <c r="B6" t="s">
        <v>26</v>
      </c>
    </row>
    <row r="7" spans="2:2">
      <c r="B7" t="s">
        <v>27</v>
      </c>
    </row>
    <row r="8" spans="2:2">
      <c r="B8" t="s">
        <v>28</v>
      </c>
    </row>
    <row r="9" spans="2:2">
      <c r="B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53125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RAC</vt:lpstr>
      <vt:lpstr>Hoja2</vt:lpstr>
      <vt:lpstr>Hoja3</vt:lpstr>
      <vt:lpstr>RAC!Área_de_impresión</vt:lpstr>
      <vt:lpstr>RAC!Títulos_a_imprimir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josorio</dc:creator>
  <cp:lastModifiedBy>Cesar Lozada Biminchumo</cp:lastModifiedBy>
  <cp:lastPrinted>2024-05-23T04:24:11Z</cp:lastPrinted>
  <dcterms:created xsi:type="dcterms:W3CDTF">2016-12-26T20:38:41Z</dcterms:created>
  <dcterms:modified xsi:type="dcterms:W3CDTF">2024-06-04T20:16:30Z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ódigo">
    <vt:lpwstr>FR-GS-087</vt:lpwstr>
  </property>
  <property fmtid="{D5CDD505-2E9C-101B-9397-08002B2CF9AE}" pid="3" name="Revisión">
    <vt:lpwstr>03</vt:lpwstr>
  </property>
  <property fmtid="{D5CDD505-2E9C-101B-9397-08002B2CF9AE}" pid="4" name="Fecha de aprobación">
    <vt:lpwstr>2021-09-27T00:00:00Z</vt:lpwstr>
  </property>
  <property fmtid="{D5CDD505-2E9C-101B-9397-08002B2CF9AE}" pid="5" name="Tipo de documento">
    <vt:lpwstr>Formato (FR)</vt:lpwstr>
  </property>
  <property fmtid="{D5CDD505-2E9C-101B-9397-08002B2CF9AE}" pid="6" name="Rev. Nro.">
    <vt:lpwstr>03</vt:lpwstr>
  </property>
  <property fmtid="{D5CDD505-2E9C-101B-9397-08002B2CF9AE}" pid="7" name="Categoría">
    <vt:lpwstr>Formato (FR)</vt:lpwstr>
  </property>
  <property fmtid="{D5CDD505-2E9C-101B-9397-08002B2CF9AE}" pid="8" name="CódigoX">
    <vt:lpwstr>FR-SHI-087</vt:lpwstr>
  </property>
  <property fmtid="{D5CDD505-2E9C-101B-9397-08002B2CF9AE}" pid="9" name="Fecha de aprob">
    <vt:lpwstr>2021-09-27T00:00:00Z</vt:lpwstr>
  </property>
  <property fmtid="{D5CDD505-2E9C-101B-9397-08002B2CF9AE}" pid="10" name="Área">
    <vt:lpwstr>Seguridad Industrial</vt:lpwstr>
  </property>
  <property fmtid="{D5CDD505-2E9C-101B-9397-08002B2CF9AE}" pid="11" name="Ciclo de Revisión">
    <vt:lpwstr>No aplica</vt:lpwstr>
  </property>
  <property fmtid="{D5CDD505-2E9C-101B-9397-08002B2CF9AE}" pid="12" name="RQ">
    <vt:lpwstr>No aplica</vt:lpwstr>
  </property>
  <property fmtid="{D5CDD505-2E9C-101B-9397-08002B2CF9AE}" pid="13" name="Inicio de revisión">
    <vt:lpwstr/>
  </property>
  <property fmtid="{D5CDD505-2E9C-101B-9397-08002B2CF9AE}" pid="14" name="NV">
    <vt:lpwstr>5</vt:lpwstr>
  </property>
</Properties>
</file>