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RAC" sheetId="1" state="visible" r:id="rId1"/>
    <sheet xmlns:r="http://schemas.openxmlformats.org/officeDocument/2006/relationships" name="Hoja2" sheetId="2" state="hidden" r:id="rId2"/>
    <sheet xmlns:r="http://schemas.openxmlformats.org/officeDocument/2006/relationships" name="Hoja3" sheetId="3" state="hidden" r:id="rId3"/>
  </sheets>
  <definedNames>
    <definedName name="_xlnm.Print_Titles" localSheetId="0">'RAC'!$1:$7</definedName>
    <definedName name="_xlnm.Print_Area" localSheetId="0">'RAC'!$A$1:$T$63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_ * #,##0.00_ ;_ * \-#,##0.00_ ;_ * &quot;-&quot;??_ ;_ @_ "/>
  </numFmts>
  <fonts count="19">
    <font>
      <name val="Calibri"/>
      <family val="2"/>
      <color theme="1"/>
      <sz val="11"/>
      <scheme val="minor"/>
    </font>
    <font>
      <name val="Arial"/>
      <family val="2"/>
      <color indexed="8"/>
      <sz val="9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1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b val="1"/>
      <color theme="0"/>
      <sz val="9"/>
    </font>
    <font>
      <name val="Arial"/>
      <family val="2"/>
      <color theme="1"/>
      <sz val="10"/>
    </font>
    <font>
      <name val="Arial"/>
      <family val="2"/>
      <color theme="1"/>
      <sz val="11"/>
    </font>
    <font>
      <name val="Oldschool Grotesk Light"/>
      <family val="2"/>
      <b val="1"/>
      <color theme="1"/>
      <sz val="12"/>
    </font>
    <font>
      <name val="Oldschool Grotesk Light"/>
      <family val="2"/>
      <color theme="1"/>
      <sz val="12"/>
    </font>
    <font>
      <name val="Arial"/>
      <family val="2"/>
      <color theme="1"/>
      <sz val="13"/>
    </font>
    <font>
      <name val="Arial"/>
      <family val="2"/>
      <color theme="1"/>
      <sz val="30"/>
    </font>
    <font>
      <name val="Calibri"/>
      <family val="2"/>
      <color theme="1"/>
      <sz val="12"/>
      <scheme val="minor"/>
    </font>
    <font>
      <name val="Arial"/>
      <family val="2"/>
      <color theme="1"/>
      <sz val="9"/>
      <u val="single"/>
    </font>
    <font>
      <name val="Arial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6" fillId="0" borderId="0"/>
    <xf numFmtId="165" fontId="6" fillId="0" borderId="0"/>
    <xf numFmtId="0" fontId="5" fillId="0" borderId="0"/>
    <xf numFmtId="9" fontId="6" fillId="0" borderId="0"/>
  </cellStyleXfs>
  <cellXfs count="95">
    <xf numFmtId="0" fontId="0" fillId="0" borderId="0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14" fontId="8" fillId="0" borderId="0" applyAlignment="1" pivotButton="0" quotePrefix="0" xfId="0">
      <alignment horizontal="right" vertical="center"/>
    </xf>
    <xf numFmtId="0" fontId="8" fillId="0" borderId="1" applyAlignment="1" pivotButton="0" quotePrefix="0" xfId="0">
      <alignment vertical="center" wrapText="1"/>
    </xf>
    <xf numFmtId="0" fontId="8" fillId="0" borderId="2" applyAlignment="1" pivotButton="0" quotePrefix="0" xfId="0">
      <alignment horizontal="center" vertical="center" wrapText="1"/>
    </xf>
    <xf numFmtId="164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/>
    </xf>
    <xf numFmtId="0" fontId="3" fillId="0" borderId="0" applyAlignment="1" pivotButton="0" quotePrefix="1" xfId="0">
      <alignment horizontal="left" vertical="center"/>
    </xf>
    <xf numFmtId="0" fontId="9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/>
    </xf>
    <xf numFmtId="0" fontId="9" fillId="0" borderId="6" applyAlignment="1" pivotButton="0" quotePrefix="0" xfId="0">
      <alignment vertical="center"/>
    </xf>
    <xf numFmtId="0" fontId="9" fillId="2" borderId="7" applyAlignment="1" pivotButton="0" quotePrefix="0" xfId="0">
      <alignment vertical="center" wrapText="1"/>
    </xf>
    <xf numFmtId="0" fontId="9" fillId="2" borderId="8" applyAlignment="1" pivotButton="0" quotePrefix="0" xfId="0">
      <alignment vertical="center" wrapText="1"/>
    </xf>
    <xf numFmtId="0" fontId="9" fillId="2" borderId="3" applyAlignment="1" pivotButton="0" quotePrefix="0" xfId="0">
      <alignment vertical="center" wrapText="1"/>
    </xf>
    <xf numFmtId="0" fontId="7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15" fontId="3" fillId="0" borderId="2" applyAlignment="1" pivotButton="0" quotePrefix="0" xfId="0">
      <alignment horizontal="center" vertical="center" wrapText="1"/>
    </xf>
    <xf numFmtId="0" fontId="11" fillId="0" borderId="0" pivotButton="0" quotePrefix="0" xfId="0"/>
    <xf numFmtId="0" fontId="11" fillId="0" borderId="0" applyAlignment="1" pivotButton="0" quotePrefix="0" xfId="0">
      <alignment wrapText="1"/>
    </xf>
    <xf numFmtId="0" fontId="8" fillId="0" borderId="1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10" applyAlignment="1" pivotButton="0" quotePrefix="0" xfId="0">
      <alignment vertical="center"/>
    </xf>
    <xf numFmtId="0" fontId="7" fillId="0" borderId="10" applyAlignment="1" pivotButton="0" quotePrefix="0" xfId="0">
      <alignment vertical="center" wrapText="1"/>
    </xf>
    <xf numFmtId="0" fontId="7" fillId="0" borderId="1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1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 wrapText="1"/>
    </xf>
    <xf numFmtId="0" fontId="9" fillId="3" borderId="2" applyAlignment="1" pivotButton="0" quotePrefix="0" xfId="0">
      <alignment horizontal="center" vertical="center"/>
    </xf>
    <xf numFmtId="164" fontId="8" fillId="0" borderId="2" applyAlignment="1" pivotButton="0" quotePrefix="0" xfId="0">
      <alignment vertical="center"/>
    </xf>
    <xf numFmtId="0" fontId="9" fillId="5" borderId="0" applyAlignment="1" pivotButton="0" quotePrefix="0" xfId="0">
      <alignment horizontal="center" vertical="center"/>
    </xf>
    <xf numFmtId="49" fontId="7" fillId="5" borderId="0" applyAlignment="1" pivotButton="0" quotePrefix="0" xfId="0">
      <alignment horizontal="center" vertical="center" wrapText="1"/>
    </xf>
    <xf numFmtId="0" fontId="7" fillId="5" borderId="0" pivotButton="0" quotePrefix="0" xfId="0"/>
    <xf numFmtId="0" fontId="11" fillId="5" borderId="0" pivotButton="0" quotePrefix="0" xfId="0"/>
    <xf numFmtId="0" fontId="2" fillId="5" borderId="0" applyAlignment="1" pivotButton="0" quotePrefix="0" xfId="0">
      <alignment horizontal="center" vertical="center" wrapText="1"/>
    </xf>
    <xf numFmtId="0" fontId="3" fillId="5" borderId="0" applyAlignment="1" pivotButton="0" quotePrefix="1" xfId="0">
      <alignment horizontal="left" vertical="center" wrapText="1"/>
    </xf>
    <xf numFmtId="49" fontId="7" fillId="5" borderId="0" applyAlignment="1" pivotButton="0" quotePrefix="0" xfId="0">
      <alignment vertical="center" wrapText="1"/>
    </xf>
    <xf numFmtId="49" fontId="7" fillId="5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left" vertical="center" wrapText="1"/>
    </xf>
    <xf numFmtId="0" fontId="17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2" borderId="8" applyAlignment="1" pivotButton="0" quotePrefix="0" xfId="0">
      <alignment horizontal="center" vertical="center" wrapText="1"/>
    </xf>
    <xf numFmtId="0" fontId="3" fillId="0" borderId="0" applyAlignment="1" pivotButton="0" quotePrefix="1" xfId="0">
      <alignment horizontal="center" vertical="center"/>
    </xf>
    <xf numFmtId="0" fontId="9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4" fontId="7" fillId="0" borderId="0" applyAlignment="1" pivotButton="0" quotePrefix="0" xfId="0">
      <alignment horizontal="center" vertical="center" wrapText="1"/>
    </xf>
    <xf numFmtId="15" fontId="3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9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1" xfId="0">
      <alignment horizontal="left" vertical="center" wrapText="1"/>
    </xf>
    <xf numFmtId="0" fontId="9" fillId="2" borderId="2" applyAlignment="1" pivotButton="0" quotePrefix="0" xfId="0">
      <alignment horizontal="center" vertical="center" wrapText="1"/>
    </xf>
    <xf numFmtId="9" fontId="11" fillId="0" borderId="2" applyAlignment="1" pivotButton="0" quotePrefix="0" xfId="3">
      <alignment horizontal="center" vertical="center"/>
    </xf>
    <xf numFmtId="0" fontId="4" fillId="5" borderId="0" applyAlignment="1" pivotButton="0" quotePrefix="1" xfId="0">
      <alignment horizontal="left" vertical="center" wrapText="1"/>
    </xf>
    <xf numFmtId="0" fontId="11" fillId="5" borderId="0" pivotButton="0" quotePrefix="0" xfId="0"/>
    <xf numFmtId="0" fontId="9" fillId="4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3" pivotButton="0" quotePrefix="0" xfId="0"/>
    <xf numFmtId="14" fontId="13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9" fillId="4" borderId="11" applyAlignment="1" pivotButton="0" quotePrefix="0" xfId="0">
      <alignment horizontal="center" vertical="center" wrapText="1"/>
    </xf>
    <xf numFmtId="0" fontId="9" fillId="4" borderId="12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5" fillId="0" borderId="0" applyAlignment="1" pivotButton="0" quotePrefix="1" xfId="0">
      <alignment horizontal="left" vertical="center"/>
    </xf>
    <xf numFmtId="0" fontId="9" fillId="3" borderId="7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0" fillId="0" borderId="12" pivotButton="0" quotePrefix="0" xfId="0"/>
  </cellXfs>
  <cellStyles count="4">
    <cellStyle name="Normal" xfId="0" builtinId="0"/>
    <cellStyle name="Millares 2" xfId="1"/>
    <cellStyle name="Normal 2" xfId="2"/>
    <cellStyle name="Porcentaje" xfId="3" builtinId="5"/>
  </cellStyles>
  <dxfs count="25"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1"/>
        <color theme="1"/>
      </font>
      <fill>
        <patternFill>
          <bgColor rgb="FFFF0000"/>
        </patternFill>
      </fill>
    </dxf>
    <dxf>
      <font>
        <b val="1"/>
      </font>
      <fill>
        <patternFill>
          <fgColor theme="0"/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/Relationships>
</file>

<file path=xl/drawings/drawing1.xml><?xml version="1.0" encoding="utf-8"?>
<wsDr xmlns="http://schemas.openxmlformats.org/drawingml/2006/spreadsheetDrawing">
  <twoCellAnchor editAs="oneCell">
    <from>
      <col>1</col>
      <colOff>142875</colOff>
      <row>1</row>
      <rowOff>114300</rowOff>
    </from>
    <to>
      <col>3</col>
      <colOff>1666875</colOff>
      <row>5</row>
      <rowOff>0</rowOff>
    </to>
    <pic>
      <nvPicPr>
        <cNvPr id="3631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0025" y="238125"/>
          <a:ext cx="31623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oneCellAnchor>
    <from>
      <col>13</col>
      <colOff>0</colOff>
      <row>14</row>
      <rowOff>0</rowOff>
    </from>
    <ext cx="1619250" cy="762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15</row>
      <rowOff>0</rowOff>
    </from>
    <ext cx="1619250" cy="762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16</row>
      <rowOff>0</rowOff>
    </from>
    <ext cx="1619250" cy="762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17</row>
      <rowOff>0</rowOff>
    </from>
    <ext cx="1619250" cy="762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18</row>
      <rowOff>0</rowOff>
    </from>
    <ext cx="1619250" cy="762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19</row>
      <rowOff>0</rowOff>
    </from>
    <ext cx="1619250" cy="762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20</row>
      <rowOff>0</rowOff>
    </from>
    <ext cx="1619250" cy="762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21</row>
      <rowOff>0</rowOff>
    </from>
    <ext cx="1619250" cy="762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22</row>
      <rowOff>0</rowOff>
    </from>
    <ext cx="1619250" cy="762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23</row>
      <rowOff>0</rowOff>
    </from>
    <ext cx="1619250" cy="762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24</row>
      <rowOff>0</rowOff>
    </from>
    <ext cx="1619250" cy="762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25</row>
      <rowOff>0</rowOff>
    </from>
    <ext cx="1619250" cy="762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26</row>
      <rowOff>0</rowOff>
    </from>
    <ext cx="1619250" cy="762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27</row>
      <rowOff>0</rowOff>
    </from>
    <ext cx="1619250" cy="762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28</row>
      <rowOff>0</rowOff>
    </from>
    <ext cx="1619250" cy="762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29</row>
      <rowOff>0</rowOff>
    </from>
    <ext cx="1619250" cy="762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30</row>
      <rowOff>0</rowOff>
    </from>
    <ext cx="1619250" cy="762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31</row>
      <rowOff>0</rowOff>
    </from>
    <ext cx="1619250" cy="762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32</row>
      <rowOff>0</rowOff>
    </from>
    <ext cx="1619250" cy="762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33</row>
      <rowOff>0</rowOff>
    </from>
    <ext cx="1619250" cy="762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34</row>
      <rowOff>0</rowOff>
    </from>
    <ext cx="1619250" cy="762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35</row>
      <rowOff>0</rowOff>
    </from>
    <ext cx="1619250" cy="762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36</row>
      <rowOff>0</rowOff>
    </from>
    <ext cx="1619250" cy="762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37</row>
      <rowOff>0</rowOff>
    </from>
    <ext cx="1619250" cy="762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38</row>
      <rowOff>0</rowOff>
    </from>
    <ext cx="1619250" cy="762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39</row>
      <rowOff>0</rowOff>
    </from>
    <ext cx="1619250" cy="762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40</row>
      <rowOff>0</rowOff>
    </from>
    <ext cx="1619250" cy="762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41</row>
      <rowOff>0</rowOff>
    </from>
    <ext cx="1619250" cy="762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42</row>
      <rowOff>0</rowOff>
    </from>
    <ext cx="1619250" cy="762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43</row>
      <rowOff>0</rowOff>
    </from>
    <ext cx="1619250" cy="762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44</row>
      <rowOff>0</rowOff>
    </from>
    <ext cx="1619250" cy="762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45</row>
      <rowOff>0</rowOff>
    </from>
    <ext cx="1619250" cy="762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46</row>
      <rowOff>0</rowOff>
    </from>
    <ext cx="1619250" cy="7620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47</row>
      <rowOff>0</rowOff>
    </from>
    <ext cx="1619250" cy="7620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48</row>
      <rowOff>0</rowOff>
    </from>
    <ext cx="1619250" cy="7620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49</row>
      <rowOff>0</rowOff>
    </from>
    <ext cx="1619250" cy="7620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50</row>
      <rowOff>0</rowOff>
    </from>
    <ext cx="1619250" cy="7620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51</row>
      <rowOff>0</rowOff>
    </from>
    <ext cx="1619250" cy="7620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52</row>
      <rowOff>0</rowOff>
    </from>
    <ext cx="1619250" cy="7620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53</row>
      <rowOff>0</rowOff>
    </from>
    <ext cx="1619250" cy="76200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13</col>
      <colOff>0</colOff>
      <row>54</row>
      <rowOff>0</rowOff>
    </from>
    <ext cx="1619250" cy="76200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4"/>
  <sheetViews>
    <sheetView showGridLines="0" tabSelected="1" view="pageBreakPreview" topLeftCell="A8" zoomScale="70" zoomScaleNormal="60" zoomScaleSheetLayoutView="70" zoomScalePageLayoutView="40" workbookViewId="0">
      <selection activeCell="D17" sqref="D17"/>
    </sheetView>
  </sheetViews>
  <sheetFormatPr baseColWidth="10" defaultColWidth="11.453125" defaultRowHeight="11.5"/>
  <cols>
    <col width="0.81640625" customWidth="1" style="1" min="1" max="1"/>
    <col width="7.26953125" customWidth="1" style="2" min="2" max="2"/>
    <col width="17.26953125" customWidth="1" style="1" min="3" max="3"/>
    <col width="33" customWidth="1" style="1" min="4" max="4"/>
    <col width="33" customWidth="1" style="21" min="5" max="5"/>
    <col width="24.7265625" customWidth="1" style="1" min="6" max="6"/>
    <col width="19.26953125" customWidth="1" style="1" min="7" max="7"/>
    <col width="20.26953125" customWidth="1" style="1" min="8" max="8"/>
    <col width="38.453125" customWidth="1" style="3" min="9" max="9"/>
    <col width="16.7265625" customWidth="1" style="1" min="10" max="11"/>
    <col width="20.26953125" customWidth="1" style="1" min="12" max="12"/>
    <col width="19.7265625" customWidth="1" style="1" min="13" max="13"/>
    <col width="30" customWidth="1" style="3" min="14" max="15"/>
    <col width="30" customWidth="1" min="15" max="15"/>
    <col width="16.7265625" customWidth="1" style="3" min="16" max="16"/>
    <col width="13.7265625" customWidth="1" style="3" min="17" max="19"/>
    <col width="0.81640625" customWidth="1" style="1" min="20" max="20"/>
    <col width="11.453125" customWidth="1" style="1" min="21" max="36"/>
    <col width="11.453125" customWidth="1" style="1" min="37" max="16384"/>
  </cols>
  <sheetData>
    <row r="1" ht="10" customFormat="1" customHeight="1" s="89">
      <c r="B1" s="2" t="n"/>
      <c r="E1" s="30" t="n"/>
      <c r="I1" s="31" t="n"/>
      <c r="N1" s="31" t="n"/>
      <c r="O1" s="31" t="n"/>
      <c r="P1" s="31" t="n"/>
      <c r="Q1" s="31" t="n"/>
      <c r="R1" s="31" t="n"/>
      <c r="S1" s="31" t="n"/>
    </row>
    <row r="2" ht="20.15" customFormat="1" customHeight="1" s="89">
      <c r="B2" s="2" t="n"/>
      <c r="E2" s="30" t="n"/>
      <c r="F2" s="88" t="inlineStr">
        <is>
          <t>FORMATO</t>
        </is>
      </c>
    </row>
    <row r="3" ht="20.15" customFormat="1" customHeight="1" s="89">
      <c r="B3" s="2" t="n"/>
      <c r="E3" s="30" t="n"/>
      <c r="F3" s="90" t="inlineStr">
        <is>
          <t>RAC: REGISTRO DE ACCIONES CORRECTIVAS</t>
        </is>
      </c>
    </row>
    <row r="4" ht="20.15" customFormat="1" customHeight="1" s="89">
      <c r="B4" s="2" t="n"/>
      <c r="E4" s="30" t="n"/>
    </row>
    <row r="5" ht="20.15" customFormat="1" customHeight="1" s="84">
      <c r="B5" s="35" t="n"/>
      <c r="E5" s="37" t="n"/>
      <c r="I5" s="38" t="n"/>
      <c r="N5" s="38" t="n"/>
      <c r="P5" s="39" t="inlineStr">
        <is>
          <t>FR-SHI-087</t>
        </is>
      </c>
      <c r="Q5" s="40" t="inlineStr">
        <is>
          <t>Rev. 03</t>
        </is>
      </c>
      <c r="R5" s="83" t="n">
        <v>44466</v>
      </c>
    </row>
    <row r="6" ht="15" customFormat="1" customHeight="1" s="89" thickBot="1">
      <c r="B6" s="28" t="n"/>
      <c r="C6" s="32" t="n"/>
      <c r="D6" s="32" t="n"/>
      <c r="E6" s="33" t="n"/>
      <c r="F6" s="32" t="n"/>
      <c r="G6" s="32" t="n"/>
      <c r="H6" s="32" t="n"/>
      <c r="I6" s="34" t="n"/>
      <c r="J6" s="32" t="n"/>
      <c r="K6" s="32" t="n"/>
      <c r="L6" s="32" t="n"/>
      <c r="M6" s="32" t="n"/>
      <c r="N6" s="34" t="n"/>
      <c r="O6" s="34" t="n"/>
      <c r="P6" s="34" t="n"/>
      <c r="Q6" s="34" t="n"/>
      <c r="R6" s="34" t="n"/>
      <c r="S6" s="34" t="n"/>
    </row>
    <row r="7" ht="15" customFormat="1" customHeight="1" s="89">
      <c r="B7" s="4" t="n"/>
      <c r="C7" s="4" t="n"/>
      <c r="D7" s="4" t="n"/>
      <c r="E7" s="30" t="n"/>
      <c r="I7" s="31" t="n"/>
      <c r="O7" s="5" t="n"/>
      <c r="P7" s="6" t="n"/>
      <c r="Q7" s="6" t="n"/>
      <c r="R7" s="6" t="n"/>
      <c r="S7" s="6" t="n"/>
    </row>
    <row r="8" ht="15" customFormat="1" customHeight="1" s="89">
      <c r="B8" s="4" t="n"/>
      <c r="C8" s="4" t="n"/>
      <c r="D8" s="4" t="n"/>
      <c r="E8" s="4" t="n"/>
      <c r="F8" s="4" t="n"/>
      <c r="G8" s="4" t="n"/>
      <c r="H8" s="4" t="n"/>
      <c r="I8" s="53" t="n"/>
      <c r="J8" s="4" t="n"/>
      <c r="K8" s="4" t="n"/>
      <c r="M8" s="4" t="n"/>
      <c r="N8" s="4" t="n"/>
      <c r="O8" s="5" t="n"/>
      <c r="P8" s="7" t="n"/>
      <c r="Q8" s="7" t="n"/>
      <c r="R8" s="7" t="n"/>
      <c r="S8" s="7" t="n"/>
    </row>
    <row r="9" ht="3" customHeight="1">
      <c r="B9" s="8" t="n"/>
      <c r="C9" s="8" t="n"/>
      <c r="D9" s="4" t="n"/>
      <c r="E9" s="4" t="n"/>
      <c r="F9" s="4" t="n"/>
      <c r="G9" s="4" t="n"/>
      <c r="H9" s="4" t="n"/>
      <c r="I9" s="53" t="n"/>
      <c r="J9" s="8" t="n"/>
      <c r="K9" s="8" t="n"/>
      <c r="L9" s="89" t="n"/>
      <c r="M9" s="4" t="n"/>
      <c r="N9" s="4" t="n"/>
      <c r="O9" s="4" t="n"/>
      <c r="P9" s="4" t="n"/>
      <c r="Q9" s="4" t="n"/>
      <c r="R9" s="4" t="n"/>
      <c r="S9" s="4" t="n"/>
    </row>
    <row r="10" ht="20.15" customFormat="1" customHeight="1" s="3">
      <c r="B10" s="91" t="inlineStr">
        <is>
          <t>GERENCIA</t>
        </is>
      </c>
      <c r="C10" s="81" t="n"/>
      <c r="D10" s="55" t="inlineStr">
        <is>
          <t>Asistencia Técnica</t>
        </is>
      </c>
      <c r="E10" s="53" t="n"/>
      <c r="F10" s="44" t="inlineStr">
        <is>
          <t>REVISADO POR:</t>
        </is>
      </c>
      <c r="G10" s="42" t="inlineStr">
        <is>
          <t>REVISADO</t>
        </is>
      </c>
      <c r="H10" s="41" t="inlineStr">
        <is>
          <t>Ing. Fredy Herrera</t>
        </is>
      </c>
      <c r="I10" s="53" t="n"/>
      <c r="J10" s="92" t="inlineStr">
        <is>
          <t>FECHA DE REVISION:</t>
        </is>
      </c>
      <c r="K10" s="82" t="n"/>
      <c r="L10" s="43" t="n">
        <v>45452</v>
      </c>
      <c r="Q10" s="1" t="n"/>
      <c r="R10" s="57" t="n"/>
      <c r="S10" s="1" t="n"/>
    </row>
    <row r="11" ht="5.25" customHeight="1">
      <c r="B11" s="17" t="n"/>
      <c r="C11" s="16" t="n"/>
      <c r="D11" s="14" t="n"/>
      <c r="E11" s="52" t="n"/>
      <c r="F11" s="14" t="n"/>
      <c r="G11" s="14" t="n"/>
      <c r="H11" s="14" t="n"/>
      <c r="I11" s="59" t="n"/>
      <c r="J11" s="16" t="n"/>
      <c r="K11" s="16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 ht="6" customHeight="1">
      <c r="B12" s="18" t="n"/>
      <c r="C12" s="19" t="n"/>
      <c r="D12" s="19" t="n"/>
      <c r="E12" s="19" t="n"/>
      <c r="F12" s="19" t="n"/>
      <c r="G12" s="19" t="n"/>
      <c r="H12" s="19" t="n"/>
      <c r="I12" s="60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20" t="n"/>
    </row>
    <row r="13" ht="61" customHeight="1">
      <c r="B13" s="24" t="inlineStr">
        <is>
          <t>ITEM</t>
        </is>
      </c>
      <c r="C13" s="24" t="inlineStr">
        <is>
          <t>ORIGEN</t>
        </is>
      </c>
      <c r="D13" s="24" t="inlineStr">
        <is>
          <t>HALLAZGO - DESCRIPCIÓN DEL PROBLEMA</t>
        </is>
      </c>
      <c r="E13" s="24" t="inlineStr">
        <is>
          <t>REPORTADO</t>
        </is>
      </c>
      <c r="F13" s="24" t="inlineStr">
        <is>
          <t>GERENCIA</t>
        </is>
      </c>
      <c r="G13" s="24" t="inlineStr">
        <is>
          <t>CLASIFICACIÓN</t>
        </is>
      </c>
      <c r="H13" s="24" t="inlineStr">
        <is>
          <t>RIESGO</t>
        </is>
      </c>
      <c r="I13" s="24" t="inlineStr">
        <is>
          <t>PLAN ACCION</t>
        </is>
      </c>
      <c r="J13" s="24" t="inlineStr">
        <is>
          <t>RESPONSABLE</t>
        </is>
      </c>
      <c r="K13" s="24" t="inlineStr">
        <is>
          <t>FECHA DE OBSERVACION</t>
        </is>
      </c>
      <c r="L13" s="24" t="inlineStr">
        <is>
          <t>FECHA EJECUCION</t>
        </is>
      </c>
      <c r="M13" s="24" t="inlineStr">
        <is>
          <t>ACCIÓN DE CUMPLIMIENTO</t>
        </is>
      </c>
      <c r="N13" s="24" t="inlineStr">
        <is>
          <t>UBICACIÓN O RUTA EVIDENCIA</t>
        </is>
      </c>
      <c r="O13" s="24" t="inlineStr">
        <is>
          <t>COMENTARIO</t>
        </is>
      </c>
      <c r="P13" s="24" t="inlineStr">
        <is>
          <t>ESTADO</t>
        </is>
      </c>
      <c r="Q13" s="80" t="inlineStr">
        <is>
          <t>PUNTAJE</t>
        </is>
      </c>
      <c r="R13" s="81" t="n"/>
      <c r="S13" s="82" t="n"/>
    </row>
    <row r="14" ht="20.5" customHeight="1">
      <c r="B14" s="94" t="n"/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  <c r="L14" s="94" t="n"/>
      <c r="M14" s="94" t="n"/>
      <c r="N14" s="94" t="n"/>
      <c r="O14" s="94" t="n"/>
      <c r="P14" s="94" t="n"/>
      <c r="Q14" s="80" t="inlineStr">
        <is>
          <t>A</t>
        </is>
      </c>
      <c r="R14" s="80" t="inlineStr">
        <is>
          <t>B</t>
        </is>
      </c>
      <c r="S14" s="80" t="inlineStr">
        <is>
          <t>C</t>
        </is>
      </c>
    </row>
    <row r="15" ht="65.15000000000001" customHeight="1">
      <c r="B15" s="12" t="n">
        <v>1</v>
      </c>
      <c r="C15" s="23" t="inlineStr">
        <is>
          <t>Inspección Inopinada</t>
        </is>
      </c>
      <c r="D15" s="56" t="inlineStr">
        <is>
          <t>xsxsx</t>
        </is>
      </c>
      <c r="E15" s="54" t="inlineStr">
        <is>
          <t>Mariano Silva</t>
        </is>
      </c>
      <c r="F15" s="15" t="inlineStr">
        <is>
          <t>Asistencia Técnica</t>
        </is>
      </c>
      <c r="G15" s="23" t="inlineStr">
        <is>
          <t>Correctiva</t>
        </is>
      </c>
      <c r="H15" s="9" t="inlineStr">
        <is>
          <t>BAJO</t>
        </is>
      </c>
      <c r="I15" s="58" t="inlineStr">
        <is>
          <t>xsxs</t>
        </is>
      </c>
      <c r="J15" s="22" t="inlineStr">
        <is>
          <t>Alvino Fabian</t>
        </is>
      </c>
      <c r="K15" s="10" t="n"/>
      <c r="L15" s="25" t="n"/>
      <c r="M15" s="23" t="n"/>
      <c r="N15" s="23" t="n"/>
      <c r="O15" s="11" t="n"/>
      <c r="P15" s="25" t="n"/>
      <c r="Q15" s="9">
        <f>IF(AND(P15="Cerrado",H15="A"),3,0)</f>
        <v/>
      </c>
      <c r="R15" s="9">
        <f>IF(AND(P15="Cerrado",H15="B"),2,0)</f>
        <v/>
      </c>
      <c r="S15" s="9">
        <f>IF(AND(P15="Cerrado",H15="C"),1,0)</f>
        <v/>
      </c>
    </row>
    <row r="16" ht="65.15000000000001" customHeight="1">
      <c r="B16" s="12" t="n">
        <v>2</v>
      </c>
      <c r="C16" s="23" t="inlineStr">
        <is>
          <t>Inspección Inopinada</t>
        </is>
      </c>
      <c r="D16" s="56" t="inlineStr">
        <is>
          <t>xsxsx</t>
        </is>
      </c>
      <c r="E16" s="54" t="inlineStr">
        <is>
          <t>Mariano Silva</t>
        </is>
      </c>
      <c r="F16" s="15" t="inlineStr">
        <is>
          <t>Asistencia Técnica</t>
        </is>
      </c>
      <c r="G16" s="23" t="inlineStr">
        <is>
          <t>Correctiva</t>
        </is>
      </c>
      <c r="H16" s="9" t="inlineStr">
        <is>
          <t>BAJO</t>
        </is>
      </c>
      <c r="I16" s="58" t="inlineStr">
        <is>
          <t>xsxs</t>
        </is>
      </c>
      <c r="J16" s="22" t="inlineStr">
        <is>
          <t>Alvino Fabian</t>
        </is>
      </c>
      <c r="K16" s="10" t="n"/>
      <c r="L16" s="25" t="n"/>
      <c r="M16" s="23" t="n"/>
      <c r="N16" s="23" t="n"/>
      <c r="O16" s="11" t="n"/>
      <c r="P16" s="25" t="n"/>
      <c r="Q16" s="9" t="n"/>
      <c r="R16" s="9" t="n"/>
      <c r="S16" s="9" t="n"/>
    </row>
    <row r="17" ht="65.15000000000001" customHeight="1">
      <c r="B17" s="12" t="n">
        <v>3</v>
      </c>
      <c r="C17" s="23" t="inlineStr">
        <is>
          <t>Inspección Inopinada</t>
        </is>
      </c>
      <c r="D17" s="56" t="inlineStr">
        <is>
          <t>xsxsx</t>
        </is>
      </c>
      <c r="E17" s="54" t="inlineStr">
        <is>
          <t>Mariano Silva</t>
        </is>
      </c>
      <c r="F17" s="15" t="inlineStr">
        <is>
          <t>Asistencia Técnica</t>
        </is>
      </c>
      <c r="G17" s="23" t="inlineStr">
        <is>
          <t>Correctiva</t>
        </is>
      </c>
      <c r="H17" s="9" t="inlineStr">
        <is>
          <t>ALTO</t>
        </is>
      </c>
      <c r="I17" s="58" t="inlineStr">
        <is>
          <t>xsxs</t>
        </is>
      </c>
      <c r="J17" s="22" t="inlineStr">
        <is>
          <t>Alvino Fabian</t>
        </is>
      </c>
      <c r="K17" s="10" t="n"/>
      <c r="L17" s="25" t="n"/>
      <c r="M17" s="23" t="n"/>
      <c r="N17" s="23" t="n"/>
      <c r="O17" s="11" t="n"/>
      <c r="P17" s="25" t="n"/>
      <c r="Q17" s="9" t="n"/>
      <c r="R17" s="9" t="n"/>
      <c r="S17" s="9" t="n"/>
    </row>
    <row r="18" ht="65.15000000000001" customHeight="1">
      <c r="B18" s="12" t="n">
        <v>4</v>
      </c>
      <c r="C18" s="23" t="inlineStr">
        <is>
          <t>Inspección Inopinada</t>
        </is>
      </c>
      <c r="D18" s="56" t="inlineStr">
        <is>
          <t>xsxsx</t>
        </is>
      </c>
      <c r="E18" s="54" t="inlineStr">
        <is>
          <t>Cesar Brian ces Lozada Biminchumo</t>
        </is>
      </c>
      <c r="F18" s="15" t="inlineStr">
        <is>
          <t>Asistencia Técnica</t>
        </is>
      </c>
      <c r="G18" s="23" t="inlineStr">
        <is>
          <t>Correctiva</t>
        </is>
      </c>
      <c r="H18" s="9" t="inlineStr">
        <is>
          <t>MEDIO</t>
        </is>
      </c>
      <c r="I18" s="58" t="inlineStr">
        <is>
          <t>xsxs</t>
        </is>
      </c>
      <c r="J18" s="22" t="inlineStr">
        <is>
          <t>Alvino Fabian</t>
        </is>
      </c>
      <c r="K18" s="10" t="n"/>
      <c r="L18" s="25" t="n"/>
      <c r="M18" s="23" t="n"/>
      <c r="N18" s="23" t="n"/>
      <c r="O18" s="11" t="n"/>
      <c r="P18" s="25" t="n"/>
      <c r="Q18" s="9" t="n"/>
      <c r="R18" s="9" t="n"/>
      <c r="S18" s="9" t="n"/>
    </row>
    <row r="19" ht="65.15000000000001" customHeight="1">
      <c r="B19" s="12" t="n">
        <v>5</v>
      </c>
      <c r="C19" s="23" t="inlineStr">
        <is>
          <t>Inspección Inopinada</t>
        </is>
      </c>
      <c r="D19" s="56" t="inlineStr">
        <is>
          <t>xsxsx</t>
        </is>
      </c>
      <c r="E19" s="54" t="inlineStr">
        <is>
          <t>Cesar Brian ces Lozada Biminchumo</t>
        </is>
      </c>
      <c r="F19" s="15" t="inlineStr">
        <is>
          <t>Asistencia Técnica</t>
        </is>
      </c>
      <c r="G19" s="23" t="inlineStr">
        <is>
          <t>Correctiva</t>
        </is>
      </c>
      <c r="H19" s="9" t="inlineStr">
        <is>
          <t>MEDIO</t>
        </is>
      </c>
      <c r="I19" s="58" t="inlineStr">
        <is>
          <t>xsxs</t>
        </is>
      </c>
      <c r="J19" s="22" t="inlineStr">
        <is>
          <t>Alvino Fabian</t>
        </is>
      </c>
      <c r="K19" s="10" t="n"/>
      <c r="L19" s="25" t="n"/>
      <c r="M19" s="23" t="n"/>
      <c r="N19" s="23" t="n"/>
      <c r="O19" s="11" t="n"/>
      <c r="P19" s="25" t="n"/>
      <c r="Q19" s="9" t="n"/>
      <c r="R19" s="9" t="n"/>
      <c r="S19" s="9" t="n"/>
    </row>
    <row r="20" ht="65.15000000000001" customHeight="1">
      <c r="B20" s="12" t="n">
        <v>6</v>
      </c>
      <c r="C20" s="23" t="inlineStr">
        <is>
          <t>Inspección Inopinada</t>
        </is>
      </c>
      <c r="D20" s="56" t="inlineStr">
        <is>
          <t>fraguajdidjw</t>
        </is>
      </c>
      <c r="E20" s="54" t="inlineStr">
        <is>
          <t>Cesar Brian ces Lozada Biminchumo</t>
        </is>
      </c>
      <c r="F20" s="15" t="inlineStr">
        <is>
          <t>Asistencia Técnica</t>
        </is>
      </c>
      <c r="G20" s="23" t="inlineStr">
        <is>
          <t>Correctiva</t>
        </is>
      </c>
      <c r="H20" s="9" t="inlineStr">
        <is>
          <t>ALTO</t>
        </is>
      </c>
      <c r="I20" s="58" t="inlineStr">
        <is>
          <t>xsxsfsfsfs</t>
        </is>
      </c>
      <c r="J20" s="22" t="inlineStr">
        <is>
          <t>Alvino Fabian</t>
        </is>
      </c>
      <c r="K20" s="10" t="n"/>
      <c r="L20" s="25" t="n"/>
      <c r="M20" s="23" t="n"/>
      <c r="N20" s="23" t="n"/>
      <c r="O20" s="11" t="n"/>
      <c r="P20" s="25" t="n"/>
      <c r="Q20" s="9" t="n"/>
      <c r="R20" s="9" t="n"/>
      <c r="S20" s="9" t="n"/>
    </row>
    <row r="21" ht="65.15000000000001" customHeight="1">
      <c r="B21" s="12" t="n">
        <v>7</v>
      </c>
      <c r="C21" s="23" t="inlineStr">
        <is>
          <t>Inspección Inopinada</t>
        </is>
      </c>
      <c r="D21" s="56" t="inlineStr">
        <is>
          <t>fraguajdidjw</t>
        </is>
      </c>
      <c r="E21" s="54" t="inlineStr">
        <is>
          <t>Cesar Brian ces Lozada Biminchumo</t>
        </is>
      </c>
      <c r="F21" s="15" t="inlineStr">
        <is>
          <t>Asistencia Técnica</t>
        </is>
      </c>
      <c r="G21" s="23" t="inlineStr">
        <is>
          <t>Correctiva</t>
        </is>
      </c>
      <c r="H21" s="9" t="inlineStr">
        <is>
          <t>MEDIO</t>
        </is>
      </c>
      <c r="I21" s="58" t="inlineStr">
        <is>
          <t>xsxsfsfsfs</t>
        </is>
      </c>
      <c r="J21" s="22" t="inlineStr">
        <is>
          <t>Alvino Fabian</t>
        </is>
      </c>
      <c r="K21" s="10" t="n"/>
      <c r="L21" s="25" t="n"/>
      <c r="M21" s="23" t="n"/>
      <c r="N21" s="23" t="n"/>
      <c r="O21" s="11" t="n"/>
      <c r="P21" s="25" t="n"/>
      <c r="Q21" s="9" t="n"/>
      <c r="R21" s="9" t="n"/>
      <c r="S21" s="9" t="n"/>
    </row>
    <row r="22" ht="65.15000000000001" customHeight="1">
      <c r="B22" s="12" t="n">
        <v>8</v>
      </c>
      <c r="C22" s="23" t="inlineStr">
        <is>
          <t>Inspección Inopinada</t>
        </is>
      </c>
      <c r="D22" s="56" t="inlineStr">
        <is>
          <t>fraguajdidjw</t>
        </is>
      </c>
      <c r="E22" s="54" t="inlineStr">
        <is>
          <t>Cesar Brian ces Lozada Biminchumo</t>
        </is>
      </c>
      <c r="F22" s="15" t="inlineStr">
        <is>
          <t>Asistencia Técnica</t>
        </is>
      </c>
      <c r="G22" s="23" t="inlineStr">
        <is>
          <t>Correctiva</t>
        </is>
      </c>
      <c r="H22" s="9" t="inlineStr">
        <is>
          <t>BAJO</t>
        </is>
      </c>
      <c r="I22" s="58" t="inlineStr">
        <is>
          <t>xsxsfsfsfs</t>
        </is>
      </c>
      <c r="J22" s="22" t="inlineStr">
        <is>
          <t>Alvino Fabian</t>
        </is>
      </c>
      <c r="K22" s="10" t="n"/>
      <c r="L22" s="25" t="n"/>
      <c r="M22" s="23" t="n"/>
      <c r="N22" s="23" t="n"/>
      <c r="O22" s="11" t="n"/>
      <c r="P22" s="25" t="n"/>
      <c r="Q22" s="9" t="n"/>
      <c r="R22" s="9" t="n"/>
      <c r="S22" s="9" t="n"/>
    </row>
    <row r="23" ht="65.15000000000001" customHeight="1">
      <c r="B23" s="12" t="n">
        <v>9</v>
      </c>
      <c r="C23" s="23" t="inlineStr">
        <is>
          <t>Inspección Inopinada</t>
        </is>
      </c>
      <c r="D23" s="56" t="inlineStr">
        <is>
          <t>fraguajdidjw</t>
        </is>
      </c>
      <c r="E23" s="54" t="inlineStr">
        <is>
          <t>Cesar Brian ces Lozada Biminchumo</t>
        </is>
      </c>
      <c r="F23" s="15" t="inlineStr">
        <is>
          <t>Asistencia Técnica</t>
        </is>
      </c>
      <c r="G23" s="23" t="inlineStr">
        <is>
          <t>Correctiva</t>
        </is>
      </c>
      <c r="H23" s="9" t="inlineStr">
        <is>
          <t>BAJO</t>
        </is>
      </c>
      <c r="I23" s="58" t="inlineStr">
        <is>
          <t>xsxsfsfsfs</t>
        </is>
      </c>
      <c r="J23" s="22" t="inlineStr">
        <is>
          <t>Alvino Fabian</t>
        </is>
      </c>
      <c r="K23" s="10" t="n"/>
      <c r="L23" s="25" t="n"/>
      <c r="M23" s="23" t="n"/>
      <c r="N23" s="23" t="n"/>
      <c r="O23" s="11" t="n"/>
      <c r="P23" s="25" t="n"/>
      <c r="Q23" s="9" t="n"/>
      <c r="R23" s="9" t="n"/>
      <c r="S23" s="9" t="n"/>
    </row>
    <row r="24" ht="65.15000000000001" customHeight="1">
      <c r="B24" s="12" t="n">
        <v>10</v>
      </c>
      <c r="C24" s="23" t="inlineStr">
        <is>
          <t>Inspección Inopinada</t>
        </is>
      </c>
      <c r="D24" s="56" t="inlineStr">
        <is>
          <t>fraguajdidjw</t>
        </is>
      </c>
      <c r="E24" s="54" t="inlineStr">
        <is>
          <t>Cesar Brian ces Lozada Biminchumo</t>
        </is>
      </c>
      <c r="F24" s="15" t="inlineStr">
        <is>
          <t>Asistencia Técnica</t>
        </is>
      </c>
      <c r="G24" s="23" t="inlineStr">
        <is>
          <t>Correctiva</t>
        </is>
      </c>
      <c r="H24" s="9" t="inlineStr">
        <is>
          <t>MEDIO</t>
        </is>
      </c>
      <c r="I24" s="58" t="inlineStr">
        <is>
          <t>xsxsfsfsfs</t>
        </is>
      </c>
      <c r="J24" s="22" t="inlineStr">
        <is>
          <t>Alvino Fabian</t>
        </is>
      </c>
      <c r="K24" s="10" t="n"/>
      <c r="L24" s="25" t="n"/>
      <c r="M24" s="23" t="n"/>
      <c r="N24" s="23" t="n"/>
      <c r="O24" s="11" t="n"/>
      <c r="P24" s="25" t="n"/>
      <c r="Q24" s="9" t="n"/>
      <c r="R24" s="9" t="n"/>
      <c r="S24" s="9" t="n"/>
    </row>
    <row r="25" ht="65.15000000000001" customHeight="1">
      <c r="B25" s="12" t="n">
        <v>11</v>
      </c>
      <c r="C25" s="23" t="inlineStr">
        <is>
          <t>Inspección Inopinada</t>
        </is>
      </c>
      <c r="D25" s="56" t="inlineStr">
        <is>
          <t>fraguajdidjw</t>
        </is>
      </c>
      <c r="E25" s="54" t="inlineStr">
        <is>
          <t>Cesar Brian ces Lozada Biminchumo</t>
        </is>
      </c>
      <c r="F25" s="15" t="inlineStr">
        <is>
          <t>Asistencia Técnica</t>
        </is>
      </c>
      <c r="G25" s="23" t="inlineStr">
        <is>
          <t>Correctiva</t>
        </is>
      </c>
      <c r="H25" s="9" t="inlineStr">
        <is>
          <t>MEDIO</t>
        </is>
      </c>
      <c r="I25" s="58" t="inlineStr">
        <is>
          <t>xsxsfsfsfs</t>
        </is>
      </c>
      <c r="J25" s="22" t="inlineStr">
        <is>
          <t>Alvino Fabian</t>
        </is>
      </c>
      <c r="K25" s="10" t="n"/>
      <c r="L25" s="25" t="n"/>
      <c r="M25" s="23" t="n"/>
      <c r="N25" s="23" t="n"/>
      <c r="O25" s="11" t="n"/>
      <c r="P25" s="25" t="n"/>
      <c r="Q25" s="9" t="n"/>
      <c r="R25" s="9" t="n"/>
      <c r="S25" s="9" t="n"/>
    </row>
    <row r="26" ht="65.15000000000001" customHeight="1">
      <c r="B26" s="12" t="n">
        <v>12</v>
      </c>
      <c r="C26" s="23" t="inlineStr">
        <is>
          <t>Inspección Inopinada</t>
        </is>
      </c>
      <c r="D26" s="56" t="inlineStr">
        <is>
          <t>fraguajdidjw</t>
        </is>
      </c>
      <c r="E26" s="54" t="inlineStr">
        <is>
          <t>Cesar Brian ces Lozada Biminchumo</t>
        </is>
      </c>
      <c r="F26" s="15" t="inlineStr">
        <is>
          <t>Asistencia Técnica</t>
        </is>
      </c>
      <c r="G26" s="23" t="inlineStr">
        <is>
          <t>Correctiva</t>
        </is>
      </c>
      <c r="H26" s="9" t="inlineStr">
        <is>
          <t>MEDIO</t>
        </is>
      </c>
      <c r="I26" s="58" t="inlineStr">
        <is>
          <t>xsxsfsfsfs</t>
        </is>
      </c>
      <c r="J26" s="22" t="inlineStr">
        <is>
          <t>Alvino Fabian</t>
        </is>
      </c>
      <c r="K26" s="10" t="n"/>
      <c r="L26" s="25" t="n"/>
      <c r="M26" s="23" t="n"/>
      <c r="N26" s="23" t="n"/>
      <c r="O26" s="11" t="n"/>
      <c r="P26" s="25" t="n"/>
      <c r="Q26" s="9" t="n"/>
      <c r="R26" s="9" t="n"/>
      <c r="S26" s="9" t="n"/>
    </row>
    <row r="27" ht="65.15000000000001" customHeight="1">
      <c r="B27" s="12" t="n">
        <v>13</v>
      </c>
      <c r="C27" s="23" t="inlineStr">
        <is>
          <t>Inspección Inopinada</t>
        </is>
      </c>
      <c r="D27" s="56" t="inlineStr">
        <is>
          <t>fraguajdidjw</t>
        </is>
      </c>
      <c r="E27" s="54" t="inlineStr">
        <is>
          <t>Cesar Brian ces Lozada Biminchumo</t>
        </is>
      </c>
      <c r="F27" s="15" t="inlineStr">
        <is>
          <t>Asistencia Técnica</t>
        </is>
      </c>
      <c r="G27" s="23" t="inlineStr">
        <is>
          <t>Correctiva</t>
        </is>
      </c>
      <c r="H27" s="9" t="inlineStr">
        <is>
          <t>MEDIO</t>
        </is>
      </c>
      <c r="I27" s="58" t="inlineStr">
        <is>
          <t>xsxsfsfsfs</t>
        </is>
      </c>
      <c r="J27" s="22" t="inlineStr">
        <is>
          <t>Alvino Fabian</t>
        </is>
      </c>
      <c r="K27" s="10" t="n"/>
      <c r="L27" s="25" t="n"/>
      <c r="M27" s="23" t="n"/>
      <c r="N27" s="23" t="n"/>
      <c r="O27" s="11" t="n"/>
      <c r="P27" s="25" t="n"/>
      <c r="Q27" s="9">
        <f>IF(AND(P27="Cerrado",H27="A"),3,0)</f>
        <v/>
      </c>
      <c r="R27" s="9">
        <f>IF(AND(P27="Cerrado",H27="B"),2,0)</f>
        <v/>
      </c>
      <c r="S27" s="9">
        <f>IF(AND(P27="Cerrado",H27="C"),1,0)</f>
        <v/>
      </c>
    </row>
    <row r="28" ht="65.15000000000001" customHeight="1">
      <c r="B28" s="12" t="n">
        <v>14</v>
      </c>
      <c r="C28" s="23" t="inlineStr">
        <is>
          <t>Inspección Inopinada</t>
        </is>
      </c>
      <c r="D28" s="56" t="inlineStr">
        <is>
          <t>fraguajdidjw</t>
        </is>
      </c>
      <c r="E28" s="54" t="inlineStr">
        <is>
          <t>Cesar Brian ces Lozada Biminchumo</t>
        </is>
      </c>
      <c r="F28" s="15" t="inlineStr">
        <is>
          <t>Asistencia Técnica</t>
        </is>
      </c>
      <c r="G28" s="23" t="inlineStr">
        <is>
          <t>Correctiva</t>
        </is>
      </c>
      <c r="H28" s="9" t="inlineStr">
        <is>
          <t>BAJO</t>
        </is>
      </c>
      <c r="I28" s="58" t="inlineStr">
        <is>
          <t>xsxsfsfsfs</t>
        </is>
      </c>
      <c r="J28" s="22" t="inlineStr">
        <is>
          <t>Alvino Fabian</t>
        </is>
      </c>
      <c r="K28" s="10" t="n"/>
      <c r="L28" s="25" t="n"/>
      <c r="M28" s="23" t="n"/>
      <c r="N28" s="23" t="n"/>
      <c r="O28" s="11" t="n"/>
      <c r="P28" s="25" t="n"/>
      <c r="Q28" s="9">
        <f>IF(AND(P28="Cerrado",H28="A"),3,0)</f>
        <v/>
      </c>
      <c r="R28" s="9">
        <f>IF(AND(P28="Cerrado",H28="B"),2,0)</f>
        <v/>
      </c>
      <c r="S28" s="9">
        <f>IF(AND(P28="Cerrado",H28="C"),1,0)</f>
        <v/>
      </c>
    </row>
    <row r="29" ht="65.15000000000001" customHeight="1">
      <c r="B29" s="12" t="n">
        <v>15</v>
      </c>
      <c r="C29" s="23" t="inlineStr">
        <is>
          <t>Inspección Inopinada</t>
        </is>
      </c>
      <c r="D29" s="56" t="inlineStr">
        <is>
          <t>fraguajdidjw</t>
        </is>
      </c>
      <c r="E29" s="54" t="inlineStr">
        <is>
          <t>Cesar Brian ces Lozada Biminchumo</t>
        </is>
      </c>
      <c r="F29" s="15" t="inlineStr">
        <is>
          <t>Asistencia Técnica</t>
        </is>
      </c>
      <c r="G29" s="23" t="inlineStr">
        <is>
          <t>Correctiva</t>
        </is>
      </c>
      <c r="H29" s="9" t="inlineStr">
        <is>
          <t>MEDIO</t>
        </is>
      </c>
      <c r="I29" s="58" t="inlineStr">
        <is>
          <t>xsxsfsfsfs</t>
        </is>
      </c>
      <c r="J29" s="22" t="inlineStr">
        <is>
          <t>Alvino Fabian</t>
        </is>
      </c>
      <c r="K29" s="10" t="n"/>
      <c r="L29" s="25" t="n"/>
      <c r="M29" s="23" t="n"/>
      <c r="N29" s="23" t="n"/>
      <c r="O29" s="11" t="n"/>
      <c r="P29" s="25" t="n"/>
      <c r="Q29" s="9">
        <f>IF(AND(P29="Cerrado",H29="A"),3,0)</f>
        <v/>
      </c>
      <c r="R29" s="9">
        <f>IF(AND(P29="Cerrado",H29="B"),2,0)</f>
        <v/>
      </c>
      <c r="S29" s="9">
        <f>IF(AND(P29="Cerrado",H29="C"),1,0)</f>
        <v/>
      </c>
    </row>
    <row r="30" ht="65.15000000000001" customHeight="1">
      <c r="B30" s="12" t="n">
        <v>16</v>
      </c>
      <c r="C30" s="23" t="inlineStr">
        <is>
          <t>Inspección Inopinada</t>
        </is>
      </c>
      <c r="D30" s="56" t="inlineStr">
        <is>
          <t>fraguajdidjw</t>
        </is>
      </c>
      <c r="E30" s="54" t="inlineStr">
        <is>
          <t>Cesar Brian ces Lozada Biminchumo</t>
        </is>
      </c>
      <c r="F30" s="15" t="inlineStr">
        <is>
          <t>Asistencia Técnica</t>
        </is>
      </c>
      <c r="G30" s="23" t="inlineStr">
        <is>
          <t>Correctiva</t>
        </is>
      </c>
      <c r="H30" s="9" t="inlineStr">
        <is>
          <t>MEDIO</t>
        </is>
      </c>
      <c r="I30" s="58" t="inlineStr">
        <is>
          <t>xsxsfsfsfs</t>
        </is>
      </c>
      <c r="J30" s="22" t="inlineStr">
        <is>
          <t>Alvino Fabian</t>
        </is>
      </c>
      <c r="K30" s="10" t="n"/>
      <c r="L30" s="25" t="n"/>
      <c r="M30" s="23" t="n"/>
      <c r="N30" s="23" t="n"/>
      <c r="O30" s="11" t="n"/>
      <c r="P30" s="25" t="n"/>
      <c r="Q30" s="9">
        <f>IF(AND(P30="Cerrado",H30="A"),3,0)</f>
        <v/>
      </c>
      <c r="R30" s="9">
        <f>IF(AND(P30="Cerrado",H30="B"),2,0)</f>
        <v/>
      </c>
      <c r="S30" s="9">
        <f>IF(AND(P30="Cerrado",H30="C"),1,0)</f>
        <v/>
      </c>
    </row>
    <row r="31" ht="65.15000000000001" customHeight="1">
      <c r="B31" s="12" t="n">
        <v>17</v>
      </c>
      <c r="C31" s="23" t="inlineStr">
        <is>
          <t>Inspección Inopinada</t>
        </is>
      </c>
      <c r="D31" s="56" t="inlineStr">
        <is>
          <t>fraguajdidjw</t>
        </is>
      </c>
      <c r="E31" s="54" t="inlineStr">
        <is>
          <t>Mariano Silva</t>
        </is>
      </c>
      <c r="F31" s="15" t="inlineStr">
        <is>
          <t>Asistencia Técnica</t>
        </is>
      </c>
      <c r="G31" s="23" t="inlineStr">
        <is>
          <t>Correctiva</t>
        </is>
      </c>
      <c r="H31" s="9" t="inlineStr">
        <is>
          <t>MEDIO</t>
        </is>
      </c>
      <c r="I31" s="58" t="inlineStr">
        <is>
          <t>xsxsfsfsfs</t>
        </is>
      </c>
      <c r="J31" s="22" t="inlineStr">
        <is>
          <t>Alvino Fabian</t>
        </is>
      </c>
      <c r="K31" s="10" t="n"/>
      <c r="L31" s="25" t="n"/>
      <c r="M31" s="23" t="n"/>
      <c r="N31" s="23" t="n"/>
      <c r="O31" s="11" t="n"/>
      <c r="P31" s="25" t="n"/>
      <c r="Q31" s="9">
        <f>IF(AND(P31="Cerrado",H31="A"),3,0)</f>
        <v/>
      </c>
      <c r="R31" s="9">
        <f>IF(AND(P31="Cerrado",H31="B"),2,0)</f>
        <v/>
      </c>
      <c r="S31" s="9">
        <f>IF(AND(P31="Cerrado",H31="C"),1,0)</f>
        <v/>
      </c>
    </row>
    <row r="32" ht="65.15000000000001" customHeight="1">
      <c r="B32" s="12" t="n">
        <v>18</v>
      </c>
      <c r="C32" s="23" t="inlineStr">
        <is>
          <t>Inspección Inopinada</t>
        </is>
      </c>
      <c r="D32" s="56" t="inlineStr">
        <is>
          <t>fraguajdidjw</t>
        </is>
      </c>
      <c r="E32" s="54" t="inlineStr">
        <is>
          <t>Cesar Brian ces Lozada Biminchumo</t>
        </is>
      </c>
      <c r="F32" s="15" t="inlineStr">
        <is>
          <t>Asistencia Técnica</t>
        </is>
      </c>
      <c r="G32" s="23" t="inlineStr">
        <is>
          <t>Correctiva</t>
        </is>
      </c>
      <c r="H32" s="9" t="inlineStr">
        <is>
          <t>MEDIO</t>
        </is>
      </c>
      <c r="I32" s="58" t="inlineStr">
        <is>
          <t>xsxsfsfsfs</t>
        </is>
      </c>
      <c r="J32" s="22" t="inlineStr">
        <is>
          <t>Alvino Fabian</t>
        </is>
      </c>
      <c r="K32" s="10" t="n"/>
      <c r="L32" s="25" t="n"/>
      <c r="M32" s="23" t="n"/>
      <c r="N32" s="23" t="n"/>
      <c r="O32" s="11" t="n"/>
      <c r="P32" s="25" t="n"/>
      <c r="Q32" s="9">
        <f>IF(AND(P32="Cerrado",H32="A"),3,0)</f>
        <v/>
      </c>
      <c r="R32" s="9">
        <f>IF(AND(P32="Cerrado",H32="B"),2,0)</f>
        <v/>
      </c>
      <c r="S32" s="9">
        <f>IF(AND(P32="Cerrado",H32="C"),1,0)</f>
        <v/>
      </c>
    </row>
    <row r="33" ht="65.15000000000001" customHeight="1">
      <c r="B33" s="12" t="n">
        <v>19</v>
      </c>
      <c r="C33" s="23" t="inlineStr">
        <is>
          <t>Inspección Inopinada</t>
        </is>
      </c>
      <c r="D33" s="56" t="inlineStr">
        <is>
          <t>fraguajdidjw</t>
        </is>
      </c>
      <c r="E33" s="54" t="inlineStr">
        <is>
          <t>Cesar Brian ces Lozada Biminchumo</t>
        </is>
      </c>
      <c r="F33" s="15" t="inlineStr">
        <is>
          <t>Asistencia Técnica</t>
        </is>
      </c>
      <c r="G33" s="23" t="inlineStr">
        <is>
          <t>Correctiva</t>
        </is>
      </c>
      <c r="H33" s="9" t="inlineStr">
        <is>
          <t>MEDIO</t>
        </is>
      </c>
      <c r="I33" s="58" t="inlineStr">
        <is>
          <t>xsxsfsfsfs</t>
        </is>
      </c>
      <c r="J33" s="22" t="inlineStr">
        <is>
          <t>Alvino Fabian</t>
        </is>
      </c>
      <c r="K33" s="10" t="n"/>
      <c r="L33" s="25" t="n"/>
      <c r="M33" s="23" t="n"/>
      <c r="N33" s="23" t="n"/>
      <c r="O33" s="11" t="n"/>
      <c r="P33" s="25" t="n"/>
      <c r="Q33" s="9">
        <f>IF(AND(P33="Cerrado",H33="A"),3,0)</f>
        <v/>
      </c>
      <c r="R33" s="9">
        <f>IF(AND(P33="Cerrado",H33="B"),2,0)</f>
        <v/>
      </c>
      <c r="S33" s="9">
        <f>IF(AND(P33="Cerrado",H33="C"),1,0)</f>
        <v/>
      </c>
    </row>
    <row r="34" ht="65.15000000000001" customHeight="1">
      <c r="B34" s="12" t="n">
        <v>20</v>
      </c>
      <c r="C34" s="23" t="inlineStr">
        <is>
          <t>Inspección Inopinada</t>
        </is>
      </c>
      <c r="D34" s="56" t="inlineStr">
        <is>
          <t>fraguajdidjw</t>
        </is>
      </c>
      <c r="E34" s="54" t="inlineStr">
        <is>
          <t>Cesar Brian ces Lozada Biminchumo</t>
        </is>
      </c>
      <c r="F34" s="15" t="inlineStr">
        <is>
          <t>Asistencia Técnica</t>
        </is>
      </c>
      <c r="G34" s="23" t="inlineStr">
        <is>
          <t>Correctiva</t>
        </is>
      </c>
      <c r="H34" s="9" t="inlineStr">
        <is>
          <t>MEDIO</t>
        </is>
      </c>
      <c r="I34" s="58" t="inlineStr">
        <is>
          <t>xsxsfsfsfs</t>
        </is>
      </c>
      <c r="J34" s="22" t="inlineStr">
        <is>
          <t>Alvino Fabian</t>
        </is>
      </c>
      <c r="K34" s="10" t="n"/>
      <c r="L34" s="25" t="n"/>
      <c r="M34" s="23" t="n"/>
      <c r="N34" s="23" t="n"/>
      <c r="O34" s="11" t="n"/>
      <c r="P34" s="25" t="n"/>
      <c r="Q34" s="9">
        <f>IF(AND(P34="Cerrado",H34="A"),3,0)</f>
        <v/>
      </c>
      <c r="R34" s="9">
        <f>IF(AND(P34="Cerrado",H34="B"),2,0)</f>
        <v/>
      </c>
      <c r="S34" s="9">
        <f>IF(AND(P34="Cerrado",H34="C"),1,0)</f>
        <v/>
      </c>
    </row>
    <row r="35" ht="65.15000000000001" customHeight="1">
      <c r="B35" s="12" t="n">
        <v>21</v>
      </c>
      <c r="C35" s="23" t="inlineStr">
        <is>
          <t>Inspección Inopinada</t>
        </is>
      </c>
      <c r="D35" s="56" t="inlineStr">
        <is>
          <t>fraguajdidjw</t>
        </is>
      </c>
      <c r="E35" s="54" t="inlineStr">
        <is>
          <t>Cesar Brian ces Lozada Biminchumo</t>
        </is>
      </c>
      <c r="F35" s="15" t="inlineStr">
        <is>
          <t>Asistencia Técnica</t>
        </is>
      </c>
      <c r="G35" s="23" t="inlineStr">
        <is>
          <t>Correctiva</t>
        </is>
      </c>
      <c r="H35" s="9" t="inlineStr">
        <is>
          <t>ALTO</t>
        </is>
      </c>
      <c r="I35" s="58" t="inlineStr">
        <is>
          <t>xsxsfsfsfs</t>
        </is>
      </c>
      <c r="J35" s="22" t="inlineStr">
        <is>
          <t>Alvino Fabian</t>
        </is>
      </c>
      <c r="K35" s="10" t="n"/>
      <c r="L35" s="25" t="n"/>
      <c r="M35" s="23" t="n"/>
      <c r="N35" s="23" t="n"/>
      <c r="O35" s="11" t="n"/>
      <c r="P35" s="25" t="n"/>
      <c r="Q35" s="9">
        <f>IF(AND(P35="Cerrado",H35="A"),3,0)</f>
        <v/>
      </c>
      <c r="R35" s="9">
        <f>IF(AND(P35="Cerrado",H35="B"),2,0)</f>
        <v/>
      </c>
      <c r="S35" s="9">
        <f>IF(AND(P35="Cerrado",H35="C"),1,0)</f>
        <v/>
      </c>
    </row>
    <row r="36" ht="65.15000000000001" customHeight="1">
      <c r="B36" s="12" t="n">
        <v>22</v>
      </c>
      <c r="C36" s="23" t="inlineStr">
        <is>
          <t>Inspección Inopinada</t>
        </is>
      </c>
      <c r="D36" s="56" t="inlineStr">
        <is>
          <t>fraguajdidjw</t>
        </is>
      </c>
      <c r="E36" s="54" t="inlineStr">
        <is>
          <t>Cesar Brian ces Lozada Biminchumo</t>
        </is>
      </c>
      <c r="F36" s="15" t="inlineStr">
        <is>
          <t>Asistencia Técnica</t>
        </is>
      </c>
      <c r="G36" s="23" t="inlineStr">
        <is>
          <t>Correctiva</t>
        </is>
      </c>
      <c r="H36" s="9" t="inlineStr">
        <is>
          <t>MEDIO</t>
        </is>
      </c>
      <c r="I36" s="58" t="inlineStr">
        <is>
          <t>xsxsfsfsfs</t>
        </is>
      </c>
      <c r="J36" s="22" t="inlineStr">
        <is>
          <t>Alvino Fabian</t>
        </is>
      </c>
      <c r="K36" s="10" t="n"/>
      <c r="L36" s="25" t="n"/>
      <c r="M36" s="23" t="n"/>
      <c r="N36" s="23" t="n"/>
      <c r="O36" s="11" t="n"/>
      <c r="P36" s="25" t="n"/>
      <c r="Q36" s="9">
        <f>IF(AND(P36="Cerrado",H36="A"),3,0)</f>
        <v/>
      </c>
      <c r="R36" s="9">
        <f>IF(AND(P36="Cerrado",H36="B"),2,0)</f>
        <v/>
      </c>
      <c r="S36" s="9">
        <f>IF(AND(P36="Cerrado",H36="C"),1,0)</f>
        <v/>
      </c>
    </row>
    <row r="37" ht="65.15000000000001" customHeight="1">
      <c r="B37" s="12" t="n">
        <v>23</v>
      </c>
      <c r="C37" s="23" t="inlineStr">
        <is>
          <t>Inspección Inopinada</t>
        </is>
      </c>
      <c r="D37" s="56" t="inlineStr">
        <is>
          <t>fraguajdidjw</t>
        </is>
      </c>
      <c r="E37" s="54" t="inlineStr">
        <is>
          <t>Cesar Brian ces Lozada Biminchumo</t>
        </is>
      </c>
      <c r="F37" s="15" t="inlineStr">
        <is>
          <t>Asistencia Técnica</t>
        </is>
      </c>
      <c r="G37" s="23" t="inlineStr">
        <is>
          <t>Correctiva</t>
        </is>
      </c>
      <c r="H37" s="9" t="inlineStr">
        <is>
          <t>BAJO</t>
        </is>
      </c>
      <c r="I37" s="58" t="inlineStr">
        <is>
          <t>xsxsfsfsfs</t>
        </is>
      </c>
      <c r="J37" s="22" t="inlineStr">
        <is>
          <t>Alvino Fabian</t>
        </is>
      </c>
      <c r="K37" s="10" t="n"/>
      <c r="L37" s="25" t="n"/>
      <c r="M37" s="23" t="n"/>
      <c r="N37" s="23" t="n"/>
      <c r="O37" s="11" t="n"/>
      <c r="P37" s="25" t="n"/>
      <c r="Q37" s="9">
        <f>IF(AND(P37="Cerrado",H37="A"),3,0)</f>
        <v/>
      </c>
      <c r="R37" s="9">
        <f>IF(AND(P37="Cerrado",H37="B"),2,0)</f>
        <v/>
      </c>
      <c r="S37" s="9">
        <f>IF(AND(P37="Cerrado",H37="C"),1,0)</f>
        <v/>
      </c>
    </row>
    <row r="38" ht="65.15000000000001" customHeight="1">
      <c r="B38" s="12" t="n">
        <v>24</v>
      </c>
      <c r="C38" s="23" t="inlineStr">
        <is>
          <t>Inspección Inopinada</t>
        </is>
      </c>
      <c r="D38" s="56" t="inlineStr">
        <is>
          <t>fraguajdidjw</t>
        </is>
      </c>
      <c r="E38" s="54" t="inlineStr">
        <is>
          <t>Cesar Brian ces Lozada Biminchumo</t>
        </is>
      </c>
      <c r="F38" s="15" t="inlineStr">
        <is>
          <t>Asistencia Técnica</t>
        </is>
      </c>
      <c r="G38" s="23" t="inlineStr">
        <is>
          <t>Correctiva</t>
        </is>
      </c>
      <c r="H38" s="9" t="inlineStr">
        <is>
          <t>BAJO</t>
        </is>
      </c>
      <c r="I38" s="58" t="inlineStr">
        <is>
          <t>xsxsfsfsfs</t>
        </is>
      </c>
      <c r="J38" s="22" t="inlineStr">
        <is>
          <t>Alvino Fabian</t>
        </is>
      </c>
      <c r="K38" s="10" t="n"/>
      <c r="L38" s="25" t="n"/>
      <c r="M38" s="23" t="n"/>
      <c r="N38" s="23" t="n"/>
      <c r="O38" s="11" t="n"/>
      <c r="P38" s="25" t="n"/>
      <c r="Q38" s="9">
        <f>IF(AND(P38="Cerrado",H38="A"),3,0)</f>
        <v/>
      </c>
      <c r="R38" s="9">
        <f>IF(AND(P38="Cerrado",H38="B"),2,0)</f>
        <v/>
      </c>
      <c r="S38" s="9">
        <f>IF(AND(P38="Cerrado",H38="C"),1,0)</f>
        <v/>
      </c>
    </row>
    <row r="39" ht="65.15000000000001" customHeight="1">
      <c r="B39" s="12" t="n">
        <v>25</v>
      </c>
      <c r="C39" s="23" t="inlineStr">
        <is>
          <t>Inspección Inopinada</t>
        </is>
      </c>
      <c r="D39" s="56" t="inlineStr">
        <is>
          <t>fraguajdidjw</t>
        </is>
      </c>
      <c r="E39" s="54" t="inlineStr">
        <is>
          <t>Cesar Brian ces Lozada Biminchumo</t>
        </is>
      </c>
      <c r="F39" s="15" t="inlineStr">
        <is>
          <t>Asistencia Técnica</t>
        </is>
      </c>
      <c r="G39" s="23" t="inlineStr">
        <is>
          <t>Correctiva</t>
        </is>
      </c>
      <c r="H39" s="9" t="inlineStr">
        <is>
          <t>MEDIO</t>
        </is>
      </c>
      <c r="I39" s="58" t="inlineStr">
        <is>
          <t>xsxsfsfsfs</t>
        </is>
      </c>
      <c r="J39" s="22" t="inlineStr">
        <is>
          <t>Alvino Fabian</t>
        </is>
      </c>
      <c r="K39" s="10" t="n"/>
      <c r="L39" s="25" t="n"/>
      <c r="M39" s="23" t="n"/>
      <c r="N39" s="23" t="n"/>
      <c r="O39" s="11" t="n"/>
      <c r="P39" s="25" t="n"/>
      <c r="Q39" s="9">
        <f>IF(AND(P39="Cerrado",H39="A"),3,0)</f>
        <v/>
      </c>
      <c r="R39" s="9">
        <f>IF(AND(P39="Cerrado",H39="B"),2,0)</f>
        <v/>
      </c>
      <c r="S39" s="9">
        <f>IF(AND(P39="Cerrado",H39="C"),1,0)</f>
        <v/>
      </c>
    </row>
    <row r="40" ht="65.15000000000001" customHeight="1">
      <c r="B40" s="12" t="n">
        <v>26</v>
      </c>
      <c r="C40" s="23" t="inlineStr">
        <is>
          <t>Inspección Inopinada</t>
        </is>
      </c>
      <c r="D40" s="56" t="inlineStr">
        <is>
          <t>fraguajdidjw</t>
        </is>
      </c>
      <c r="E40" s="54" t="inlineStr">
        <is>
          <t>Cesar Brian ces Lozada Biminchumo</t>
        </is>
      </c>
      <c r="F40" s="15" t="inlineStr">
        <is>
          <t>Asistencia Técnica</t>
        </is>
      </c>
      <c r="G40" s="23" t="inlineStr">
        <is>
          <t>Correctiva</t>
        </is>
      </c>
      <c r="H40" s="9" t="inlineStr">
        <is>
          <t>BAJO</t>
        </is>
      </c>
      <c r="I40" s="58" t="inlineStr">
        <is>
          <t>xsxsfsfsfs</t>
        </is>
      </c>
      <c r="J40" s="22" t="inlineStr">
        <is>
          <t>Alvino Fabian</t>
        </is>
      </c>
      <c r="K40" s="10" t="n"/>
      <c r="L40" s="25" t="n"/>
      <c r="M40" s="23" t="n"/>
      <c r="N40" s="23" t="n"/>
      <c r="O40" s="11" t="n"/>
      <c r="P40" s="25" t="n"/>
      <c r="Q40" s="9">
        <f>IF(AND(P40="Cerrado",H40="A"),3,0)</f>
        <v/>
      </c>
      <c r="R40" s="9">
        <f>IF(AND(P40="Cerrado",H40="B"),2,0)</f>
        <v/>
      </c>
      <c r="S40" s="9">
        <f>IF(AND(P40="Cerrado",H40="C"),1,0)</f>
        <v/>
      </c>
    </row>
    <row r="41" ht="65.15000000000001" customHeight="1">
      <c r="B41" s="12" t="n">
        <v>27</v>
      </c>
      <c r="C41" s="23" t="inlineStr">
        <is>
          <t>Inspección Inopinada</t>
        </is>
      </c>
      <c r="D41" s="56" t="inlineStr">
        <is>
          <t>fraguajdidjw</t>
        </is>
      </c>
      <c r="E41" s="54" t="inlineStr">
        <is>
          <t>Cesar Brian ces Lozada Biminchumo</t>
        </is>
      </c>
      <c r="F41" s="15" t="inlineStr">
        <is>
          <t>Asistencia Técnica</t>
        </is>
      </c>
      <c r="G41" s="23" t="inlineStr">
        <is>
          <t>Correctiva</t>
        </is>
      </c>
      <c r="H41" s="9" t="inlineStr">
        <is>
          <t>BAJO</t>
        </is>
      </c>
      <c r="I41" s="58" t="inlineStr">
        <is>
          <t>xsxsfsfsfs</t>
        </is>
      </c>
      <c r="J41" s="22" t="inlineStr">
        <is>
          <t>Alvino Fabian</t>
        </is>
      </c>
      <c r="K41" s="10" t="n"/>
      <c r="L41" s="25" t="n"/>
      <c r="M41" s="23" t="n"/>
      <c r="N41" s="23" t="n"/>
      <c r="O41" s="11" t="n"/>
      <c r="P41" s="25" t="n"/>
      <c r="Q41" s="9">
        <f>IF(AND(P41="Cerrado",H41="A"),3,0)</f>
        <v/>
      </c>
      <c r="R41" s="9">
        <f>IF(AND(P41="Cerrado",H41="B"),2,0)</f>
        <v/>
      </c>
      <c r="S41" s="9">
        <f>IF(AND(P41="Cerrado",H41="C"),1,0)</f>
        <v/>
      </c>
    </row>
    <row r="42" ht="65.15000000000001" customHeight="1">
      <c r="B42" s="12" t="n">
        <v>28</v>
      </c>
      <c r="C42" s="23" t="inlineStr">
        <is>
          <t>Inspección Inopinada</t>
        </is>
      </c>
      <c r="D42" s="56" t="inlineStr">
        <is>
          <t>fraguajdidjw</t>
        </is>
      </c>
      <c r="E42" s="54" t="inlineStr">
        <is>
          <t>Cesar Brian ces Lozada Biminchumo</t>
        </is>
      </c>
      <c r="F42" s="15" t="inlineStr">
        <is>
          <t>Asistencia Técnica</t>
        </is>
      </c>
      <c r="G42" s="23" t="inlineStr">
        <is>
          <t>Correctiva</t>
        </is>
      </c>
      <c r="H42" s="9" t="inlineStr">
        <is>
          <t>BAJO</t>
        </is>
      </c>
      <c r="I42" s="58" t="inlineStr">
        <is>
          <t>xsxsfsfsfs</t>
        </is>
      </c>
      <c r="J42" s="22" t="inlineStr">
        <is>
          <t>Alvino Fabian</t>
        </is>
      </c>
      <c r="K42" s="10" t="n"/>
      <c r="L42" s="25" t="n"/>
      <c r="M42" s="23" t="n"/>
      <c r="N42" s="23" t="n"/>
      <c r="O42" s="11" t="n"/>
      <c r="P42" s="25" t="n"/>
      <c r="Q42" s="9">
        <f>IF(AND(P42="Cerrado",H42="A"),3,0)</f>
        <v/>
      </c>
      <c r="R42" s="9">
        <f>IF(AND(P42="Cerrado",H42="B"),2,0)</f>
        <v/>
      </c>
      <c r="S42" s="9">
        <f>IF(AND(P42="Cerrado",H42="C"),1,0)</f>
        <v/>
      </c>
    </row>
    <row r="43" ht="65.15000000000001" customHeight="1">
      <c r="B43" s="12" t="n">
        <v>29</v>
      </c>
      <c r="C43" s="23" t="inlineStr">
        <is>
          <t>Inspección Inopinada</t>
        </is>
      </c>
      <c r="D43" s="56" t="inlineStr">
        <is>
          <t>fraguajdidjw</t>
        </is>
      </c>
      <c r="E43" s="54" t="inlineStr">
        <is>
          <t>Cesar Brian ces Lozada Biminchumo</t>
        </is>
      </c>
      <c r="F43" s="15" t="inlineStr">
        <is>
          <t>Asistencia Técnica</t>
        </is>
      </c>
      <c r="G43" s="23" t="inlineStr">
        <is>
          <t>Correctiva</t>
        </is>
      </c>
      <c r="H43" s="9" t="inlineStr">
        <is>
          <t>BAJO</t>
        </is>
      </c>
      <c r="I43" s="58" t="inlineStr">
        <is>
          <t>xsxsfsfsfs</t>
        </is>
      </c>
      <c r="J43" s="22" t="inlineStr">
        <is>
          <t>Alvino Fabian</t>
        </is>
      </c>
      <c r="K43" s="10" t="n"/>
      <c r="L43" s="25" t="n"/>
      <c r="M43" s="23" t="n"/>
      <c r="N43" s="23" t="n"/>
      <c r="O43" s="11" t="n"/>
      <c r="P43" s="25" t="n"/>
      <c r="Q43" s="9">
        <f>IF(AND(P43="Cerrado",H43="A"),3,0)</f>
        <v/>
      </c>
      <c r="R43" s="9">
        <f>IF(AND(P43="Cerrado",H43="B"),2,0)</f>
        <v/>
      </c>
      <c r="S43" s="9">
        <f>IF(AND(P43="Cerrado",H43="C"),1,0)</f>
        <v/>
      </c>
    </row>
    <row r="44" ht="65.15000000000001" customHeight="1">
      <c r="B44" s="12" t="n">
        <v>30</v>
      </c>
      <c r="C44" s="23" t="inlineStr">
        <is>
          <t>Inspección Inopinada</t>
        </is>
      </c>
      <c r="D44" s="56" t="inlineStr">
        <is>
          <t>fraguajdidjw</t>
        </is>
      </c>
      <c r="E44" s="54" t="inlineStr">
        <is>
          <t>Cesar Brian ces Lozada Biminchumo</t>
        </is>
      </c>
      <c r="F44" s="15" t="inlineStr">
        <is>
          <t>Asistencia Técnica</t>
        </is>
      </c>
      <c r="G44" s="23" t="inlineStr">
        <is>
          <t>Correctiva</t>
        </is>
      </c>
      <c r="H44" s="9" t="inlineStr">
        <is>
          <t>MEDIO</t>
        </is>
      </c>
      <c r="I44" s="58" t="inlineStr">
        <is>
          <t>xsxsfsfsfs</t>
        </is>
      </c>
      <c r="J44" s="22" t="inlineStr">
        <is>
          <t>Alvino Fabian</t>
        </is>
      </c>
      <c r="K44" s="10" t="n"/>
      <c r="L44" s="25" t="n"/>
      <c r="M44" s="23" t="n"/>
      <c r="N44" s="23" t="n"/>
      <c r="O44" s="11" t="n"/>
      <c r="P44" s="25" t="n"/>
      <c r="Q44" s="9">
        <f>IF(AND(P44="Cerrado",H44="A"),3,0)</f>
        <v/>
      </c>
      <c r="R44" s="9">
        <f>IF(AND(P44="Cerrado",H44="B"),2,0)</f>
        <v/>
      </c>
      <c r="S44" s="9">
        <f>IF(AND(P44="Cerrado",H44="C"),1,0)</f>
        <v/>
      </c>
    </row>
    <row r="45" ht="65.15000000000001" customHeight="1">
      <c r="B45" s="12" t="n">
        <v>31</v>
      </c>
      <c r="C45" s="23" t="inlineStr">
        <is>
          <t>Inspección Inopinada</t>
        </is>
      </c>
      <c r="D45" s="56" t="inlineStr">
        <is>
          <t>fraguajdidjw</t>
        </is>
      </c>
      <c r="E45" s="54" t="inlineStr">
        <is>
          <t>Cesar Brian ces Lozada Biminchumo</t>
        </is>
      </c>
      <c r="F45" s="15" t="inlineStr">
        <is>
          <t>Asistencia Técnica</t>
        </is>
      </c>
      <c r="G45" s="23" t="inlineStr">
        <is>
          <t>Correctiva</t>
        </is>
      </c>
      <c r="H45" s="9" t="inlineStr">
        <is>
          <t>MEDIO</t>
        </is>
      </c>
      <c r="I45" s="58" t="inlineStr">
        <is>
          <t>xsxsfsfsfs</t>
        </is>
      </c>
      <c r="J45" s="22" t="inlineStr">
        <is>
          <t>Alvino Fabian</t>
        </is>
      </c>
      <c r="K45" s="10" t="n"/>
      <c r="L45" s="25" t="n"/>
      <c r="M45" s="23" t="n"/>
      <c r="N45" s="23" t="n"/>
      <c r="O45" s="11" t="n"/>
      <c r="P45" s="25" t="n"/>
      <c r="Q45" s="9">
        <f>IF(AND(P45="Cerrado",H45="A"),3,0)</f>
        <v/>
      </c>
      <c r="R45" s="9">
        <f>IF(AND(P45="Cerrado",H45="B"),2,0)</f>
        <v/>
      </c>
      <c r="S45" s="9">
        <f>IF(AND(P45="Cerrado",H45="C"),1,0)</f>
        <v/>
      </c>
    </row>
    <row r="46" ht="65.15000000000001" customHeight="1">
      <c r="B46" s="12" t="n">
        <v>32</v>
      </c>
      <c r="C46" s="23" t="inlineStr">
        <is>
          <t>Inspección Inopinada</t>
        </is>
      </c>
      <c r="D46" s="56" t="inlineStr">
        <is>
          <t>fraguajdidjw</t>
        </is>
      </c>
      <c r="E46" s="54" t="inlineStr">
        <is>
          <t>Cesar Brian ces Lozada Biminchumo</t>
        </is>
      </c>
      <c r="F46" s="15" t="inlineStr">
        <is>
          <t>Asistencia Técnica</t>
        </is>
      </c>
      <c r="G46" s="23" t="inlineStr">
        <is>
          <t>Correctiva</t>
        </is>
      </c>
      <c r="H46" s="9" t="inlineStr">
        <is>
          <t>MEDIO</t>
        </is>
      </c>
      <c r="I46" s="58" t="inlineStr">
        <is>
          <t>xsxsfsfsfs</t>
        </is>
      </c>
      <c r="J46" s="22" t="inlineStr">
        <is>
          <t>Alvino Fabian</t>
        </is>
      </c>
      <c r="K46" s="10" t="n"/>
      <c r="L46" s="25" t="n"/>
      <c r="M46" s="23" t="n"/>
      <c r="N46" s="23" t="n"/>
      <c r="O46" s="11" t="n"/>
      <c r="P46" s="25" t="n"/>
      <c r="Q46" s="9">
        <f>IF(AND(P46="Cerrado",H46="A"),3,0)</f>
        <v/>
      </c>
      <c r="R46" s="9">
        <f>IF(AND(P46="Cerrado",H46="B"),2,0)</f>
        <v/>
      </c>
      <c r="S46" s="9">
        <f>IF(AND(P46="Cerrado",H46="C"),1,0)</f>
        <v/>
      </c>
    </row>
    <row r="47" ht="65.15000000000001" customHeight="1">
      <c r="B47" s="12" t="n">
        <v>33</v>
      </c>
      <c r="C47" s="23" t="inlineStr">
        <is>
          <t>Inspección Inopinada</t>
        </is>
      </c>
      <c r="D47" s="56" t="inlineStr">
        <is>
          <t>fraguajdidjw</t>
        </is>
      </c>
      <c r="E47" s="54" t="inlineStr">
        <is>
          <t>Cesar Brian ces Lozada Biminchumo</t>
        </is>
      </c>
      <c r="F47" s="15" t="inlineStr">
        <is>
          <t>Asistencia Técnica</t>
        </is>
      </c>
      <c r="G47" s="23" t="inlineStr">
        <is>
          <t>Correctiva</t>
        </is>
      </c>
      <c r="H47" s="9" t="inlineStr">
        <is>
          <t>BAJO</t>
        </is>
      </c>
      <c r="I47" s="58" t="inlineStr">
        <is>
          <t>xsxsfsfsfs</t>
        </is>
      </c>
      <c r="J47" s="22" t="inlineStr">
        <is>
          <t>Alvino Fabian</t>
        </is>
      </c>
      <c r="K47" s="10" t="n"/>
      <c r="L47" s="25" t="n"/>
      <c r="M47" s="23" t="n"/>
      <c r="N47" s="23" t="n"/>
      <c r="O47" s="11" t="n"/>
      <c r="P47" s="25" t="n"/>
      <c r="Q47" s="9">
        <f>IF(AND(P47="Cerrado",H47="A"),3,0)</f>
        <v/>
      </c>
      <c r="R47" s="9">
        <f>IF(AND(P47="Cerrado",H47="B"),2,0)</f>
        <v/>
      </c>
      <c r="S47" s="9">
        <f>IF(AND(P47="Cerrado",H47="C"),1,0)</f>
        <v/>
      </c>
    </row>
    <row r="48" ht="65.15000000000001" customHeight="1">
      <c r="B48" s="12" t="n">
        <v>34</v>
      </c>
      <c r="C48" s="23" t="inlineStr">
        <is>
          <t>Inspección Inopinada</t>
        </is>
      </c>
      <c r="D48" s="56" t="inlineStr">
        <is>
          <t>fraguajdidjw</t>
        </is>
      </c>
      <c r="E48" s="54" t="inlineStr">
        <is>
          <t>Cesar Brian ces Lozada Biminchumo</t>
        </is>
      </c>
      <c r="F48" s="15" t="inlineStr">
        <is>
          <t>Asistencia Técnica</t>
        </is>
      </c>
      <c r="G48" s="23" t="inlineStr">
        <is>
          <t>Correctiva</t>
        </is>
      </c>
      <c r="H48" s="9" t="inlineStr">
        <is>
          <t>MEDIO</t>
        </is>
      </c>
      <c r="I48" s="58" t="inlineStr">
        <is>
          <t>xsxsfsfsfs</t>
        </is>
      </c>
      <c r="J48" s="22" t="inlineStr">
        <is>
          <t>Alvino Fabian</t>
        </is>
      </c>
      <c r="K48" s="10" t="n"/>
      <c r="L48" s="25" t="n"/>
      <c r="M48" s="23" t="n"/>
      <c r="N48" s="23" t="n"/>
      <c r="O48" s="11" t="n"/>
      <c r="P48" s="25" t="n"/>
      <c r="Q48" s="9">
        <f>IF(AND(P48="Cerrado",H48="A"),3,0)</f>
        <v/>
      </c>
      <c r="R48" s="9">
        <f>IF(AND(P48="Cerrado",H48="B"),2,0)</f>
        <v/>
      </c>
      <c r="S48" s="9">
        <f>IF(AND(P48="Cerrado",H48="C"),1,0)</f>
        <v/>
      </c>
    </row>
    <row r="49" ht="65.15000000000001" customHeight="1">
      <c r="B49" s="12" t="n">
        <v>35</v>
      </c>
      <c r="C49" s="23" t="inlineStr">
        <is>
          <t>Inspección Inopinada</t>
        </is>
      </c>
      <c r="D49" s="56" t="inlineStr">
        <is>
          <t>fraguajdidjw</t>
        </is>
      </c>
      <c r="E49" s="54" t="inlineStr">
        <is>
          <t>Cesar Brian ces Lozada Biminchumo</t>
        </is>
      </c>
      <c r="F49" s="15" t="inlineStr">
        <is>
          <t>Asistencia Técnica</t>
        </is>
      </c>
      <c r="G49" s="23" t="inlineStr">
        <is>
          <t>Correctiva</t>
        </is>
      </c>
      <c r="H49" s="9" t="inlineStr">
        <is>
          <t>BAJO</t>
        </is>
      </c>
      <c r="I49" s="58" t="inlineStr">
        <is>
          <t>xsxsfsfsfs</t>
        </is>
      </c>
      <c r="J49" s="22" t="inlineStr">
        <is>
          <t>Alvino Fabian</t>
        </is>
      </c>
      <c r="K49" s="10" t="n"/>
      <c r="L49" s="25" t="n"/>
      <c r="M49" s="23" t="n"/>
      <c r="N49" s="23" t="n"/>
      <c r="O49" s="11" t="n"/>
      <c r="P49" s="25" t="n"/>
      <c r="Q49" s="9">
        <f>IF(AND(P49="Cerrado",H49="A"),3,0)</f>
        <v/>
      </c>
      <c r="R49" s="9">
        <f>IF(AND(P49="Cerrado",H49="B"),2,0)</f>
        <v/>
      </c>
      <c r="S49" s="9">
        <f>IF(AND(P49="Cerrado",H49="C"),1,0)</f>
        <v/>
      </c>
    </row>
    <row r="50" ht="65.15000000000001" customHeight="1">
      <c r="B50" s="12" t="n">
        <v>36</v>
      </c>
      <c r="C50" s="23" t="inlineStr">
        <is>
          <t>Inspección Inopinada</t>
        </is>
      </c>
      <c r="D50" s="56" t="inlineStr">
        <is>
          <t>fraguajdidjw</t>
        </is>
      </c>
      <c r="E50" s="54" t="inlineStr">
        <is>
          <t>Cesar Brian ces Lozada Biminchumo</t>
        </is>
      </c>
      <c r="F50" s="15" t="inlineStr">
        <is>
          <t>Asistencia Técnica</t>
        </is>
      </c>
      <c r="G50" s="23" t="inlineStr">
        <is>
          <t>Correctiva</t>
        </is>
      </c>
      <c r="H50" s="9" t="inlineStr">
        <is>
          <t>BAJO</t>
        </is>
      </c>
      <c r="I50" s="58" t="inlineStr">
        <is>
          <t>xsxsfsfsfs</t>
        </is>
      </c>
      <c r="J50" s="22" t="inlineStr">
        <is>
          <t>Alvino Fabian</t>
        </is>
      </c>
      <c r="K50" s="10" t="n"/>
      <c r="L50" s="25" t="n"/>
      <c r="M50" s="23" t="n"/>
      <c r="N50" s="23" t="n"/>
      <c r="O50" s="11" t="n"/>
      <c r="P50" s="25" t="n"/>
      <c r="Q50" s="9">
        <f>IF(AND(P50="Cerrado",H50="A"),3,0)</f>
        <v/>
      </c>
      <c r="R50" s="9">
        <f>IF(AND(P50="Cerrado",H50="B"),2,0)</f>
        <v/>
      </c>
      <c r="S50" s="9">
        <f>IF(AND(P50="Cerrado",H50="C"),1,0)</f>
        <v/>
      </c>
    </row>
    <row r="51" ht="65.15000000000001" customHeight="1">
      <c r="B51" s="12" t="n">
        <v>37</v>
      </c>
      <c r="C51" s="23" t="inlineStr">
        <is>
          <t>Inspección Inopinada</t>
        </is>
      </c>
      <c r="D51" s="56" t="inlineStr">
        <is>
          <t>fraguajdidjw</t>
        </is>
      </c>
      <c r="E51" s="54" t="inlineStr">
        <is>
          <t>Cesar Brian ces Lozada Biminchumo</t>
        </is>
      </c>
      <c r="F51" s="15" t="inlineStr">
        <is>
          <t>Asistencia Técnica</t>
        </is>
      </c>
      <c r="G51" s="23" t="inlineStr">
        <is>
          <t>Correctiva</t>
        </is>
      </c>
      <c r="H51" s="9" t="inlineStr">
        <is>
          <t>BAJO</t>
        </is>
      </c>
      <c r="I51" s="58" t="inlineStr">
        <is>
          <t>xsxsfsfsfs</t>
        </is>
      </c>
      <c r="J51" s="22" t="inlineStr">
        <is>
          <t>Alvino Fabian</t>
        </is>
      </c>
      <c r="K51" s="10" t="n"/>
      <c r="L51" s="25" t="n"/>
      <c r="M51" s="23" t="n"/>
      <c r="N51" s="23" t="n"/>
      <c r="O51" s="11" t="n"/>
      <c r="P51" s="25" t="n"/>
      <c r="Q51" s="9">
        <f>IF(AND(P51="Cerrado",H51="A"),3,0)</f>
        <v/>
      </c>
      <c r="R51" s="9">
        <f>IF(AND(P51="Cerrado",H51="B"),2,0)</f>
        <v/>
      </c>
      <c r="S51" s="9">
        <f>IF(AND(P51="Cerrado",H51="C"),1,0)</f>
        <v/>
      </c>
    </row>
    <row r="52" ht="65.15000000000001" customHeight="1">
      <c r="B52" s="12" t="n">
        <v>38</v>
      </c>
      <c r="C52" s="23" t="inlineStr">
        <is>
          <t>Inspección Inopinada</t>
        </is>
      </c>
      <c r="D52" s="56" t="inlineStr">
        <is>
          <t>fraguajdidjw</t>
        </is>
      </c>
      <c r="E52" s="54" t="inlineStr">
        <is>
          <t>Cesar Brian ces Lozada Biminchumo</t>
        </is>
      </c>
      <c r="F52" s="15" t="inlineStr">
        <is>
          <t>Asistencia Técnica</t>
        </is>
      </c>
      <c r="G52" s="23" t="inlineStr">
        <is>
          <t>Correctiva</t>
        </is>
      </c>
      <c r="H52" s="9" t="inlineStr">
        <is>
          <t>BAJO</t>
        </is>
      </c>
      <c r="I52" s="58" t="inlineStr">
        <is>
          <t>xsxsfsfsfs</t>
        </is>
      </c>
      <c r="J52" s="22" t="inlineStr">
        <is>
          <t>Alvino Fabian</t>
        </is>
      </c>
      <c r="K52" s="10" t="n"/>
      <c r="L52" s="25" t="n"/>
      <c r="M52" s="23" t="n"/>
      <c r="N52" s="23" t="n"/>
      <c r="O52" s="11" t="n"/>
      <c r="P52" s="25" t="n"/>
      <c r="Q52" s="9">
        <f>IF(AND(P52="Cerrado",H52="A"),3,0)</f>
        <v/>
      </c>
      <c r="R52" s="9">
        <f>IF(AND(P52="Cerrado",H52="B"),2,0)</f>
        <v/>
      </c>
      <c r="S52" s="9">
        <f>IF(AND(P52="Cerrado",H52="C"),1,0)</f>
        <v/>
      </c>
    </row>
    <row r="53" ht="65.15000000000001" customHeight="1">
      <c r="B53" s="12" t="n">
        <v>39</v>
      </c>
      <c r="C53" s="23" t="inlineStr">
        <is>
          <t>Inspección Inopinada</t>
        </is>
      </c>
      <c r="D53" s="56" t="inlineStr">
        <is>
          <t>fraguajdidjw</t>
        </is>
      </c>
      <c r="E53" s="54" t="inlineStr">
        <is>
          <t>Cesar Brian ces Lozada Biminchumo</t>
        </is>
      </c>
      <c r="F53" s="15" t="inlineStr">
        <is>
          <t>Asistencia Técnica</t>
        </is>
      </c>
      <c r="G53" s="23" t="inlineStr">
        <is>
          <t>Correctiva</t>
        </is>
      </c>
      <c r="H53" s="9" t="inlineStr">
        <is>
          <t>MEDIO</t>
        </is>
      </c>
      <c r="I53" s="58" t="inlineStr">
        <is>
          <t>xsxsfsfsfs</t>
        </is>
      </c>
      <c r="J53" s="22" t="inlineStr">
        <is>
          <t>Alvino Fabian</t>
        </is>
      </c>
      <c r="K53" s="10" t="n"/>
      <c r="L53" s="25" t="n"/>
      <c r="M53" s="23" t="n"/>
      <c r="N53" s="23" t="n"/>
      <c r="O53" s="11" t="n"/>
      <c r="P53" s="25" t="n"/>
      <c r="Q53" s="9">
        <f>IF(AND(P53="Cerrado",H53="A"),3,0)</f>
        <v/>
      </c>
      <c r="R53" s="9">
        <f>IF(AND(P53="Cerrado",H53="B"),2,0)</f>
        <v/>
      </c>
      <c r="S53" s="9">
        <f>IF(AND(P53="Cerrado",H53="C"),1,0)</f>
        <v/>
      </c>
    </row>
    <row r="54" ht="65.15000000000001" customHeight="1">
      <c r="B54" s="12" t="n">
        <v>40</v>
      </c>
      <c r="C54" s="23" t="inlineStr">
        <is>
          <t>Inspección Inopinada</t>
        </is>
      </c>
      <c r="D54" s="56" t="inlineStr">
        <is>
          <t>fraguajdidjw</t>
        </is>
      </c>
      <c r="E54" s="54" t="inlineStr">
        <is>
          <t>Cesar Brian ces Lozada Biminchumo</t>
        </is>
      </c>
      <c r="F54" s="15" t="inlineStr">
        <is>
          <t>Asistencia Técnica</t>
        </is>
      </c>
      <c r="G54" s="23" t="inlineStr">
        <is>
          <t>Correctiva</t>
        </is>
      </c>
      <c r="H54" s="9" t="inlineStr">
        <is>
          <t>BAJO</t>
        </is>
      </c>
      <c r="I54" s="58" t="inlineStr">
        <is>
          <t>xsxsfsfsfs</t>
        </is>
      </c>
      <c r="J54" s="22" t="inlineStr">
        <is>
          <t>Alvino Fabian</t>
        </is>
      </c>
      <c r="K54" s="10" t="n"/>
      <c r="L54" s="25" t="n"/>
      <c r="M54" s="23" t="n"/>
      <c r="N54" s="23" t="n"/>
      <c r="O54" s="11" t="n"/>
      <c r="P54" s="25" t="n"/>
      <c r="Q54" s="9">
        <f>IF(AND(P54="Cerrado",H54="A"),3,0)</f>
        <v/>
      </c>
      <c r="R54" s="9">
        <f>IF(AND(P54="Cerrado",H54="B"),2,0)</f>
        <v/>
      </c>
      <c r="S54" s="9">
        <f>IF(AND(P54="Cerrado",H54="C"),1,0)</f>
        <v/>
      </c>
    </row>
    <row r="55" ht="65.15000000000001" customHeight="1">
      <c r="B55" s="12" t="n">
        <v>41</v>
      </c>
      <c r="C55" s="23" t="inlineStr">
        <is>
          <t>Inspección Inopinada</t>
        </is>
      </c>
      <c r="D55" s="56" t="inlineStr">
        <is>
          <t>fraguajdidjw</t>
        </is>
      </c>
      <c r="E55" s="54" t="inlineStr">
        <is>
          <t>Cesar Brian ces Lozada Biminchumo</t>
        </is>
      </c>
      <c r="F55" s="15" t="inlineStr">
        <is>
          <t>Asistencia Técnica</t>
        </is>
      </c>
      <c r="G55" s="23" t="inlineStr">
        <is>
          <t>Correctiva</t>
        </is>
      </c>
      <c r="H55" s="9" t="inlineStr">
        <is>
          <t>MEDIO</t>
        </is>
      </c>
      <c r="I55" s="58" t="inlineStr">
        <is>
          <t>xsxsfsfsfs</t>
        </is>
      </c>
      <c r="J55" s="22" t="inlineStr">
        <is>
          <t>Alvino Fabian</t>
        </is>
      </c>
      <c r="K55" s="10" t="n"/>
      <c r="L55" s="25" t="n"/>
      <c r="M55" s="23" t="n"/>
      <c r="N55" s="23" t="n"/>
      <c r="O55" s="11" t="n"/>
      <c r="P55" s="25" t="n"/>
      <c r="Q55" s="9">
        <f>IF(AND(P55="Cerrado",H55="A"),3,0)</f>
        <v/>
      </c>
      <c r="R55" s="9">
        <f>IF(AND(P55="Cerrado",H55="B"),2,0)</f>
        <v/>
      </c>
      <c r="S55" s="9">
        <f>IF(AND(P55="Cerrado",H55="C"),1,0)</f>
        <v/>
      </c>
    </row>
    <row r="56" ht="65.15000000000001" customHeight="1">
      <c r="B56" s="12" t="n"/>
      <c r="C56" s="23" t="n"/>
      <c r="D56" s="56" t="n"/>
      <c r="E56" s="54" t="n"/>
      <c r="F56" s="15" t="n"/>
      <c r="G56" s="23" t="n"/>
      <c r="H56" s="9" t="n"/>
      <c r="I56" s="58" t="n"/>
      <c r="J56" s="22" t="n"/>
      <c r="K56" s="10" t="n"/>
      <c r="L56" s="25" t="n"/>
      <c r="M56" s="23" t="n"/>
      <c r="N56" s="23" t="n"/>
      <c r="O56" s="11" t="n"/>
      <c r="P56" s="25" t="n"/>
      <c r="Q56" s="9">
        <f>IF(AND(P56="Cerrado",H56="A"),3,0)</f>
        <v/>
      </c>
      <c r="R56" s="9">
        <f>IF(AND(P56="Cerrado",H56="B"),2,0)</f>
        <v/>
      </c>
      <c r="S56" s="9">
        <f>IF(AND(P56="Cerrado",H56="C"),1,0)</f>
        <v/>
      </c>
    </row>
    <row r="57" ht="65.15000000000001" customHeight="1">
      <c r="C57" s="63" t="n"/>
      <c r="D57" s="64" t="n"/>
      <c r="E57" s="65" t="n"/>
      <c r="F57" s="66" t="n"/>
      <c r="G57" s="63" t="n"/>
      <c r="H57" s="53" t="n"/>
      <c r="I57" s="67" t="n"/>
      <c r="J57" s="68" t="n"/>
      <c r="K57" s="69" t="n"/>
      <c r="L57" s="70" t="n"/>
      <c r="M57" s="63" t="n"/>
      <c r="N57" s="63" t="n"/>
      <c r="O57" s="71" t="n"/>
      <c r="P57" s="24" t="inlineStr">
        <is>
          <t>Sumatoria</t>
        </is>
      </c>
      <c r="Q57" s="72">
        <f>SUM(Q42:Q56)</f>
        <v/>
      </c>
      <c r="R57" s="72">
        <f>SUM(R42:R56)</f>
        <v/>
      </c>
      <c r="S57" s="72">
        <f>SUM(S42:S56)</f>
        <v/>
      </c>
    </row>
    <row r="58" ht="65.15000000000001" customHeight="1">
      <c r="C58" s="53" t="n"/>
      <c r="D58" s="66" t="n"/>
      <c r="E58" s="66" t="n"/>
      <c r="F58" s="66" t="n"/>
      <c r="G58" s="66" t="n"/>
      <c r="H58" s="53" t="n"/>
      <c r="I58" s="53" t="n"/>
      <c r="J58" s="63" t="n"/>
      <c r="K58" s="63" t="n"/>
      <c r="L58" s="63" t="n"/>
      <c r="M58" s="69" t="n"/>
      <c r="N58" s="69" t="n"/>
      <c r="O58" s="63" t="n"/>
      <c r="P58" s="9" t="inlineStr">
        <is>
          <t>Total Completada</t>
        </is>
      </c>
      <c r="Q58" s="93">
        <f>SUM(Q57:S57)</f>
        <v/>
      </c>
      <c r="R58" s="81" t="n"/>
      <c r="S58" s="82" t="n"/>
      <c r="T58" s="71" t="n"/>
      <c r="U58" s="71" t="n"/>
    </row>
    <row r="59" ht="65.15000000000001" customHeight="1">
      <c r="A59" s="26" t="n"/>
      <c r="B59" s="26" t="n"/>
      <c r="C59" s="26" t="n"/>
      <c r="D59" s="73" t="inlineStr">
        <is>
          <t>A</t>
        </is>
      </c>
      <c r="E59" s="85" t="inlineStr">
        <is>
          <t xml:space="preserve">= Condición o práctica que probablemente cause daños o pérdidas permanentes en los trabajadores, estructuras, equipos, materiales o procesos de trabajo. </t>
        </is>
      </c>
      <c r="L59" s="13" t="n"/>
      <c r="M59" s="13" t="n"/>
      <c r="N59" s="13" t="n"/>
      <c r="O59" s="13" t="n"/>
      <c r="P59" s="9" t="inlineStr">
        <is>
          <t>Total Observaciones</t>
        </is>
      </c>
      <c r="Q59" s="93">
        <f>((COUNTIF(G42:G56,"A"))*3)+((COUNTIF(G42:G56,"B"))*2)+((COUNTIF(G42:G56,"C"))*1)</f>
        <v/>
      </c>
      <c r="R59" s="81" t="n"/>
      <c r="S59" s="82" t="n"/>
      <c r="T59" s="71" t="n"/>
      <c r="U59" s="71" t="n"/>
    </row>
    <row r="60" ht="55.5" customFormat="1" customHeight="1" s="46">
      <c r="A60" s="26" t="n"/>
      <c r="B60" s="26" t="n"/>
      <c r="C60" s="26" t="n"/>
      <c r="D60" s="74" t="inlineStr">
        <is>
          <t>B</t>
        </is>
      </c>
      <c r="E60" s="85" t="inlineStr">
        <is>
          <t>= Condición o práctica que probablemente cause daños o pérdidas graves, aunque temporalmente inhabilitates a trabajadores, estructuras, equipos, materiales o procesos de trabajo.</t>
        </is>
      </c>
      <c r="L60" s="75" t="n"/>
      <c r="M60" s="75" t="n"/>
      <c r="N60" s="75" t="n"/>
      <c r="O60" s="75" t="n"/>
      <c r="P60" s="76" t="inlineStr">
        <is>
          <t>% Cumplimiento</t>
        </is>
      </c>
      <c r="Q60" s="77">
        <f>Q58/Q59</f>
        <v/>
      </c>
      <c r="R60" s="81" t="n"/>
      <c r="S60" s="82" t="n"/>
      <c r="T60" s="71" t="n"/>
      <c r="U60" s="71" t="n"/>
    </row>
    <row r="61" ht="32.15" customFormat="1" customHeight="1" s="79">
      <c r="A61" s="26" t="n"/>
      <c r="B61" s="26" t="n"/>
      <c r="C61" s="26" t="n"/>
      <c r="D61" s="74" t="inlineStr">
        <is>
          <t>C</t>
        </is>
      </c>
      <c r="E61" s="85" t="inlineStr">
        <is>
          <t xml:space="preserve">=Condición o práctica que probablemente cause daños menores no inhabilitantes a trabajadores, estructuras, equipos, materiales o procesos de trabajo. </t>
        </is>
      </c>
      <c r="L61" s="75" t="n"/>
      <c r="M61" s="75" t="n"/>
      <c r="N61" s="75" t="n"/>
      <c r="O61" s="75" t="n"/>
      <c r="P61" s="75" t="n"/>
      <c r="Q61" s="75" t="n"/>
      <c r="R61" s="71" t="n"/>
      <c r="S61" s="71" t="n"/>
      <c r="T61" s="71" t="n"/>
      <c r="U61" s="71" t="n"/>
    </row>
    <row r="62" ht="32.15" customFormat="1" customHeight="1" s="79">
      <c r="E62" s="48" t="n"/>
      <c r="F62" s="78" t="n"/>
      <c r="J62" s="49" t="n"/>
      <c r="K62" s="49" t="n"/>
      <c r="L62" s="49" t="n"/>
      <c r="M62" s="49" t="n"/>
      <c r="N62" s="49" t="n"/>
      <c r="O62" s="45" t="n"/>
      <c r="P62" s="50" t="n"/>
      <c r="Q62" s="50" t="n"/>
      <c r="R62" s="71" t="n"/>
      <c r="S62" s="71" t="n"/>
      <c r="T62" s="71" t="n"/>
      <c r="U62" s="71" t="n"/>
    </row>
    <row r="63" ht="32.15" customFormat="1" customHeight="1" s="79">
      <c r="E63" s="48" t="n"/>
      <c r="F63" s="78" t="n"/>
      <c r="J63" s="49" t="n"/>
      <c r="K63" s="49" t="n"/>
      <c r="L63" s="49" t="n"/>
      <c r="M63" s="49" t="n"/>
      <c r="N63" s="49" t="n"/>
      <c r="O63" s="45" t="n"/>
      <c r="P63" s="51" t="n"/>
      <c r="Q63" s="51" t="n"/>
      <c r="R63" s="71" t="n"/>
      <c r="S63" s="51" t="n"/>
    </row>
    <row r="64" ht="15" customFormat="1" customHeight="1" s="26">
      <c r="E64" s="27" t="n"/>
      <c r="G64" s="13" t="n"/>
      <c r="H64" s="13" t="n"/>
      <c r="I64" s="61" t="n"/>
      <c r="J64" s="13" t="n"/>
      <c r="K64" s="13" t="n"/>
      <c r="L64" s="13" t="n"/>
      <c r="M64" s="13" t="n"/>
      <c r="N64" s="13" t="n"/>
      <c r="O64" s="13" t="n"/>
    </row>
  </sheetData>
  <mergeCells count="29">
    <mergeCell ref="J13:J14"/>
    <mergeCell ref="E61:K61"/>
    <mergeCell ref="L13:L14"/>
    <mergeCell ref="E13:E14"/>
    <mergeCell ref="J10:K10"/>
    <mergeCell ref="G13:G14"/>
    <mergeCell ref="Q60:S60"/>
    <mergeCell ref="Q59:S59"/>
    <mergeCell ref="M13:M14"/>
    <mergeCell ref="B13:B14"/>
    <mergeCell ref="D13:D14"/>
    <mergeCell ref="F63:I63"/>
    <mergeCell ref="F13:F14"/>
    <mergeCell ref="H13:H14"/>
    <mergeCell ref="N13:N14"/>
    <mergeCell ref="P13:P14"/>
    <mergeCell ref="F2:S2"/>
    <mergeCell ref="B10:C10"/>
    <mergeCell ref="I13:I14"/>
    <mergeCell ref="K13:K14"/>
    <mergeCell ref="Q13:S13"/>
    <mergeCell ref="C13:C14"/>
    <mergeCell ref="E60:K60"/>
    <mergeCell ref="O13:O14"/>
    <mergeCell ref="F3:S4"/>
    <mergeCell ref="F62:I62"/>
    <mergeCell ref="E59:K59"/>
    <mergeCell ref="R5:S5"/>
    <mergeCell ref="Q58:S58"/>
  </mergeCells>
  <conditionalFormatting sqref="H15:H57">
    <cfRule type="expression" priority="139" dxfId="21" stopIfTrue="1">
      <formula>H15="C"</formula>
    </cfRule>
    <cfRule type="expression" priority="140" dxfId="20" stopIfTrue="1">
      <formula>H15="B"</formula>
    </cfRule>
    <cfRule type="expression" priority="141" dxfId="3" stopIfTrue="1">
      <formula>H15= "A"</formula>
    </cfRule>
  </conditionalFormatting>
  <conditionalFormatting sqref="I58">
    <cfRule type="expression" priority="10" dxfId="21" stopIfTrue="1">
      <formula>I58="C"</formula>
    </cfRule>
    <cfRule type="expression" priority="11" dxfId="20" stopIfTrue="1">
      <formula>I58="B"</formula>
    </cfRule>
    <cfRule type="expression" priority="12" dxfId="3" stopIfTrue="1">
      <formula>I58= "A"</formula>
    </cfRule>
  </conditionalFormatting>
  <conditionalFormatting sqref="P15:P56">
    <cfRule type="containsText" priority="91" operator="containsText" dxfId="2" text="Seguimiento">
      <formula>NOT(ISERROR(SEARCH("Seguimiento",P15)))</formula>
    </cfRule>
    <cfRule type="containsText" priority="92" operator="containsText" dxfId="17" text="Cerrado">
      <formula>NOT(ISERROR(SEARCH("Cerrado",P15)))</formula>
    </cfRule>
    <cfRule type="containsText" priority="93" operator="containsText" dxfId="16" text="Abierto">
      <formula>NOT(ISERROR(SEARCH("Abierto",P15)))</formula>
    </cfRule>
  </conditionalFormatting>
  <conditionalFormatting sqref="P57:S57 P58 P60">
    <cfRule type="containsText" priority="1" operator="containsText" dxfId="1" stopIfTrue="1" text="COMPLETADO">
      <formula>NOT(ISERROR(SEARCH("COMPLETADO",P57)))</formula>
    </cfRule>
    <cfRule type="containsText" priority="2" operator="containsText" dxfId="2" stopIfTrue="1" text="EN EJECUCION">
      <formula>NOT(ISERROR(SEARCH("EN EJECUCION",P57)))</formula>
    </cfRule>
    <cfRule type="containsText" priority="3" operator="containsText" dxfId="4" stopIfTrue="1" text="PENDIENTE">
      <formula>NOT(ISERROR(SEARCH("PENDIENTE",P57)))</formula>
    </cfRule>
    <cfRule type="containsText" priority="4" operator="containsText" dxfId="4" text="ABIERTO">
      <formula>NOT(ISERROR(SEARCH("ABIERTO",P57)))</formula>
    </cfRule>
    <cfRule type="containsText" priority="5" operator="containsText" dxfId="3" text="ABIERTO">
      <formula>NOT(ISERROR(SEARCH("ABIERTO",P57)))</formula>
    </cfRule>
    <cfRule type="containsText" priority="6" operator="containsText" dxfId="2" text="EN PROCESO">
      <formula>NOT(ISERROR(SEARCH("EN PROCESO",P57)))</formula>
    </cfRule>
    <cfRule type="containsText" priority="7" operator="containsText" dxfId="1" text="CERRADO">
      <formula>NOT(ISERROR(SEARCH("CERRADO",P57)))</formula>
    </cfRule>
    <cfRule type="expression" priority="8" dxfId="0">
      <formula>#REF!&gt;TODAY()</formula>
    </cfRule>
    <cfRule type="cellIs" priority="9" operator="equal">
      <formula>#REF!</formula>
    </cfRule>
  </conditionalFormatting>
  <conditionalFormatting sqref="Q15:S56">
    <cfRule type="containsText" priority="22" operator="containsText" dxfId="1" stopIfTrue="1" text="COMPLETADO">
      <formula>NOT(ISERROR(SEARCH("COMPLETADO",Q15)))</formula>
    </cfRule>
    <cfRule type="containsText" priority="23" operator="containsText" dxfId="2" stopIfTrue="1" text="EN EJECUCION">
      <formula>NOT(ISERROR(SEARCH("EN EJECUCION",Q15)))</formula>
    </cfRule>
    <cfRule type="containsText" priority="24" operator="containsText" dxfId="4" stopIfTrue="1" text="PENDIENTE">
      <formula>NOT(ISERROR(SEARCH("PENDIENTE",Q15)))</formula>
    </cfRule>
    <cfRule type="containsText" priority="25" operator="containsText" dxfId="4" text="ABIERTO">
      <formula>NOT(ISERROR(SEARCH("ABIERTO",Q15)))</formula>
    </cfRule>
    <cfRule type="containsText" priority="26" operator="containsText" dxfId="3" text="ABIERTO">
      <formula>NOT(ISERROR(SEARCH("ABIERTO",Q15)))</formula>
    </cfRule>
    <cfRule type="containsText" priority="27" operator="containsText" dxfId="2" text="EN PROCESO">
      <formula>NOT(ISERROR(SEARCH("EN PROCESO",Q15)))</formula>
    </cfRule>
    <cfRule type="containsText" priority="28" operator="containsText" dxfId="1" text="CERRADO">
      <formula>NOT(ISERROR(SEARCH("CERRADO",Q15)))</formula>
    </cfRule>
    <cfRule type="expression" priority="29" dxfId="0">
      <formula>#REF!&gt;TODAY()</formula>
    </cfRule>
    <cfRule type="cellIs" priority="30" operator="equal">
      <formula>#REF!</formula>
    </cfRule>
  </conditionalFormatting>
  <dataValidations count="11">
    <dataValidation sqref="E10 G1:H1" showDropDown="0" showInputMessage="1" showErrorMessage="1" allowBlank="0" type="list">
      <formula1>#REF!</formula1>
    </dataValidation>
    <dataValidation sqref="F15:F57 F64:F65566" showDropDown="0" showInputMessage="1" showErrorMessage="1" allowBlank="0" type="list">
      <formula1>"Produccion, Logistica, Control de Calidad e I&amp;D, SSOMA, Seguridad Física, Comercial"</formula1>
    </dataValidation>
    <dataValidation sqref="G15:G57 G64:G65566" showDropDown="0" showInputMessage="1" showErrorMessage="1" allowBlank="0" type="list">
      <formula1>"MEJORA, IMPLEMENTACIÓN, CORRECTIVA"</formula1>
    </dataValidation>
    <dataValidation sqref="H15:H57 H64:H65566" showDropDown="0" showInputMessage="1" showErrorMessage="1" allowBlank="0" type="list">
      <formula1>"A, B, C"</formula1>
    </dataValidation>
    <dataValidation sqref="L15:L57" showDropDown="0" showInputMessage="1" showErrorMessage="1" allowBlank="0" type="date">
      <formula1>37622</formula1>
      <formula2>47848</formula2>
    </dataValidation>
    <dataValidation sqref="P15:P56" showDropDown="0" showInputMessage="1" showErrorMessage="1" allowBlank="0" type="list">
      <formula1>"Abierto, Seguimiento, Cerrado"</formula1>
    </dataValidation>
    <dataValidation sqref="C15:D57 C62:D65566" showDropDown="0" showInputMessage="1" showErrorMessage="1" allowBlank="0" type="list">
      <formula1>"Inspección de SSOMA, Inspección de CSST, Inspección Gerencial, Investigación de Accidente, Reporte de Incidente, Acuerdos de Reunión"</formula1>
    </dataValidation>
    <dataValidation sqref="I58" showDropDown="0" showInputMessage="1" showErrorMessage="1" allowBlank="0" type="list">
      <formula1>"A, B, C"</formula1>
    </dataValidation>
    <dataValidation sqref="H58" showDropDown="0" showInputMessage="1" showErrorMessage="1" allowBlank="0" type="list">
      <formula1>"MEJORA, IMPLEMENTACIÓN, CORRECTIVA"</formula1>
    </dataValidation>
    <dataValidation sqref="F58" showDropDown="0" showInputMessage="1" showErrorMessage="1" allowBlank="0" type="list">
      <formula1>"Produccion, Logistica, Control de Calidad e I&amp;D, SSOMA, Seguridad Física, Comercial"</formula1>
    </dataValidation>
    <dataValidation sqref="C58:C61" showDropDown="0" showInputMessage="1" showErrorMessage="1" allowBlank="0" type="list">
      <formula1>"Inspección de SSOMA, Inspección de CSST, Inspección Gerencial, Investigación de Accidente, Reporte de Incidente, Acuerdos de Reunión"</formula1>
    </dataValidation>
  </dataValidations>
  <printOptions horizontalCentered="1"/>
  <pageMargins left="0.1968503937007874" right="0.1968503937007874" top="0" bottom="0.5905511811023623" header="0" footer="0.1968503937007874"/>
  <pageSetup orientation="landscape" paperSize="9" scale="37"/>
  <headerFooter scaleWithDoc="0">
    <oddHeader/>
    <oddFooter>&amp;L&amp;"Arial,Negrita"&amp;10 www.famesaexplosivos.com&amp;C&amp;"Arial,Negrita"&amp;6 Una vez impreso el documento, se convierte en copia _x000a_no controlada. Verificar su vigencia.&amp;R&amp;"Arial,Negrita"&amp;8 Pág. &amp;P de &amp;N</oddFooter>
    <evenHeader/>
    <evenFooter/>
    <firstHeader/>
    <firstFooter/>
  </headerFooter>
  <colBreaks count="1" manualBreakCount="1">
    <brk id="20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B9"/>
  <sheetViews>
    <sheetView workbookViewId="0">
      <selection activeCell="B10" sqref="B10"/>
    </sheetView>
  </sheetViews>
  <sheetFormatPr baseColWidth="10" defaultColWidth="11.453125" defaultRowHeight="14.5"/>
  <sheetData>
    <row r="3">
      <c r="B3" t="inlineStr">
        <is>
          <t>Gerencia Area 1: Luis Acaro</t>
        </is>
      </c>
    </row>
    <row r="4">
      <c r="B4" t="inlineStr">
        <is>
          <t>Gerencia Area 2: Cesar Paul</t>
        </is>
      </c>
    </row>
    <row r="5">
      <c r="B5" t="inlineStr">
        <is>
          <t>Gerencia Area 3: Andres Oshiro</t>
        </is>
      </c>
    </row>
    <row r="6">
      <c r="B6" t="inlineStr">
        <is>
          <t>Gerencia de Mantenimiento:</t>
        </is>
      </c>
    </row>
    <row r="7">
      <c r="B7" t="inlineStr">
        <is>
          <t>Gerencia de Medio Ambiente:</t>
        </is>
      </c>
    </row>
    <row r="8">
      <c r="B8" t="inlineStr">
        <is>
          <t>Gerencia de Logistica</t>
        </is>
      </c>
    </row>
    <row r="9">
      <c r="B9" t="inlineStr">
        <is>
          <t>Gerencia de Administarcion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53125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josorio</dc:creator>
  <dcterms:created xmlns:dcterms="http://purl.org/dc/terms/" xmlns:xsi="http://www.w3.org/2001/XMLSchema-instance" xsi:type="dcterms:W3CDTF">2016-12-26T20:38:41Z</dcterms:created>
  <dcterms:modified xmlns:dcterms="http://purl.org/dc/terms/" xmlns:xsi="http://www.w3.org/2001/XMLSchema-instance" xsi:type="dcterms:W3CDTF">2024-06-09T18:47:13Z</dcterms:modified>
  <cp:lastModifiedBy>Cesar Lozada Biminchumo</cp:lastModifiedBy>
  <cp:lastPrinted>2024-05-23T04:24:11Z</cp:lastPrinted>
</cp:coreProperties>
</file>

<file path=docProps/custom.xml><?xml version="1.0" encoding="utf-8"?>
<Properties xmlns="http://schemas.openxmlformats.org/officeDocument/2006/custom-properties">
  <property name="Código" fmtid="{D5CDD505-2E9C-101B-9397-08002B2CF9AE}" pid="2">
    <vt:lpwstr xmlns:vt="http://schemas.openxmlformats.org/officeDocument/2006/docPropsVTypes">FR-GS-087</vt:lpwstr>
  </property>
  <property name="Revisión" fmtid="{D5CDD505-2E9C-101B-9397-08002B2CF9AE}" pid="3">
    <vt:lpwstr xmlns:vt="http://schemas.openxmlformats.org/officeDocument/2006/docPropsVTypes">03</vt:lpwstr>
  </property>
  <property name="Fecha de aprobación" fmtid="{D5CDD505-2E9C-101B-9397-08002B2CF9AE}" pid="4">
    <vt:lpwstr xmlns:vt="http://schemas.openxmlformats.org/officeDocument/2006/docPropsVTypes">2021-09-27T00:00:00Z</vt:lpwstr>
  </property>
  <property name="Tipo de documento" fmtid="{D5CDD505-2E9C-101B-9397-08002B2CF9AE}" pid="5">
    <vt:lpwstr xmlns:vt="http://schemas.openxmlformats.org/officeDocument/2006/docPropsVTypes">Formato (FR)</vt:lpwstr>
  </property>
  <property name="Rev. Nro." fmtid="{D5CDD505-2E9C-101B-9397-08002B2CF9AE}" pid="6">
    <vt:lpwstr xmlns:vt="http://schemas.openxmlformats.org/officeDocument/2006/docPropsVTypes">03</vt:lpwstr>
  </property>
  <property name="Categoría" fmtid="{D5CDD505-2E9C-101B-9397-08002B2CF9AE}" pid="7">
    <vt:lpwstr xmlns:vt="http://schemas.openxmlformats.org/officeDocument/2006/docPropsVTypes">Formato (FR)</vt:lpwstr>
  </property>
  <property name="CódigoX" fmtid="{D5CDD505-2E9C-101B-9397-08002B2CF9AE}" pid="8">
    <vt:lpwstr xmlns:vt="http://schemas.openxmlformats.org/officeDocument/2006/docPropsVTypes">FR-SHI-087</vt:lpwstr>
  </property>
  <property name="Fecha de aprob" fmtid="{D5CDD505-2E9C-101B-9397-08002B2CF9AE}" pid="9">
    <vt:lpwstr xmlns:vt="http://schemas.openxmlformats.org/officeDocument/2006/docPropsVTypes">2021-09-27T00:00:00Z</vt:lpwstr>
  </property>
  <property name="Área" fmtid="{D5CDD505-2E9C-101B-9397-08002B2CF9AE}" pid="10">
    <vt:lpwstr xmlns:vt="http://schemas.openxmlformats.org/officeDocument/2006/docPropsVTypes">Seguridad Industrial</vt:lpwstr>
  </property>
  <property name="Ciclo de Revisión" fmtid="{D5CDD505-2E9C-101B-9397-08002B2CF9AE}" pid="11">
    <vt:lpwstr xmlns:vt="http://schemas.openxmlformats.org/officeDocument/2006/docPropsVTypes">No aplica</vt:lpwstr>
  </property>
  <property name="RQ" fmtid="{D5CDD505-2E9C-101B-9397-08002B2CF9AE}" pid="12">
    <vt:lpwstr xmlns:vt="http://schemas.openxmlformats.org/officeDocument/2006/docPropsVTypes">No aplica</vt:lpwstr>
  </property>
  <property name="Inicio de revisión" fmtid="{D5CDD505-2E9C-101B-9397-08002B2CF9AE}" pid="13">
    <vt:lpwstr xmlns:vt="http://schemas.openxmlformats.org/officeDocument/2006/docPropsVTypes"/>
  </property>
  <property name="NV" fmtid="{D5CDD505-2E9C-101B-9397-08002B2CF9AE}" pid="14">
    <vt:lpwstr xmlns:vt="http://schemas.openxmlformats.org/officeDocument/2006/docPropsVTypes">5</vt:lpwstr>
  </property>
</Properties>
</file>