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 Desplaz" sheetId="1" r:id="rId1"/>
    <sheet name="Sin Desplaz " sheetId="4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147" i="1" l="1" a="1"/>
  <c r="D147" i="1" s="1"/>
  <c r="B148" i="1"/>
  <c r="B147" i="1"/>
  <c r="A148" i="1"/>
  <c r="A149" i="1"/>
  <c r="A150" i="1"/>
  <c r="A147" i="1"/>
  <c r="D139" i="1" a="1"/>
  <c r="D139" i="1" s="1"/>
  <c r="B142" i="1"/>
  <c r="B141" i="1"/>
  <c r="A140" i="1"/>
  <c r="A141" i="1"/>
  <c r="A142" i="1"/>
  <c r="A139" i="1"/>
  <c r="D131" i="1" a="1"/>
  <c r="D132" i="1" s="1"/>
  <c r="B134" i="1"/>
  <c r="B133" i="1"/>
  <c r="B117" i="1"/>
  <c r="B118" i="1"/>
  <c r="A132" i="1"/>
  <c r="A133" i="1"/>
  <c r="A134" i="1"/>
  <c r="A131" i="1"/>
  <c r="D123" i="1" a="1"/>
  <c r="D123" i="1" s="1"/>
  <c r="A124" i="1"/>
  <c r="A125" i="1"/>
  <c r="A126" i="1"/>
  <c r="A123" i="1"/>
  <c r="D115" i="1" a="1"/>
  <c r="D115" i="1" s="1"/>
  <c r="B116" i="1"/>
  <c r="B115" i="1"/>
  <c r="A116" i="1"/>
  <c r="A117" i="1"/>
  <c r="A118" i="1"/>
  <c r="A115" i="1"/>
  <c r="A107" i="1"/>
  <c r="D107" i="1" a="1"/>
  <c r="D107" i="1" s="1"/>
  <c r="D150" i="1" l="1"/>
  <c r="D149" i="1"/>
  <c r="D148" i="1"/>
  <c r="D142" i="1"/>
  <c r="D141" i="1"/>
  <c r="D140" i="1"/>
  <c r="D133" i="1"/>
  <c r="D131" i="1"/>
  <c r="D134" i="1"/>
  <c r="D125" i="1"/>
  <c r="D126" i="1"/>
  <c r="D124" i="1"/>
  <c r="D118" i="1"/>
  <c r="D117" i="1"/>
  <c r="D116" i="1"/>
  <c r="D109" i="1"/>
  <c r="D110" i="1"/>
  <c r="D108" i="1"/>
  <c r="B99" i="4" l="1" a="1"/>
  <c r="B99" i="4" s="1"/>
  <c r="I91" i="4" a="1"/>
  <c r="I91" i="4" s="1"/>
  <c r="G94" i="4"/>
  <c r="G93" i="4"/>
  <c r="G92" i="4"/>
  <c r="G91" i="4"/>
  <c r="B91" i="4" a="1"/>
  <c r="E94" i="4" s="1"/>
  <c r="L70" i="4"/>
  <c r="K70" i="4"/>
  <c r="J70" i="4"/>
  <c r="I70" i="4"/>
  <c r="H70" i="4"/>
  <c r="G70" i="4"/>
  <c r="F70" i="4"/>
  <c r="E70" i="4"/>
  <c r="B63" i="4"/>
  <c r="B62" i="4"/>
  <c r="B61" i="4"/>
  <c r="B66" i="4" s="1"/>
  <c r="I60" i="4"/>
  <c r="H60" i="4"/>
  <c r="G60" i="4"/>
  <c r="F60" i="4"/>
  <c r="B52" i="4"/>
  <c r="B51" i="4"/>
  <c r="B50" i="4"/>
  <c r="B55" i="4" s="1"/>
  <c r="I49" i="4"/>
  <c r="H49" i="4"/>
  <c r="G49" i="4"/>
  <c r="F49" i="4"/>
  <c r="B41" i="4"/>
  <c r="B40" i="4"/>
  <c r="B39" i="4"/>
  <c r="B44" i="4" s="1"/>
  <c r="I38" i="4"/>
  <c r="H38" i="4"/>
  <c r="G38" i="4"/>
  <c r="F38" i="4"/>
  <c r="B29" i="4"/>
  <c r="B28" i="4"/>
  <c r="B27" i="4"/>
  <c r="B31" i="4" s="1"/>
  <c r="I26" i="4"/>
  <c r="H26" i="4"/>
  <c r="G26" i="4"/>
  <c r="F26" i="4"/>
  <c r="B18" i="4"/>
  <c r="B17" i="4"/>
  <c r="B16" i="4"/>
  <c r="B21" i="4" s="1"/>
  <c r="I15" i="4"/>
  <c r="H15" i="4"/>
  <c r="G15" i="4"/>
  <c r="F15" i="4"/>
  <c r="B7" i="4"/>
  <c r="B6" i="4"/>
  <c r="B5" i="4"/>
  <c r="B10" i="4" s="1"/>
  <c r="I4" i="4"/>
  <c r="H4" i="4"/>
  <c r="G4" i="4"/>
  <c r="F4" i="4"/>
  <c r="B63" i="1"/>
  <c r="B52" i="1"/>
  <c r="B41" i="1"/>
  <c r="B29" i="1"/>
  <c r="B18" i="1"/>
  <c r="B7" i="1"/>
  <c r="B51" i="1"/>
  <c r="B62" i="1"/>
  <c r="B40" i="1"/>
  <c r="B28" i="1"/>
  <c r="B17" i="1"/>
  <c r="B6" i="1"/>
  <c r="D99" i="1" a="1"/>
  <c r="D99" i="1" s="1"/>
  <c r="H91" i="1"/>
  <c r="H92" i="1"/>
  <c r="H93" i="1"/>
  <c r="H94" i="1"/>
  <c r="J91" i="1" a="1"/>
  <c r="J91" i="1" s="1"/>
  <c r="L91" i="1" s="1"/>
  <c r="B91" i="1" a="1"/>
  <c r="B91" i="1" s="1"/>
  <c r="L70" i="1"/>
  <c r="K70" i="1"/>
  <c r="J70" i="1"/>
  <c r="I70" i="1"/>
  <c r="H70" i="1"/>
  <c r="G70" i="1"/>
  <c r="F70" i="1"/>
  <c r="E70" i="1"/>
  <c r="B61" i="1"/>
  <c r="B65" i="1" s="1"/>
  <c r="I60" i="1"/>
  <c r="H60" i="1"/>
  <c r="G60" i="1"/>
  <c r="F60" i="1"/>
  <c r="B50" i="1"/>
  <c r="B54" i="1" s="1"/>
  <c r="I49" i="1"/>
  <c r="H49" i="1"/>
  <c r="G49" i="1"/>
  <c r="F49" i="1"/>
  <c r="B39" i="1"/>
  <c r="B44" i="1" s="1"/>
  <c r="I38" i="1"/>
  <c r="H38" i="1"/>
  <c r="G38" i="1"/>
  <c r="F38" i="1"/>
  <c r="B27" i="1"/>
  <c r="B31" i="1" s="1"/>
  <c r="I26" i="1"/>
  <c r="H26" i="1"/>
  <c r="G26" i="1"/>
  <c r="F26" i="1"/>
  <c r="B16" i="1"/>
  <c r="B20" i="1" s="1"/>
  <c r="I15" i="1"/>
  <c r="H15" i="1"/>
  <c r="G15" i="1"/>
  <c r="F15" i="1"/>
  <c r="I4" i="1"/>
  <c r="H4" i="1"/>
  <c r="G4" i="1"/>
  <c r="F4" i="1"/>
  <c r="B5" i="1"/>
  <c r="B9" i="1" s="1"/>
  <c r="B102" i="4" l="1"/>
  <c r="B101" i="4"/>
  <c r="B100" i="4"/>
  <c r="I93" i="4"/>
  <c r="I94" i="4"/>
  <c r="I92" i="4"/>
  <c r="I8" i="4"/>
  <c r="G6" i="4"/>
  <c r="G8" i="4"/>
  <c r="I6" i="4"/>
  <c r="G42" i="4"/>
  <c r="I40" i="4"/>
  <c r="I42" i="4"/>
  <c r="G40" i="4"/>
  <c r="B30" i="4"/>
  <c r="F29" i="4"/>
  <c r="H27" i="4"/>
  <c r="H29" i="4"/>
  <c r="F27" i="4"/>
  <c r="I53" i="4"/>
  <c r="G51" i="4"/>
  <c r="G53" i="4"/>
  <c r="I51" i="4"/>
  <c r="G19" i="4"/>
  <c r="I17" i="4"/>
  <c r="I19" i="4"/>
  <c r="G17" i="4"/>
  <c r="G64" i="4"/>
  <c r="I62" i="4"/>
  <c r="I64" i="4"/>
  <c r="G62" i="4"/>
  <c r="B9" i="4"/>
  <c r="H8" i="4" s="1"/>
  <c r="B54" i="4"/>
  <c r="I52" i="4" s="1"/>
  <c r="B32" i="4"/>
  <c r="B91" i="4"/>
  <c r="B92" i="4"/>
  <c r="B93" i="4"/>
  <c r="B94" i="4"/>
  <c r="B20" i="4"/>
  <c r="H19" i="4" s="1"/>
  <c r="B65" i="4"/>
  <c r="I63" i="4" s="1"/>
  <c r="C91" i="4"/>
  <c r="C92" i="4"/>
  <c r="C93" i="4"/>
  <c r="C94" i="4"/>
  <c r="B43" i="4"/>
  <c r="H42" i="4" s="1"/>
  <c r="D91" i="4"/>
  <c r="D92" i="4"/>
  <c r="D93" i="4"/>
  <c r="D94" i="4"/>
  <c r="E91" i="4"/>
  <c r="E92" i="4"/>
  <c r="E93" i="4"/>
  <c r="I42" i="1"/>
  <c r="H18" i="1"/>
  <c r="D102" i="1"/>
  <c r="D101" i="1"/>
  <c r="D100" i="1"/>
  <c r="J92" i="1"/>
  <c r="L92" i="1" s="1"/>
  <c r="J94" i="1"/>
  <c r="L94" i="1" s="1"/>
  <c r="J93" i="1"/>
  <c r="L93" i="1" s="1"/>
  <c r="D94" i="1"/>
  <c r="D93" i="1"/>
  <c r="D92" i="1"/>
  <c r="D91" i="1"/>
  <c r="E94" i="1"/>
  <c r="E93" i="1"/>
  <c r="E92" i="1"/>
  <c r="E91" i="1"/>
  <c r="C94" i="1"/>
  <c r="C93" i="1"/>
  <c r="C92" i="1"/>
  <c r="C91" i="1"/>
  <c r="B94" i="1"/>
  <c r="B93" i="1"/>
  <c r="B92" i="1"/>
  <c r="B32" i="1"/>
  <c r="G27" i="1" s="1"/>
  <c r="F5" i="1"/>
  <c r="F7" i="1"/>
  <c r="F16" i="1"/>
  <c r="F18" i="1"/>
  <c r="F27" i="1"/>
  <c r="F29" i="1"/>
  <c r="F50" i="1"/>
  <c r="F52" i="1"/>
  <c r="G40" i="1"/>
  <c r="G42" i="1"/>
  <c r="H5" i="1"/>
  <c r="H7" i="1"/>
  <c r="H16" i="1"/>
  <c r="H27" i="1"/>
  <c r="H29" i="1"/>
  <c r="H50" i="1"/>
  <c r="H52" i="1"/>
  <c r="I40" i="1"/>
  <c r="F61" i="1"/>
  <c r="F63" i="1"/>
  <c r="H61" i="1"/>
  <c r="H63" i="1"/>
  <c r="B66" i="1"/>
  <c r="I61" i="1" s="1"/>
  <c r="B64" i="1"/>
  <c r="B53" i="1"/>
  <c r="B55" i="1"/>
  <c r="I50" i="1" s="1"/>
  <c r="B43" i="1"/>
  <c r="H42" i="1" s="1"/>
  <c r="B30" i="1"/>
  <c r="B21" i="1"/>
  <c r="I16" i="1" s="1"/>
  <c r="B19" i="1"/>
  <c r="B8" i="1"/>
  <c r="B10" i="1"/>
  <c r="G7" i="1" s="1"/>
  <c r="O91" i="1" l="1" a="1"/>
  <c r="O91" i="1" s="1"/>
  <c r="B109" i="1" s="1"/>
  <c r="F64" i="4"/>
  <c r="I18" i="4"/>
  <c r="F8" i="4"/>
  <c r="I7" i="4"/>
  <c r="H63" i="4"/>
  <c r="F61" i="4"/>
  <c r="G63" i="4"/>
  <c r="H62" i="4"/>
  <c r="I61" i="4"/>
  <c r="B64" i="4"/>
  <c r="F63" i="4"/>
  <c r="H61" i="4"/>
  <c r="F62" i="4"/>
  <c r="G61" i="4"/>
  <c r="I30" i="4"/>
  <c r="G28" i="4"/>
  <c r="H30" i="4"/>
  <c r="I29" i="4"/>
  <c r="G30" i="4"/>
  <c r="I28" i="4"/>
  <c r="F30" i="4"/>
  <c r="H64" i="4"/>
  <c r="I27" i="4"/>
  <c r="G27" i="4"/>
  <c r="H41" i="4"/>
  <c r="F39" i="4"/>
  <c r="H40" i="4"/>
  <c r="G41" i="4"/>
  <c r="I39" i="4"/>
  <c r="B42" i="4"/>
  <c r="F41" i="4"/>
  <c r="H39" i="4"/>
  <c r="F40" i="4"/>
  <c r="G39" i="4"/>
  <c r="G16" i="4"/>
  <c r="H18" i="4"/>
  <c r="F16" i="4"/>
  <c r="G18" i="4"/>
  <c r="I16" i="4"/>
  <c r="H17" i="4"/>
  <c r="B19" i="4"/>
  <c r="F18" i="4"/>
  <c r="H16" i="4"/>
  <c r="F17" i="4"/>
  <c r="B53" i="4"/>
  <c r="F52" i="4"/>
  <c r="H50" i="4"/>
  <c r="F51" i="4"/>
  <c r="G50" i="4"/>
  <c r="H52" i="4"/>
  <c r="F50" i="4"/>
  <c r="G52" i="4"/>
  <c r="H51" i="4"/>
  <c r="I50" i="4"/>
  <c r="F19" i="4"/>
  <c r="F53" i="4"/>
  <c r="H53" i="4"/>
  <c r="G29" i="4"/>
  <c r="F28" i="4"/>
  <c r="H28" i="4"/>
  <c r="B8" i="4"/>
  <c r="F7" i="4"/>
  <c r="H5" i="4"/>
  <c r="G5" i="4"/>
  <c r="G7" i="4"/>
  <c r="F6" i="4"/>
  <c r="I5" i="4"/>
  <c r="H7" i="4"/>
  <c r="F5" i="4"/>
  <c r="H6" i="4"/>
  <c r="I41" i="4"/>
  <c r="F42" i="4"/>
  <c r="F28" i="1"/>
  <c r="I41" i="1"/>
  <c r="G52" i="1"/>
  <c r="G29" i="1"/>
  <c r="I19" i="1"/>
  <c r="I18" i="1"/>
  <c r="I17" i="1"/>
  <c r="H19" i="1"/>
  <c r="G19" i="1"/>
  <c r="G17" i="1"/>
  <c r="F19" i="1"/>
  <c r="I8" i="1"/>
  <c r="I7" i="1"/>
  <c r="H8" i="1"/>
  <c r="G8" i="1"/>
  <c r="G6" i="1"/>
  <c r="F8" i="1"/>
  <c r="I6" i="1"/>
  <c r="I39" i="1"/>
  <c r="H41" i="1"/>
  <c r="H40" i="1"/>
  <c r="H39" i="1"/>
  <c r="G41" i="1"/>
  <c r="G39" i="1"/>
  <c r="F41" i="1"/>
  <c r="F40" i="1"/>
  <c r="F39" i="1"/>
  <c r="H51" i="1"/>
  <c r="H28" i="1"/>
  <c r="G50" i="1"/>
  <c r="G5" i="1"/>
  <c r="F42" i="1"/>
  <c r="F6" i="1"/>
  <c r="I53" i="1"/>
  <c r="I52" i="1"/>
  <c r="I51" i="1"/>
  <c r="H53" i="1"/>
  <c r="G53" i="1"/>
  <c r="G51" i="1"/>
  <c r="F53" i="1"/>
  <c r="H6" i="1"/>
  <c r="G18" i="1"/>
  <c r="F17" i="1"/>
  <c r="I5" i="1"/>
  <c r="H17" i="1"/>
  <c r="G16" i="1"/>
  <c r="F51" i="1"/>
  <c r="I30" i="1"/>
  <c r="I29" i="1"/>
  <c r="I28" i="1"/>
  <c r="H30" i="1"/>
  <c r="G30" i="1"/>
  <c r="G28" i="1"/>
  <c r="F30" i="1"/>
  <c r="I27" i="1"/>
  <c r="H62" i="1"/>
  <c r="G63" i="1"/>
  <c r="G61" i="1"/>
  <c r="I64" i="1"/>
  <c r="I63" i="1"/>
  <c r="I62" i="1"/>
  <c r="H64" i="1"/>
  <c r="G64" i="1"/>
  <c r="G62" i="1"/>
  <c r="F64" i="1"/>
  <c r="F62" i="1"/>
  <c r="B42" i="1"/>
  <c r="B99" i="1" l="1" a="1"/>
  <c r="B101" i="1" s="1"/>
  <c r="F101" i="1" s="1"/>
  <c r="O92" i="1"/>
  <c r="B110" i="1" s="1"/>
  <c r="O93" i="1"/>
  <c r="O94" i="1"/>
  <c r="B102" i="1" l="1"/>
  <c r="F102" i="1" s="1"/>
  <c r="B99" i="1"/>
  <c r="F99" i="1" s="1"/>
  <c r="B100" i="1"/>
  <c r="F100" i="1" s="1"/>
</calcChain>
</file>

<file path=xl/sharedStrings.xml><?xml version="1.0" encoding="utf-8"?>
<sst xmlns="http://schemas.openxmlformats.org/spreadsheetml/2006/main" count="152" uniqueCount="40">
  <si>
    <t>Proy. X (m)</t>
  </si>
  <si>
    <t>Proy. Y (m)</t>
  </si>
  <si>
    <t>Longitud (m)</t>
  </si>
  <si>
    <t>E (Mpa)</t>
  </si>
  <si>
    <t>Elemento 1-2</t>
  </si>
  <si>
    <t>Cos θ</t>
  </si>
  <si>
    <t>Sen θ</t>
  </si>
  <si>
    <t>θ (°)</t>
  </si>
  <si>
    <t>Elemento 2-3</t>
  </si>
  <si>
    <t>Elemento 1-4</t>
  </si>
  <si>
    <t>Elemento 4-3</t>
  </si>
  <si>
    <t>Elemento 1-3</t>
  </si>
  <si>
    <t>Elemento 2-4</t>
  </si>
  <si>
    <t>Ua</t>
  </si>
  <si>
    <t>Fn</t>
  </si>
  <si>
    <t>Un</t>
  </si>
  <si>
    <t>(Knn)^-1</t>
  </si>
  <si>
    <t>*</t>
  </si>
  <si>
    <t>-</t>
  </si>
  <si>
    <t>Kna* Ua</t>
  </si>
  <si>
    <t>=</t>
  </si>
  <si>
    <t>Fn-(Kna*Ua)</t>
  </si>
  <si>
    <t>Área (m2)</t>
  </si>
  <si>
    <t>Kan*Un</t>
  </si>
  <si>
    <t>+</t>
  </si>
  <si>
    <t>Kaa*Ua</t>
  </si>
  <si>
    <t>Fa</t>
  </si>
  <si>
    <t>A(m2)</t>
  </si>
  <si>
    <t>U 1-2</t>
  </si>
  <si>
    <t>F 1-2</t>
  </si>
  <si>
    <t>U 2-3</t>
  </si>
  <si>
    <t>F 2-3</t>
  </si>
  <si>
    <t>U 1-4</t>
  </si>
  <si>
    <t>F 1-4</t>
  </si>
  <si>
    <t>U 4-3</t>
  </si>
  <si>
    <t>F 4-3</t>
  </si>
  <si>
    <t>U 1-3</t>
  </si>
  <si>
    <t>F 1-3</t>
  </si>
  <si>
    <t>U 2-4</t>
  </si>
  <si>
    <t>F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</si>
</sst>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topLeftCell="A126" workbookViewId="0">
      <selection activeCell="G138" sqref="G138"/>
    </sheetView>
  </sheetViews>
  <sheetFormatPr baseColWidth="10" defaultRowHeight="15" x14ac:dyDescent="0.25"/>
  <cols>
    <col min="1" max="1" width="12.28515625" bestFit="1" customWidth="1"/>
  </cols>
  <sheetData>
    <row r="1" spans="1:9" x14ac:dyDescent="0.25">
      <c r="A1" s="14" t="s">
        <v>3</v>
      </c>
      <c r="B1" s="14">
        <v>1</v>
      </c>
      <c r="D1" s="14" t="s">
        <v>27</v>
      </c>
      <c r="E1" s="14">
        <v>1</v>
      </c>
    </row>
    <row r="2" spans="1:9" x14ac:dyDescent="0.25">
      <c r="A2" s="16" t="s">
        <v>4</v>
      </c>
      <c r="B2" s="17"/>
    </row>
    <row r="3" spans="1:9" x14ac:dyDescent="0.25">
      <c r="A3" s="2" t="s">
        <v>0</v>
      </c>
      <c r="B3" s="2">
        <v>0</v>
      </c>
    </row>
    <row r="4" spans="1:9" x14ac:dyDescent="0.25">
      <c r="A4" s="2" t="s">
        <v>1</v>
      </c>
      <c r="B4" s="2">
        <v>3</v>
      </c>
      <c r="E4" s="2"/>
      <c r="F4" s="3">
        <f>E5</f>
        <v>5</v>
      </c>
      <c r="G4" s="3">
        <f>E6</f>
        <v>6</v>
      </c>
      <c r="H4" s="3">
        <f>E7</f>
        <v>1</v>
      </c>
      <c r="I4" s="3">
        <f>E8</f>
        <v>2</v>
      </c>
    </row>
    <row r="5" spans="1:9" x14ac:dyDescent="0.25">
      <c r="A5" s="2" t="s">
        <v>2</v>
      </c>
      <c r="B5" s="2">
        <f>((B4^2)+(B3^2))^0.5</f>
        <v>3</v>
      </c>
      <c r="E5" s="3">
        <v>5</v>
      </c>
      <c r="F5" s="2">
        <f>(B9^2)*B6*B7/B5</f>
        <v>0</v>
      </c>
      <c r="G5" s="2">
        <f>B9*B10*(B6*B7/B5)</f>
        <v>0</v>
      </c>
      <c r="H5" s="2">
        <f>-(B9^2)*(B6*B7/B5)</f>
        <v>0</v>
      </c>
      <c r="I5" s="2">
        <f>-(B9*B10)*(B6*B7/B5)</f>
        <v>0</v>
      </c>
    </row>
    <row r="6" spans="1:9" x14ac:dyDescent="0.25">
      <c r="A6" s="2" t="s">
        <v>3</v>
      </c>
      <c r="B6" s="2">
        <f>$B$1</f>
        <v>1</v>
      </c>
      <c r="E6" s="3">
        <v>6</v>
      </c>
      <c r="F6" s="2">
        <f>B9*B10*(B6*B7/B5)</f>
        <v>0</v>
      </c>
      <c r="G6" s="2">
        <f>(B10^2)*(B6*B7/B5)</f>
        <v>0.33333333333333331</v>
      </c>
      <c r="H6" s="2">
        <f>-(B9*B10)*(B6*B7/B5)</f>
        <v>0</v>
      </c>
      <c r="I6" s="2">
        <f>-(B10^2)*(B6*B7/B5)</f>
        <v>-0.33333333333333331</v>
      </c>
    </row>
    <row r="7" spans="1:9" x14ac:dyDescent="0.25">
      <c r="A7" s="2" t="s">
        <v>22</v>
      </c>
      <c r="B7" s="2">
        <f>$E$1</f>
        <v>1</v>
      </c>
      <c r="E7" s="3">
        <v>1</v>
      </c>
      <c r="F7" s="2">
        <f>-(B9^2)*(B6*B7/B5)</f>
        <v>0</v>
      </c>
      <c r="G7" s="2">
        <f>-(B9*B10)*(B6*B7/B5)</f>
        <v>0</v>
      </c>
      <c r="H7" s="2">
        <f>(B9^2)*(B6*B7/B5)</f>
        <v>0</v>
      </c>
      <c r="I7" s="2">
        <f>B10*B9*(B6*B7/B5)</f>
        <v>0</v>
      </c>
    </row>
    <row r="8" spans="1:9" x14ac:dyDescent="0.25">
      <c r="A8" s="4" t="s">
        <v>7</v>
      </c>
      <c r="B8" s="2">
        <f>ACOS(B9)*180/PI()</f>
        <v>90</v>
      </c>
      <c r="E8" s="3">
        <v>2</v>
      </c>
      <c r="F8" s="2">
        <f>-(B10*B9)*(B6*B7/B5)</f>
        <v>0</v>
      </c>
      <c r="G8" s="2">
        <f>-(B10^2)*(B6*B7/B5)</f>
        <v>-0.33333333333333331</v>
      </c>
      <c r="H8" s="2">
        <f>B10*B9*(B6*B7/B5)</f>
        <v>0</v>
      </c>
      <c r="I8" s="2">
        <f>(B10^2)*(B6*B7/B5)</f>
        <v>0.33333333333333331</v>
      </c>
    </row>
    <row r="9" spans="1:9" x14ac:dyDescent="0.25">
      <c r="A9" s="4" t="s">
        <v>5</v>
      </c>
      <c r="B9" s="2">
        <f>B3/B5</f>
        <v>0</v>
      </c>
    </row>
    <row r="10" spans="1:9" x14ac:dyDescent="0.25">
      <c r="A10" s="4" t="s">
        <v>6</v>
      </c>
      <c r="B10" s="2">
        <f>B4/B5</f>
        <v>1</v>
      </c>
    </row>
    <row r="13" spans="1:9" x14ac:dyDescent="0.25">
      <c r="A13" s="16" t="s">
        <v>8</v>
      </c>
      <c r="B13" s="17"/>
    </row>
    <row r="14" spans="1:9" x14ac:dyDescent="0.25">
      <c r="A14" s="2" t="s">
        <v>0</v>
      </c>
      <c r="B14" s="2">
        <v>4</v>
      </c>
    </row>
    <row r="15" spans="1:9" x14ac:dyDescent="0.25">
      <c r="A15" s="2" t="s">
        <v>1</v>
      </c>
      <c r="B15" s="2">
        <v>0</v>
      </c>
      <c r="E15" s="2"/>
      <c r="F15" s="3">
        <f>E16</f>
        <v>1</v>
      </c>
      <c r="G15" s="3">
        <f>E17</f>
        <v>2</v>
      </c>
      <c r="H15" s="3">
        <f>E18</f>
        <v>3</v>
      </c>
      <c r="I15" s="3">
        <f>E19</f>
        <v>4</v>
      </c>
    </row>
    <row r="16" spans="1:9" x14ac:dyDescent="0.25">
      <c r="A16" s="2" t="s">
        <v>2</v>
      </c>
      <c r="B16" s="2">
        <f>((B15^2)+(B14^2))^0.5</f>
        <v>4</v>
      </c>
      <c r="E16" s="3">
        <v>1</v>
      </c>
      <c r="F16" s="2">
        <f>(B20^2)*B17*B18/B16</f>
        <v>0.25</v>
      </c>
      <c r="G16" s="2">
        <f>B20*B21*(B17*B18/B16)</f>
        <v>0</v>
      </c>
      <c r="H16" s="2">
        <f>-(B20^2)*(B17*B18/B16)</f>
        <v>-0.25</v>
      </c>
      <c r="I16" s="2">
        <f>-(B20*B21)*(B17*B18/B16)</f>
        <v>0</v>
      </c>
    </row>
    <row r="17" spans="1:9" x14ac:dyDescent="0.25">
      <c r="A17" s="2" t="s">
        <v>3</v>
      </c>
      <c r="B17" s="2">
        <f>$B$1</f>
        <v>1</v>
      </c>
      <c r="E17" s="3">
        <v>2</v>
      </c>
      <c r="F17" s="2">
        <f>B20*B21*(B17*B18/B16)</f>
        <v>0</v>
      </c>
      <c r="G17" s="2">
        <f>(B21^2)*(B17*B18/B16)</f>
        <v>0</v>
      </c>
      <c r="H17" s="2">
        <f>-(B20*B21)*(B17*B18/B16)</f>
        <v>0</v>
      </c>
      <c r="I17" s="2">
        <f>-(B21^2)*(B17*B18/B16)</f>
        <v>0</v>
      </c>
    </row>
    <row r="18" spans="1:9" x14ac:dyDescent="0.25">
      <c r="A18" s="2" t="s">
        <v>22</v>
      </c>
      <c r="B18" s="2">
        <f>$E$1</f>
        <v>1</v>
      </c>
      <c r="E18" s="3">
        <v>3</v>
      </c>
      <c r="F18" s="2">
        <f>-(B20^2)*(B17*B18/B16)</f>
        <v>-0.25</v>
      </c>
      <c r="G18" s="2">
        <f>-(B20*B21)*(B17*B18/B16)</f>
        <v>0</v>
      </c>
      <c r="H18" s="2">
        <f>(B20^2)*(B17*B18/B16)</f>
        <v>0.25</v>
      </c>
      <c r="I18" s="2">
        <f>B21*B20*(B17*B18/B16)</f>
        <v>0</v>
      </c>
    </row>
    <row r="19" spans="1:9" x14ac:dyDescent="0.25">
      <c r="A19" s="4" t="s">
        <v>7</v>
      </c>
      <c r="B19" s="2">
        <f>ACOS(B20)*180/PI()</f>
        <v>0</v>
      </c>
      <c r="E19" s="3">
        <v>4</v>
      </c>
      <c r="F19" s="2">
        <f>-(B21*B20)*(B17*B18/B16)</f>
        <v>0</v>
      </c>
      <c r="G19" s="2">
        <f>-(B21^2)*(B17*B18/B16)</f>
        <v>0</v>
      </c>
      <c r="H19" s="2">
        <f>B21*B20*(B17*B18/B16)</f>
        <v>0</v>
      </c>
      <c r="I19" s="2">
        <f>(B21^2)*(B17*B18/B16)</f>
        <v>0</v>
      </c>
    </row>
    <row r="20" spans="1:9" x14ac:dyDescent="0.25">
      <c r="A20" s="4" t="s">
        <v>5</v>
      </c>
      <c r="B20" s="2">
        <f>B14/B16</f>
        <v>1</v>
      </c>
    </row>
    <row r="21" spans="1:9" x14ac:dyDescent="0.25">
      <c r="A21" s="4" t="s">
        <v>6</v>
      </c>
      <c r="B21" s="2">
        <f>B15/B16</f>
        <v>0</v>
      </c>
    </row>
    <row r="24" spans="1:9" x14ac:dyDescent="0.25">
      <c r="A24" s="16" t="s">
        <v>9</v>
      </c>
      <c r="B24" s="17"/>
    </row>
    <row r="25" spans="1:9" x14ac:dyDescent="0.25">
      <c r="A25" s="2" t="s">
        <v>0</v>
      </c>
      <c r="B25" s="2">
        <v>4</v>
      </c>
    </row>
    <row r="26" spans="1:9" x14ac:dyDescent="0.25">
      <c r="A26" s="2" t="s">
        <v>1</v>
      </c>
      <c r="B26" s="2">
        <v>0</v>
      </c>
      <c r="E26" s="2"/>
      <c r="F26" s="3">
        <f>E27</f>
        <v>5</v>
      </c>
      <c r="G26" s="3">
        <f>E28</f>
        <v>6</v>
      </c>
      <c r="H26" s="3">
        <f>E29</f>
        <v>7</v>
      </c>
      <c r="I26" s="3">
        <f>E30</f>
        <v>8</v>
      </c>
    </row>
    <row r="27" spans="1:9" x14ac:dyDescent="0.25">
      <c r="A27" s="2" t="s">
        <v>2</v>
      </c>
      <c r="B27" s="2">
        <f>((B26^2)+(B25^2))^0.5</f>
        <v>4</v>
      </c>
      <c r="E27" s="3">
        <v>5</v>
      </c>
      <c r="F27" s="2">
        <f>(B31^2)*B28*B29/B27</f>
        <v>0.25</v>
      </c>
      <c r="G27" s="2">
        <f>B31*B32*(B28*B29/B27)</f>
        <v>0</v>
      </c>
      <c r="H27" s="2">
        <f>-(B31^2)*(B28*B29/B27)</f>
        <v>-0.25</v>
      </c>
      <c r="I27" s="2">
        <f>-(B31*B32)*(B28*B29/B27)</f>
        <v>0</v>
      </c>
    </row>
    <row r="28" spans="1:9" x14ac:dyDescent="0.25">
      <c r="A28" s="2" t="s">
        <v>3</v>
      </c>
      <c r="B28" s="2">
        <f>$B$1</f>
        <v>1</v>
      </c>
      <c r="E28" s="3">
        <v>6</v>
      </c>
      <c r="F28" s="2">
        <f>B31*B32*(B28*B29/B27)</f>
        <v>0</v>
      </c>
      <c r="G28" s="2">
        <f>(B32^2)*(B28*B29/B27)</f>
        <v>0</v>
      </c>
      <c r="H28" s="2">
        <f>-(B31*B32)*(B28*B29/B27)</f>
        <v>0</v>
      </c>
      <c r="I28" s="2">
        <f>-(B32^2)*(B28*B29/B27)</f>
        <v>0</v>
      </c>
    </row>
    <row r="29" spans="1:9" x14ac:dyDescent="0.25">
      <c r="A29" s="2" t="s">
        <v>22</v>
      </c>
      <c r="B29" s="2">
        <f>$E$1</f>
        <v>1</v>
      </c>
      <c r="E29" s="3">
        <v>7</v>
      </c>
      <c r="F29" s="2">
        <f>-(B31^2)*(B28*B29/B27)</f>
        <v>-0.25</v>
      </c>
      <c r="G29" s="2">
        <f>-(B31*B32)*(B28*B29/B27)</f>
        <v>0</v>
      </c>
      <c r="H29" s="2">
        <f>(B31^2)*(B28*B29/B27)</f>
        <v>0.25</v>
      </c>
      <c r="I29" s="2">
        <f>B32*B31*(B28*B29/B27)</f>
        <v>0</v>
      </c>
    </row>
    <row r="30" spans="1:9" x14ac:dyDescent="0.25">
      <c r="A30" s="4" t="s">
        <v>7</v>
      </c>
      <c r="B30" s="2">
        <f>ACOS(B31)*180/PI()</f>
        <v>0</v>
      </c>
      <c r="E30" s="3">
        <v>8</v>
      </c>
      <c r="F30" s="2">
        <f>-(B32*B31)*(B28*B29/B27)</f>
        <v>0</v>
      </c>
      <c r="G30" s="2">
        <f>-(B32^2)*(B28*B29/B27)</f>
        <v>0</v>
      </c>
      <c r="H30" s="2">
        <f>B32*B31*(B28*B29/B27)</f>
        <v>0</v>
      </c>
      <c r="I30" s="2">
        <f>(B32^2)*(B28*B29/B27)</f>
        <v>0</v>
      </c>
    </row>
    <row r="31" spans="1:9" x14ac:dyDescent="0.25">
      <c r="A31" s="4" t="s">
        <v>5</v>
      </c>
      <c r="B31" s="2">
        <f>B25/B27</f>
        <v>1</v>
      </c>
    </row>
    <row r="32" spans="1:9" x14ac:dyDescent="0.25">
      <c r="A32" s="4" t="s">
        <v>6</v>
      </c>
      <c r="B32" s="2">
        <f>B26/B27</f>
        <v>0</v>
      </c>
    </row>
    <row r="36" spans="1:9" x14ac:dyDescent="0.25">
      <c r="A36" s="16" t="s">
        <v>10</v>
      </c>
      <c r="B36" s="17"/>
    </row>
    <row r="37" spans="1:9" x14ac:dyDescent="0.25">
      <c r="A37" s="2" t="s">
        <v>0</v>
      </c>
      <c r="B37" s="2">
        <v>0</v>
      </c>
    </row>
    <row r="38" spans="1:9" x14ac:dyDescent="0.25">
      <c r="A38" s="2" t="s">
        <v>1</v>
      </c>
      <c r="B38" s="2">
        <v>3</v>
      </c>
      <c r="E38" s="2"/>
      <c r="F38" s="3">
        <f>E39</f>
        <v>7</v>
      </c>
      <c r="G38" s="3">
        <f>E40</f>
        <v>8</v>
      </c>
      <c r="H38" s="3">
        <f>E41</f>
        <v>3</v>
      </c>
      <c r="I38" s="3">
        <f>E42</f>
        <v>4</v>
      </c>
    </row>
    <row r="39" spans="1:9" x14ac:dyDescent="0.25">
      <c r="A39" s="2" t="s">
        <v>2</v>
      </c>
      <c r="B39" s="2">
        <f>((B38^2)+(B37^2))^0.5</f>
        <v>3</v>
      </c>
      <c r="E39" s="3">
        <v>7</v>
      </c>
      <c r="F39" s="2">
        <f>(B43^2)*B40*B41/B39</f>
        <v>0</v>
      </c>
      <c r="G39" s="2">
        <f>B43*B44*(B40*B41/B39)</f>
        <v>0</v>
      </c>
      <c r="H39" s="2">
        <f>-(B43^2)*(B40*B41/B39)</f>
        <v>0</v>
      </c>
      <c r="I39" s="2">
        <f>-(B43*B44)*(B40*B41/B39)</f>
        <v>0</v>
      </c>
    </row>
    <row r="40" spans="1:9" x14ac:dyDescent="0.25">
      <c r="A40" s="2" t="s">
        <v>3</v>
      </c>
      <c r="B40" s="2">
        <f>$B$1</f>
        <v>1</v>
      </c>
      <c r="E40" s="3">
        <v>8</v>
      </c>
      <c r="F40" s="2">
        <f>B43*B44*(B40*B41/B39)</f>
        <v>0</v>
      </c>
      <c r="G40" s="2">
        <f>(B44^2)*(B40*B41/B39)</f>
        <v>0.33333333333333331</v>
      </c>
      <c r="H40" s="2">
        <f>-(B43*B44)*(B40*B41/B39)</f>
        <v>0</v>
      </c>
      <c r="I40" s="2">
        <f>-(B44^2)*(B40*B41/B39)</f>
        <v>-0.33333333333333331</v>
      </c>
    </row>
    <row r="41" spans="1:9" x14ac:dyDescent="0.25">
      <c r="A41" s="2" t="s">
        <v>22</v>
      </c>
      <c r="B41" s="2">
        <f>$E$1</f>
        <v>1</v>
      </c>
      <c r="E41" s="3">
        <v>3</v>
      </c>
      <c r="F41" s="2">
        <f>-(B43^2)*(B40*B41/B39)</f>
        <v>0</v>
      </c>
      <c r="G41" s="2">
        <f>-(B43*B44)*(B40*B41/B39)</f>
        <v>0</v>
      </c>
      <c r="H41" s="2">
        <f>(B43^2)*(B40*B41/B39)</f>
        <v>0</v>
      </c>
      <c r="I41" s="2">
        <f>B44*B43*(B40*B41/B39)</f>
        <v>0</v>
      </c>
    </row>
    <row r="42" spans="1:9" x14ac:dyDescent="0.25">
      <c r="A42" s="4" t="s">
        <v>7</v>
      </c>
      <c r="B42" s="2">
        <f>ACOS(B43)*180/PI()</f>
        <v>90</v>
      </c>
      <c r="E42" s="3">
        <v>4</v>
      </c>
      <c r="F42" s="2">
        <f>-(B44*B43)*(B40*B41/B39)</f>
        <v>0</v>
      </c>
      <c r="G42" s="2">
        <f>-(B44^2)*(B40*B41/B39)</f>
        <v>-0.33333333333333331</v>
      </c>
      <c r="H42" s="2">
        <f>B44*B43*(B40*B41/B39)</f>
        <v>0</v>
      </c>
      <c r="I42" s="2">
        <f>(B44^2)*(B40*B41/B39)</f>
        <v>0.33333333333333331</v>
      </c>
    </row>
    <row r="43" spans="1:9" x14ac:dyDescent="0.25">
      <c r="A43" s="4" t="s">
        <v>5</v>
      </c>
      <c r="B43" s="2">
        <f>B37/B39</f>
        <v>0</v>
      </c>
    </row>
    <row r="44" spans="1:9" x14ac:dyDescent="0.25">
      <c r="A44" s="4" t="s">
        <v>6</v>
      </c>
      <c r="B44" s="2">
        <f>B38/B39</f>
        <v>1</v>
      </c>
    </row>
    <row r="47" spans="1:9" x14ac:dyDescent="0.25">
      <c r="A47" s="16" t="s">
        <v>11</v>
      </c>
      <c r="B47" s="17"/>
    </row>
    <row r="48" spans="1:9" x14ac:dyDescent="0.25">
      <c r="A48" s="2" t="s">
        <v>0</v>
      </c>
      <c r="B48" s="2">
        <v>4</v>
      </c>
    </row>
    <row r="49" spans="1:9" x14ac:dyDescent="0.25">
      <c r="A49" s="2" t="s">
        <v>1</v>
      </c>
      <c r="B49" s="2">
        <v>3</v>
      </c>
      <c r="E49" s="2"/>
      <c r="F49" s="3">
        <f>E50</f>
        <v>5</v>
      </c>
      <c r="G49" s="3">
        <f>E51</f>
        <v>6</v>
      </c>
      <c r="H49" s="3">
        <f>E52</f>
        <v>3</v>
      </c>
      <c r="I49" s="3">
        <f>E53</f>
        <v>4</v>
      </c>
    </row>
    <row r="50" spans="1:9" x14ac:dyDescent="0.25">
      <c r="A50" s="2" t="s">
        <v>2</v>
      </c>
      <c r="B50" s="2">
        <f>((B49^2)+(B48^2))^0.5</f>
        <v>5</v>
      </c>
      <c r="E50" s="3">
        <v>5</v>
      </c>
      <c r="F50" s="2">
        <f>(B54^2)*B51*B52/B50</f>
        <v>0.25600000000000006</v>
      </c>
      <c r="G50" s="2">
        <f>B54*B55*(B51*B52/B50)</f>
        <v>0.192</v>
      </c>
      <c r="H50" s="2">
        <f>-(B54^2)*(B51*B52/B50)</f>
        <v>-0.25600000000000006</v>
      </c>
      <c r="I50" s="2">
        <f>-(B54*B55)*(B51*B52/B50)</f>
        <v>-0.192</v>
      </c>
    </row>
    <row r="51" spans="1:9" x14ac:dyDescent="0.25">
      <c r="A51" s="2" t="s">
        <v>3</v>
      </c>
      <c r="B51" s="2">
        <f>2*$B$1</f>
        <v>2</v>
      </c>
      <c r="E51" s="3">
        <v>6</v>
      </c>
      <c r="F51" s="2">
        <f>B54*B55*(B51*B52/B50)</f>
        <v>0.192</v>
      </c>
      <c r="G51" s="2">
        <f>(B55^2)*(B51*B52/B50)</f>
        <v>0.14399999999999999</v>
      </c>
      <c r="H51" s="2">
        <f>-(B54*B55)*(B51*B52/B50)</f>
        <v>-0.192</v>
      </c>
      <c r="I51" s="2">
        <f>-(B55^2)*(B51*B52/B50)</f>
        <v>-0.14399999999999999</v>
      </c>
    </row>
    <row r="52" spans="1:9" x14ac:dyDescent="0.25">
      <c r="A52" s="2" t="s">
        <v>22</v>
      </c>
      <c r="B52" s="2">
        <f>$E$1</f>
        <v>1</v>
      </c>
      <c r="E52" s="3">
        <v>3</v>
      </c>
      <c r="F52" s="2">
        <f>-(B54^2)*(B51*B52/B50)</f>
        <v>-0.25600000000000006</v>
      </c>
      <c r="G52" s="2">
        <f>-(B54*B55)*(B51*B52/B50)</f>
        <v>-0.192</v>
      </c>
      <c r="H52" s="2">
        <f>(B54^2)*(B51*B52/B50)</f>
        <v>0.25600000000000006</v>
      </c>
      <c r="I52" s="2">
        <f>B55*B54*(B51*B52/B50)</f>
        <v>0.192</v>
      </c>
    </row>
    <row r="53" spans="1:9" x14ac:dyDescent="0.25">
      <c r="A53" s="4" t="s">
        <v>7</v>
      </c>
      <c r="B53" s="2">
        <f>ACOS(B54)*180/PI()</f>
        <v>36.869897645844013</v>
      </c>
      <c r="E53" s="3">
        <v>4</v>
      </c>
      <c r="F53" s="2">
        <f>-(B55*B54)*(B51*B52/B50)</f>
        <v>-0.192</v>
      </c>
      <c r="G53" s="2">
        <f>-(B55^2)*(B51*B52/B50)</f>
        <v>-0.14399999999999999</v>
      </c>
      <c r="H53" s="2">
        <f>B55*B54*(B51*B52/B50)</f>
        <v>0.192</v>
      </c>
      <c r="I53" s="2">
        <f>(B55^2)*(B51*B52/B50)</f>
        <v>0.14399999999999999</v>
      </c>
    </row>
    <row r="54" spans="1:9" x14ac:dyDescent="0.25">
      <c r="A54" s="4" t="s">
        <v>5</v>
      </c>
      <c r="B54" s="2">
        <f>B48/B50</f>
        <v>0.8</v>
      </c>
    </row>
    <row r="55" spans="1:9" x14ac:dyDescent="0.25">
      <c r="A55" s="4" t="s">
        <v>6</v>
      </c>
      <c r="B55" s="2">
        <f>B49/B50</f>
        <v>0.6</v>
      </c>
    </row>
    <row r="58" spans="1:9" x14ac:dyDescent="0.25">
      <c r="A58" s="16" t="s">
        <v>12</v>
      </c>
      <c r="B58" s="17"/>
    </row>
    <row r="59" spans="1:9" x14ac:dyDescent="0.25">
      <c r="A59" s="2" t="s">
        <v>0</v>
      </c>
      <c r="B59" s="2">
        <v>4</v>
      </c>
    </row>
    <row r="60" spans="1:9" x14ac:dyDescent="0.25">
      <c r="A60" s="2" t="s">
        <v>1</v>
      </c>
      <c r="B60" s="2">
        <v>-3</v>
      </c>
      <c r="E60" s="2"/>
      <c r="F60" s="3">
        <f>E61</f>
        <v>1</v>
      </c>
      <c r="G60" s="3">
        <f>E62</f>
        <v>2</v>
      </c>
      <c r="H60" s="3">
        <f>E63</f>
        <v>7</v>
      </c>
      <c r="I60" s="3">
        <f>E64</f>
        <v>8</v>
      </c>
    </row>
    <row r="61" spans="1:9" x14ac:dyDescent="0.25">
      <c r="A61" s="2" t="s">
        <v>2</v>
      </c>
      <c r="B61" s="2">
        <f>((B60^2)+(B59^2))^0.5</f>
        <v>5</v>
      </c>
      <c r="E61" s="3">
        <v>1</v>
      </c>
      <c r="F61" s="2">
        <f>(B65^2)*B62*B63/B61</f>
        <v>0.25600000000000006</v>
      </c>
      <c r="G61" s="2">
        <f>B65*B66*(B62*B63/B61)</f>
        <v>-0.192</v>
      </c>
      <c r="H61" s="2">
        <f>-(B65^2)*(B62*B63/B61)</f>
        <v>-0.25600000000000006</v>
      </c>
      <c r="I61" s="2">
        <f>-(B65*B66)*(B62*B63/B61)</f>
        <v>0.192</v>
      </c>
    </row>
    <row r="62" spans="1:9" x14ac:dyDescent="0.25">
      <c r="A62" s="2" t="s">
        <v>3</v>
      </c>
      <c r="B62" s="2">
        <f>2*$B$1</f>
        <v>2</v>
      </c>
      <c r="E62" s="3">
        <v>2</v>
      </c>
      <c r="F62" s="2">
        <f>B65*B66*(B62*B63/B61)</f>
        <v>-0.192</v>
      </c>
      <c r="G62" s="2">
        <f>(B66^2)*(B62*B63/B61)</f>
        <v>0.14399999999999999</v>
      </c>
      <c r="H62" s="2">
        <f>-(B65*B66)*(B62*B63/B61)</f>
        <v>0.192</v>
      </c>
      <c r="I62" s="2">
        <f>-(B66^2)*(B62*B63/B61)</f>
        <v>-0.14399999999999999</v>
      </c>
    </row>
    <row r="63" spans="1:9" x14ac:dyDescent="0.25">
      <c r="A63" s="2" t="s">
        <v>22</v>
      </c>
      <c r="B63" s="2">
        <f>$E$1</f>
        <v>1</v>
      </c>
      <c r="E63" s="3">
        <v>7</v>
      </c>
      <c r="F63" s="2">
        <f>-(B65^2)*(B62*B63/B61)</f>
        <v>-0.25600000000000006</v>
      </c>
      <c r="G63" s="2">
        <f>-(B65*B66)*(B62*B63/B61)</f>
        <v>0.192</v>
      </c>
      <c r="H63" s="2">
        <f>(B65^2)*(B62*B63/B61)</f>
        <v>0.25600000000000006</v>
      </c>
      <c r="I63" s="2">
        <f>B66*B65*(B62*B63/B61)</f>
        <v>-0.192</v>
      </c>
    </row>
    <row r="64" spans="1:9" x14ac:dyDescent="0.25">
      <c r="A64" s="4" t="s">
        <v>7</v>
      </c>
      <c r="B64" s="2">
        <f>ACOS(B65)*180/PI()</f>
        <v>36.869897645844013</v>
      </c>
      <c r="E64" s="3">
        <v>8</v>
      </c>
      <c r="F64" s="2">
        <f>-(B66*B65)*(B62*B63/B61)</f>
        <v>0.192</v>
      </c>
      <c r="G64" s="2">
        <f>-(B66^2)*(B62*B63/B61)</f>
        <v>-0.14399999999999999</v>
      </c>
      <c r="H64" s="2">
        <f>B66*B65*(B62*B63/B61)</f>
        <v>-0.192</v>
      </c>
      <c r="I64" s="2">
        <f>(B66^2)*(B62*B63/B61)</f>
        <v>0.14399999999999999</v>
      </c>
    </row>
    <row r="65" spans="1:12" x14ac:dyDescent="0.25">
      <c r="A65" s="4" t="s">
        <v>5</v>
      </c>
      <c r="B65" s="2">
        <f>B59/B61</f>
        <v>0.8</v>
      </c>
    </row>
    <row r="66" spans="1:12" x14ac:dyDescent="0.25">
      <c r="A66" s="4" t="s">
        <v>6</v>
      </c>
      <c r="B66" s="2">
        <f>B60/B61</f>
        <v>-0.6</v>
      </c>
    </row>
    <row r="70" spans="1:12" x14ac:dyDescent="0.25">
      <c r="D70" s="5"/>
      <c r="E70" s="7">
        <f>D71</f>
        <v>1</v>
      </c>
      <c r="F70" s="7">
        <f>D72</f>
        <v>2</v>
      </c>
      <c r="G70" s="7">
        <f>D73</f>
        <v>3</v>
      </c>
      <c r="H70" s="7">
        <f>D74</f>
        <v>4</v>
      </c>
      <c r="I70" s="7">
        <f>D75</f>
        <v>5</v>
      </c>
      <c r="J70" s="7">
        <f>D76</f>
        <v>6</v>
      </c>
      <c r="K70" s="7">
        <f>D77</f>
        <v>7</v>
      </c>
      <c r="L70" s="7">
        <f>D78</f>
        <v>8</v>
      </c>
    </row>
    <row r="71" spans="1:12" x14ac:dyDescent="0.25">
      <c r="D71" s="7">
        <v>1</v>
      </c>
      <c r="E71" s="6">
        <v>0.50600000000000001</v>
      </c>
      <c r="F71" s="6">
        <v>-0.192</v>
      </c>
      <c r="G71" s="6">
        <v>-0.25</v>
      </c>
      <c r="H71" s="6">
        <v>0</v>
      </c>
      <c r="I71" s="6">
        <v>0</v>
      </c>
      <c r="J71" s="6">
        <v>0</v>
      </c>
      <c r="K71" s="6">
        <v>-0.25600000000000006</v>
      </c>
      <c r="L71" s="6">
        <v>0.192</v>
      </c>
    </row>
    <row r="72" spans="1:12" x14ac:dyDescent="0.25">
      <c r="D72" s="7">
        <v>2</v>
      </c>
      <c r="E72" s="6">
        <v>-0.192</v>
      </c>
      <c r="F72" s="6">
        <v>0.47733333333333328</v>
      </c>
      <c r="G72" s="6">
        <v>0</v>
      </c>
      <c r="H72" s="6">
        <v>0</v>
      </c>
      <c r="I72" s="6">
        <v>0</v>
      </c>
      <c r="J72" s="6">
        <v>-0.33333333333333331</v>
      </c>
      <c r="K72" s="6">
        <v>0.192</v>
      </c>
      <c r="L72" s="6">
        <v>-0.14399999999999999</v>
      </c>
    </row>
    <row r="73" spans="1:12" x14ac:dyDescent="0.25">
      <c r="D73" s="7">
        <v>3</v>
      </c>
      <c r="E73" s="6">
        <v>-0.25</v>
      </c>
      <c r="F73" s="6">
        <v>0</v>
      </c>
      <c r="G73" s="6">
        <v>0.50600000000000001</v>
      </c>
      <c r="H73" s="6">
        <v>0.192</v>
      </c>
      <c r="I73" s="6">
        <v>-0.25600000000000006</v>
      </c>
      <c r="J73" s="6">
        <v>-0.192</v>
      </c>
      <c r="K73" s="6">
        <v>0</v>
      </c>
      <c r="L73" s="6">
        <v>0</v>
      </c>
    </row>
    <row r="74" spans="1:12" x14ac:dyDescent="0.25">
      <c r="D74" s="7">
        <v>4</v>
      </c>
      <c r="E74" s="6">
        <v>0</v>
      </c>
      <c r="F74" s="6">
        <v>0</v>
      </c>
      <c r="G74" s="6">
        <v>0.192</v>
      </c>
      <c r="H74" s="6">
        <v>0.47733333333333328</v>
      </c>
      <c r="I74" s="6">
        <v>-0.192</v>
      </c>
      <c r="J74" s="6">
        <v>-0.14399999999999999</v>
      </c>
      <c r="K74" s="6">
        <v>0</v>
      </c>
      <c r="L74" s="6">
        <v>-0.33333333333333331</v>
      </c>
    </row>
    <row r="75" spans="1:12" x14ac:dyDescent="0.25">
      <c r="D75" s="7">
        <v>5</v>
      </c>
      <c r="E75" s="6">
        <v>0</v>
      </c>
      <c r="F75" s="6">
        <v>0</v>
      </c>
      <c r="G75" s="6">
        <v>-0.25600000000000006</v>
      </c>
      <c r="H75" s="6">
        <v>-0.192</v>
      </c>
      <c r="I75" s="6">
        <v>0.50600000000000001</v>
      </c>
      <c r="J75" s="6">
        <v>0.192</v>
      </c>
      <c r="K75" s="6">
        <v>-0.25</v>
      </c>
      <c r="L75" s="6">
        <v>0</v>
      </c>
    </row>
    <row r="76" spans="1:12" x14ac:dyDescent="0.25">
      <c r="D76" s="7">
        <v>6</v>
      </c>
      <c r="E76" s="6">
        <v>0</v>
      </c>
      <c r="F76" s="6">
        <v>-0.33333333333333331</v>
      </c>
      <c r="G76" s="6">
        <v>-0.192</v>
      </c>
      <c r="H76" s="6">
        <v>-0.14399999999999999</v>
      </c>
      <c r="I76" s="6">
        <v>0.192</v>
      </c>
      <c r="J76" s="6">
        <v>0.47733333333333328</v>
      </c>
      <c r="K76" s="6">
        <v>0</v>
      </c>
      <c r="L76" s="6">
        <v>0</v>
      </c>
    </row>
    <row r="77" spans="1:12" x14ac:dyDescent="0.25">
      <c r="D77" s="7">
        <v>7</v>
      </c>
      <c r="E77" s="6">
        <v>-0.25600000000000006</v>
      </c>
      <c r="F77" s="6">
        <v>0.192</v>
      </c>
      <c r="G77" s="6">
        <v>0</v>
      </c>
      <c r="H77" s="6">
        <v>0</v>
      </c>
      <c r="I77" s="6">
        <v>-0.25</v>
      </c>
      <c r="J77" s="6">
        <v>0</v>
      </c>
      <c r="K77" s="6">
        <v>0.50600000000000001</v>
      </c>
      <c r="L77" s="6">
        <v>-0.192</v>
      </c>
    </row>
    <row r="78" spans="1:12" x14ac:dyDescent="0.25">
      <c r="D78" s="7">
        <v>8</v>
      </c>
      <c r="E78" s="6">
        <v>0.192</v>
      </c>
      <c r="F78" s="6">
        <v>-0.14399999999999999</v>
      </c>
      <c r="G78" s="6">
        <v>0</v>
      </c>
      <c r="H78" s="6">
        <v>-0.33333333333333331</v>
      </c>
      <c r="I78" s="6">
        <v>0</v>
      </c>
      <c r="J78" s="6">
        <v>0</v>
      </c>
      <c r="K78" s="6">
        <v>-0.192</v>
      </c>
      <c r="L78" s="6">
        <v>0.47733333333333328</v>
      </c>
    </row>
    <row r="82" spans="1:15" x14ac:dyDescent="0.25">
      <c r="A82" s="1"/>
      <c r="B82" s="10" t="s">
        <v>13</v>
      </c>
      <c r="E82" s="10" t="s">
        <v>14</v>
      </c>
      <c r="H82" s="1"/>
    </row>
    <row r="83" spans="1:15" x14ac:dyDescent="0.25">
      <c r="A83" s="8">
        <v>5</v>
      </c>
      <c r="B83" s="2">
        <v>0</v>
      </c>
      <c r="D83" s="9">
        <v>1</v>
      </c>
      <c r="E83" s="2">
        <v>0</v>
      </c>
    </row>
    <row r="84" spans="1:15" x14ac:dyDescent="0.25">
      <c r="A84" s="8">
        <v>6</v>
      </c>
      <c r="B84" s="2">
        <v>0</v>
      </c>
      <c r="D84" s="9">
        <v>2</v>
      </c>
      <c r="E84" s="2">
        <v>-20</v>
      </c>
    </row>
    <row r="85" spans="1:15" x14ac:dyDescent="0.25">
      <c r="A85" s="8">
        <v>7</v>
      </c>
      <c r="B85" s="2">
        <v>0</v>
      </c>
      <c r="D85" s="9">
        <v>3</v>
      </c>
      <c r="E85" s="2">
        <v>60</v>
      </c>
    </row>
    <row r="86" spans="1:15" x14ac:dyDescent="0.25">
      <c r="A86" s="8">
        <v>8</v>
      </c>
      <c r="B86" s="2">
        <v>0</v>
      </c>
      <c r="D86" s="9">
        <v>4</v>
      </c>
      <c r="E86" s="2">
        <v>-40</v>
      </c>
    </row>
    <row r="87" spans="1:15" x14ac:dyDescent="0.25">
      <c r="D87" s="8"/>
    </row>
    <row r="88" spans="1:15" x14ac:dyDescent="0.25">
      <c r="D88" s="8"/>
    </row>
    <row r="89" spans="1:15" x14ac:dyDescent="0.25">
      <c r="D89" s="8"/>
    </row>
    <row r="90" spans="1:15" x14ac:dyDescent="0.25">
      <c r="B90" s="15" t="s">
        <v>16</v>
      </c>
      <c r="C90" s="15"/>
      <c r="D90" s="15"/>
      <c r="E90" s="15"/>
      <c r="F90" s="12"/>
      <c r="H90" s="11" t="s">
        <v>14</v>
      </c>
      <c r="I90" s="1"/>
      <c r="J90" s="11" t="s">
        <v>19</v>
      </c>
      <c r="K90" s="1"/>
      <c r="L90" s="11" t="s">
        <v>21</v>
      </c>
      <c r="O90" s="11" t="s">
        <v>15</v>
      </c>
    </row>
    <row r="91" spans="1:15" x14ac:dyDescent="0.25">
      <c r="B91">
        <f t="array" ref="B91:E94">MINVERSE(E71:H74)</f>
        <v>3.5335005144032925</v>
      </c>
      <c r="C91">
        <v>1.4212962962962965</v>
      </c>
      <c r="D91">
        <v>2.060249485596708</v>
      </c>
      <c r="E91">
        <v>-0.82870370370370405</v>
      </c>
      <c r="H91" s="1">
        <f>E83</f>
        <v>0</v>
      </c>
      <c r="I91" s="1"/>
      <c r="J91" s="1">
        <f t="array" ref="J91:J94">MMULT(I71:L74,B83:B86)</f>
        <v>0</v>
      </c>
      <c r="K91" s="1"/>
      <c r="L91" s="1">
        <f>H91-J91</f>
        <v>0</v>
      </c>
      <c r="N91" s="8">
        <v>1</v>
      </c>
      <c r="O91" s="1">
        <f t="array" ref="O91:O94">MMULT(B91:E94,L91:L94)</f>
        <v>128.33719135802471</v>
      </c>
    </row>
    <row r="92" spans="1:15" x14ac:dyDescent="0.25">
      <c r="B92">
        <v>1.4212962962962965</v>
      </c>
      <c r="C92">
        <v>2.666666666666667</v>
      </c>
      <c r="D92">
        <v>0.82870370370370383</v>
      </c>
      <c r="E92">
        <v>-0.33333333333333348</v>
      </c>
      <c r="G92" s="1"/>
      <c r="H92" s="1">
        <f t="shared" ref="H92:H94" si="0">E84</f>
        <v>-20</v>
      </c>
      <c r="I92" s="1" t="s">
        <v>18</v>
      </c>
      <c r="J92" s="1">
        <v>0</v>
      </c>
      <c r="K92" s="1" t="s">
        <v>20</v>
      </c>
      <c r="L92" s="1">
        <f t="shared" ref="L92:L94" si="1">H92-J92</f>
        <v>-20</v>
      </c>
      <c r="N92" s="8">
        <v>2</v>
      </c>
      <c r="O92" s="1">
        <v>9.722222222222225</v>
      </c>
    </row>
    <row r="93" spans="1:15" x14ac:dyDescent="0.25">
      <c r="B93">
        <v>2.0602494855967084</v>
      </c>
      <c r="C93">
        <v>0.82870370370370383</v>
      </c>
      <c r="D93">
        <v>3.5335005144032925</v>
      </c>
      <c r="E93">
        <v>-1.4212962962962967</v>
      </c>
      <c r="H93" s="1">
        <f t="shared" si="0"/>
        <v>60</v>
      </c>
      <c r="I93" s="1"/>
      <c r="J93" s="1">
        <v>0</v>
      </c>
      <c r="K93" s="1"/>
      <c r="L93" s="1">
        <f t="shared" si="1"/>
        <v>60</v>
      </c>
      <c r="N93" s="8">
        <v>3</v>
      </c>
      <c r="O93" s="1">
        <v>252.28780864197535</v>
      </c>
    </row>
    <row r="94" spans="1:15" x14ac:dyDescent="0.25">
      <c r="B94">
        <v>-0.82870370370370394</v>
      </c>
      <c r="C94">
        <v>-0.33333333333333348</v>
      </c>
      <c r="D94">
        <v>-1.4212962962962967</v>
      </c>
      <c r="E94">
        <v>2.666666666666667</v>
      </c>
      <c r="H94" s="1">
        <f t="shared" si="0"/>
        <v>-40</v>
      </c>
      <c r="I94" s="1"/>
      <c r="J94" s="1">
        <v>0</v>
      </c>
      <c r="K94" s="1"/>
      <c r="L94" s="1">
        <f t="shared" si="1"/>
        <v>-40</v>
      </c>
      <c r="N94" s="8">
        <v>4</v>
      </c>
      <c r="O94" s="1">
        <v>-185.27777777777783</v>
      </c>
    </row>
    <row r="98" spans="1:7" x14ac:dyDescent="0.25">
      <c r="B98" s="11" t="s">
        <v>23</v>
      </c>
      <c r="C98" s="12"/>
      <c r="D98" s="11" t="s">
        <v>25</v>
      </c>
      <c r="E98" s="12"/>
      <c r="F98" s="13" t="s">
        <v>26</v>
      </c>
    </row>
    <row r="99" spans="1:7" x14ac:dyDescent="0.25">
      <c r="B99" s="1">
        <f t="array" ref="B99:B102">MMULT(E75:H78,O91:O94)</f>
        <v>-29.012345679012363</v>
      </c>
      <c r="C99" s="1"/>
      <c r="D99" s="1">
        <f t="array" ref="D99:D102">MMULT(I75:L78,B83:B86)</f>
        <v>0</v>
      </c>
      <c r="E99" s="1"/>
      <c r="F99" s="1">
        <f>B99+D99</f>
        <v>-29.012345679012363</v>
      </c>
    </row>
    <row r="100" spans="1:7" x14ac:dyDescent="0.25">
      <c r="B100" s="1">
        <v>-25</v>
      </c>
      <c r="C100" s="1" t="s">
        <v>24</v>
      </c>
      <c r="D100" s="1">
        <v>0</v>
      </c>
      <c r="E100" s="1" t="s">
        <v>20</v>
      </c>
      <c r="F100" s="1">
        <f t="shared" ref="F100:F102" si="2">B100+D100</f>
        <v>-25</v>
      </c>
    </row>
    <row r="101" spans="1:7" x14ac:dyDescent="0.25">
      <c r="B101" s="1">
        <v>-30.987654320987666</v>
      </c>
      <c r="C101" s="1"/>
      <c r="D101" s="1">
        <v>0</v>
      </c>
      <c r="E101" s="1"/>
      <c r="F101" s="1">
        <f t="shared" si="2"/>
        <v>-30.987654320987666</v>
      </c>
    </row>
    <row r="102" spans="1:7" x14ac:dyDescent="0.25">
      <c r="B102" s="1">
        <v>85.000000000000028</v>
      </c>
      <c r="C102" s="1"/>
      <c r="D102" s="1">
        <v>0</v>
      </c>
      <c r="E102" s="1"/>
      <c r="F102" s="1">
        <f t="shared" si="2"/>
        <v>85.000000000000028</v>
      </c>
    </row>
    <row r="104" spans="1:7" x14ac:dyDescent="0.25">
      <c r="A104" t="s">
        <v>4</v>
      </c>
    </row>
    <row r="106" spans="1:7" x14ac:dyDescent="0.25">
      <c r="A106" s="1"/>
      <c r="B106" s="11" t="s">
        <v>28</v>
      </c>
      <c r="D106" s="11" t="s">
        <v>29</v>
      </c>
      <c r="E106" s="18"/>
      <c r="F106" s="12"/>
      <c r="G106" s="18"/>
    </row>
    <row r="107" spans="1:7" x14ac:dyDescent="0.25">
      <c r="A107" s="8">
        <f>E5</f>
        <v>5</v>
      </c>
      <c r="B107" s="1">
        <v>0</v>
      </c>
      <c r="D107" s="1">
        <f t="array" ref="D107:D110">MMULT(F5:I8,B107:B110)</f>
        <v>0</v>
      </c>
      <c r="E107" s="18"/>
      <c r="F107" s="12"/>
      <c r="G107" s="18"/>
    </row>
    <row r="108" spans="1:7" x14ac:dyDescent="0.25">
      <c r="A108" s="8">
        <v>6</v>
      </c>
      <c r="B108" s="1">
        <v>0</v>
      </c>
      <c r="D108" s="1">
        <v>-3.2407407407407414</v>
      </c>
      <c r="E108" s="18"/>
      <c r="F108" s="12"/>
      <c r="G108" s="18"/>
    </row>
    <row r="109" spans="1:7" x14ac:dyDescent="0.25">
      <c r="A109" s="8">
        <v>1</v>
      </c>
      <c r="B109" s="1">
        <f>O91</f>
        <v>128.33719135802471</v>
      </c>
      <c r="D109" s="1">
        <v>0</v>
      </c>
      <c r="E109" s="18"/>
      <c r="F109" s="12"/>
      <c r="G109" s="18"/>
    </row>
    <row r="110" spans="1:7" x14ac:dyDescent="0.25">
      <c r="A110" s="8">
        <v>2</v>
      </c>
      <c r="B110" s="1">
        <f>O92</f>
        <v>9.722222222222225</v>
      </c>
      <c r="D110" s="1">
        <v>3.2407407407407414</v>
      </c>
      <c r="E110" s="18"/>
      <c r="F110" s="12"/>
      <c r="G110" s="18"/>
    </row>
    <row r="111" spans="1:7" x14ac:dyDescent="0.25">
      <c r="E111" s="18"/>
      <c r="F111" s="12"/>
      <c r="G111" s="18"/>
    </row>
    <row r="112" spans="1:7" x14ac:dyDescent="0.25">
      <c r="A112" t="s">
        <v>8</v>
      </c>
      <c r="E112" s="18"/>
      <c r="F112" s="12"/>
      <c r="G112" s="18"/>
    </row>
    <row r="113" spans="1:7" x14ac:dyDescent="0.25">
      <c r="E113" s="18"/>
      <c r="F113" s="12"/>
      <c r="G113" s="18"/>
    </row>
    <row r="114" spans="1:7" x14ac:dyDescent="0.25">
      <c r="B114" s="11" t="s">
        <v>30</v>
      </c>
      <c r="D114" s="11" t="s">
        <v>31</v>
      </c>
      <c r="E114" s="18"/>
      <c r="F114" s="12"/>
      <c r="G114" s="18"/>
    </row>
    <row r="115" spans="1:7" x14ac:dyDescent="0.25">
      <c r="A115" s="8">
        <f>E16</f>
        <v>1</v>
      </c>
      <c r="B115" s="1">
        <f>O91</f>
        <v>128.33719135802471</v>
      </c>
      <c r="D115">
        <f t="array" ref="D115:D118">MMULT(F16:I19,B115:B118)</f>
        <v>-30.987654320987659</v>
      </c>
      <c r="E115" s="18"/>
      <c r="F115" s="18"/>
      <c r="G115" s="18"/>
    </row>
    <row r="116" spans="1:7" x14ac:dyDescent="0.25">
      <c r="A116" s="8">
        <f t="shared" ref="A116:A118" si="3">E17</f>
        <v>2</v>
      </c>
      <c r="B116" s="1">
        <f>O92</f>
        <v>9.722222222222225</v>
      </c>
      <c r="D116">
        <v>0</v>
      </c>
      <c r="E116" s="18"/>
      <c r="F116" s="18"/>
      <c r="G116" s="18"/>
    </row>
    <row r="117" spans="1:7" x14ac:dyDescent="0.25">
      <c r="A117" s="8">
        <f t="shared" si="3"/>
        <v>3</v>
      </c>
      <c r="B117" s="1">
        <f t="shared" ref="B117:B118" si="4">O93</f>
        <v>252.28780864197535</v>
      </c>
      <c r="D117">
        <v>30.987654320987659</v>
      </c>
    </row>
    <row r="118" spans="1:7" x14ac:dyDescent="0.25">
      <c r="A118" s="8">
        <f t="shared" si="3"/>
        <v>4</v>
      </c>
      <c r="B118" s="1">
        <f t="shared" si="4"/>
        <v>-185.27777777777783</v>
      </c>
      <c r="D118">
        <v>0</v>
      </c>
    </row>
    <row r="120" spans="1:7" x14ac:dyDescent="0.25">
      <c r="A120" t="s">
        <v>9</v>
      </c>
    </row>
    <row r="122" spans="1:7" x14ac:dyDescent="0.25">
      <c r="B122" s="11" t="s">
        <v>32</v>
      </c>
      <c r="D122" s="11" t="s">
        <v>33</v>
      </c>
    </row>
    <row r="123" spans="1:7" x14ac:dyDescent="0.25">
      <c r="A123" s="8">
        <f>E27</f>
        <v>5</v>
      </c>
      <c r="B123" s="1">
        <v>0</v>
      </c>
      <c r="D123" s="1">
        <f t="array" ref="D123:D126">MMULT(F27:I30,B123:B126)</f>
        <v>0</v>
      </c>
    </row>
    <row r="124" spans="1:7" x14ac:dyDescent="0.25">
      <c r="A124" s="8">
        <f t="shared" ref="A124:A126" si="5">E28</f>
        <v>6</v>
      </c>
      <c r="B124" s="1">
        <v>0</v>
      </c>
      <c r="D124" s="1">
        <v>0</v>
      </c>
    </row>
    <row r="125" spans="1:7" x14ac:dyDescent="0.25">
      <c r="A125" s="8">
        <f t="shared" si="5"/>
        <v>7</v>
      </c>
      <c r="B125" s="1">
        <v>0</v>
      </c>
      <c r="D125" s="1">
        <v>0</v>
      </c>
    </row>
    <row r="126" spans="1:7" x14ac:dyDescent="0.25">
      <c r="A126" s="8">
        <f t="shared" si="5"/>
        <v>8</v>
      </c>
      <c r="B126" s="1">
        <v>0</v>
      </c>
      <c r="D126" s="1">
        <v>0</v>
      </c>
    </row>
    <row r="128" spans="1:7" x14ac:dyDescent="0.25">
      <c r="A128" t="s">
        <v>10</v>
      </c>
    </row>
    <row r="130" spans="1:4" x14ac:dyDescent="0.25">
      <c r="A130" s="1"/>
      <c r="B130" s="11" t="s">
        <v>34</v>
      </c>
      <c r="D130" s="11" t="s">
        <v>35</v>
      </c>
    </row>
    <row r="131" spans="1:4" x14ac:dyDescent="0.25">
      <c r="A131" s="8">
        <f>E39</f>
        <v>7</v>
      </c>
      <c r="B131" s="1">
        <v>0</v>
      </c>
      <c r="D131">
        <f t="array" ref="D131:D134">MMULT(F39:I42,B131:B134)</f>
        <v>0</v>
      </c>
    </row>
    <row r="132" spans="1:4" x14ac:dyDescent="0.25">
      <c r="A132" s="8">
        <f t="shared" ref="A132:A134" si="6">E40</f>
        <v>8</v>
      </c>
      <c r="B132" s="1">
        <v>0</v>
      </c>
      <c r="D132">
        <v>61.759259259259274</v>
      </c>
    </row>
    <row r="133" spans="1:4" x14ac:dyDescent="0.25">
      <c r="A133" s="8">
        <f t="shared" si="6"/>
        <v>3</v>
      </c>
      <c r="B133" s="1">
        <f>O93</f>
        <v>252.28780864197535</v>
      </c>
      <c r="D133">
        <v>0</v>
      </c>
    </row>
    <row r="134" spans="1:4" x14ac:dyDescent="0.25">
      <c r="A134" s="8">
        <f t="shared" si="6"/>
        <v>4</v>
      </c>
      <c r="B134" s="1">
        <f>O94</f>
        <v>-185.27777777777783</v>
      </c>
      <c r="D134">
        <v>-61.759259259259274</v>
      </c>
    </row>
    <row r="136" spans="1:4" x14ac:dyDescent="0.25">
      <c r="A136" t="s">
        <v>11</v>
      </c>
    </row>
    <row r="138" spans="1:4" x14ac:dyDescent="0.25">
      <c r="B138" s="11" t="s">
        <v>36</v>
      </c>
      <c r="D138" s="11" t="s">
        <v>37</v>
      </c>
    </row>
    <row r="139" spans="1:4" x14ac:dyDescent="0.25">
      <c r="A139" s="8">
        <f>E50</f>
        <v>5</v>
      </c>
      <c r="B139" s="1">
        <v>0</v>
      </c>
      <c r="D139">
        <f t="array" ref="D139:D142">MMULT(F50:I53,B139:B142)</f>
        <v>-29.012345679012363</v>
      </c>
    </row>
    <row r="140" spans="1:4" x14ac:dyDescent="0.25">
      <c r="A140" s="8">
        <f t="shared" ref="A140:A142" si="7">E51</f>
        <v>6</v>
      </c>
      <c r="B140" s="1">
        <v>0</v>
      </c>
      <c r="D140">
        <v>-21.75925925925926</v>
      </c>
    </row>
    <row r="141" spans="1:4" x14ac:dyDescent="0.25">
      <c r="A141" s="8">
        <f t="shared" si="7"/>
        <v>3</v>
      </c>
      <c r="B141" s="1">
        <f>O93</f>
        <v>252.28780864197535</v>
      </c>
      <c r="D141">
        <v>29.012345679012363</v>
      </c>
    </row>
    <row r="142" spans="1:4" x14ac:dyDescent="0.25">
      <c r="A142" s="8">
        <f t="shared" si="7"/>
        <v>4</v>
      </c>
      <c r="B142" s="1">
        <f>O94</f>
        <v>-185.27777777777783</v>
      </c>
      <c r="D142">
        <v>21.75925925925926</v>
      </c>
    </row>
    <row r="144" spans="1:4" x14ac:dyDescent="0.25">
      <c r="A144" t="s">
        <v>12</v>
      </c>
    </row>
    <row r="146" spans="1:4" x14ac:dyDescent="0.25">
      <c r="B146" s="11" t="s">
        <v>38</v>
      </c>
      <c r="D146" s="11" t="s">
        <v>39</v>
      </c>
    </row>
    <row r="147" spans="1:4" x14ac:dyDescent="0.25">
      <c r="A147" s="8">
        <f>E61</f>
        <v>1</v>
      </c>
      <c r="B147">
        <f>O91</f>
        <v>128.33719135802471</v>
      </c>
      <c r="D147">
        <f t="array" ref="D147:D150">MMULT(F61:I64,B147:B150)</f>
        <v>30.987654320987666</v>
      </c>
    </row>
    <row r="148" spans="1:4" x14ac:dyDescent="0.25">
      <c r="A148" s="8">
        <f t="shared" ref="A148:A150" si="8">E62</f>
        <v>2</v>
      </c>
      <c r="B148">
        <f>O92</f>
        <v>9.722222222222225</v>
      </c>
      <c r="D148">
        <v>-23.240740740740748</v>
      </c>
    </row>
    <row r="149" spans="1:4" x14ac:dyDescent="0.25">
      <c r="A149" s="8">
        <f t="shared" si="8"/>
        <v>7</v>
      </c>
      <c r="B149">
        <v>0</v>
      </c>
      <c r="D149">
        <v>-30.987654320987666</v>
      </c>
    </row>
    <row r="150" spans="1:4" x14ac:dyDescent="0.25">
      <c r="A150" s="8">
        <f t="shared" si="8"/>
        <v>8</v>
      </c>
      <c r="B150">
        <v>0</v>
      </c>
      <c r="D150">
        <v>23.240740740740748</v>
      </c>
    </row>
  </sheetData>
  <dataConsolidate leftLabels="1" topLabels="1">
    <dataRefs count="6">
      <dataRef ref="E4:I8" sheet="Con Desplaz"/>
      <dataRef ref="E15:I19" sheet="Con Desplaz"/>
      <dataRef ref="E26:I30" sheet="Con Desplaz"/>
      <dataRef ref="E38:I42" sheet="Con Desplaz"/>
      <dataRef ref="E49:I53" sheet="Con Desplaz"/>
      <dataRef ref="E60:I64" sheet="Con Desplaz"/>
    </dataRefs>
  </dataConsolidate>
  <mergeCells count="7">
    <mergeCell ref="B90:E90"/>
    <mergeCell ref="A2:B2"/>
    <mergeCell ref="A13:B13"/>
    <mergeCell ref="A24:B24"/>
    <mergeCell ref="A36:B36"/>
    <mergeCell ref="A47:B47"/>
    <mergeCell ref="A58:B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opLeftCell="A60" workbookViewId="0">
      <selection activeCell="E71" sqref="E71"/>
    </sheetView>
  </sheetViews>
  <sheetFormatPr baseColWidth="10" defaultRowHeight="15" x14ac:dyDescent="0.25"/>
  <cols>
    <col min="1" max="1" width="12.28515625" bestFit="1" customWidth="1"/>
  </cols>
  <sheetData>
    <row r="1" spans="1:9" x14ac:dyDescent="0.25">
      <c r="A1" s="14" t="s">
        <v>3</v>
      </c>
      <c r="B1" s="14">
        <v>1</v>
      </c>
      <c r="D1" s="14" t="s">
        <v>27</v>
      </c>
      <c r="E1" s="14">
        <v>1</v>
      </c>
    </row>
    <row r="2" spans="1:9" x14ac:dyDescent="0.25">
      <c r="A2" s="16" t="s">
        <v>4</v>
      </c>
      <c r="B2" s="17"/>
    </row>
    <row r="3" spans="1:9" x14ac:dyDescent="0.25">
      <c r="A3" s="2" t="s">
        <v>0</v>
      </c>
      <c r="B3" s="2">
        <v>0</v>
      </c>
    </row>
    <row r="4" spans="1:9" x14ac:dyDescent="0.25">
      <c r="A4" s="2" t="s">
        <v>1</v>
      </c>
      <c r="B4" s="2">
        <v>3</v>
      </c>
      <c r="E4" s="2"/>
      <c r="F4" s="3">
        <f>E5</f>
        <v>5</v>
      </c>
      <c r="G4" s="3">
        <f>E6</f>
        <v>6</v>
      </c>
      <c r="H4" s="3">
        <f>E7</f>
        <v>1</v>
      </c>
      <c r="I4" s="3">
        <f>E8</f>
        <v>2</v>
      </c>
    </row>
    <row r="5" spans="1:9" x14ac:dyDescent="0.25">
      <c r="A5" s="2" t="s">
        <v>2</v>
      </c>
      <c r="B5" s="2">
        <f>((B4^2)+(B3^2))^0.5</f>
        <v>3</v>
      </c>
      <c r="E5" s="3">
        <v>5</v>
      </c>
      <c r="F5" s="2">
        <f>(B9^2)*B6*B7/B5</f>
        <v>0</v>
      </c>
      <c r="G5" s="2">
        <f>B9*B10*(B6*B7/B5)</f>
        <v>0</v>
      </c>
      <c r="H5" s="2">
        <f>-(B9^2)*(B6*B7/B5)</f>
        <v>0</v>
      </c>
      <c r="I5" s="2">
        <f>-(B9*B10)*(B6*B7/B5)</f>
        <v>0</v>
      </c>
    </row>
    <row r="6" spans="1:9" x14ac:dyDescent="0.25">
      <c r="A6" s="2" t="s">
        <v>3</v>
      </c>
      <c r="B6" s="2">
        <f>$B$1</f>
        <v>1</v>
      </c>
      <c r="E6" s="3">
        <v>6</v>
      </c>
      <c r="F6" s="2">
        <f>B9*B10*(B6*B7/B5)</f>
        <v>0</v>
      </c>
      <c r="G6" s="2">
        <f>(B10^2)*(B6*B7/B5)</f>
        <v>0.33333333333333331</v>
      </c>
      <c r="H6" s="2">
        <f>-(B9*B10)*(B6*B7/B5)</f>
        <v>0</v>
      </c>
      <c r="I6" s="2">
        <f>-(B10^2)*(B6*B7/B5)</f>
        <v>-0.33333333333333331</v>
      </c>
    </row>
    <row r="7" spans="1:9" x14ac:dyDescent="0.25">
      <c r="A7" s="2" t="s">
        <v>22</v>
      </c>
      <c r="B7" s="2">
        <f>$E$1</f>
        <v>1</v>
      </c>
      <c r="E7" s="3">
        <v>1</v>
      </c>
      <c r="F7" s="2">
        <f>-(B9^2)*(B6*B7/B5)</f>
        <v>0</v>
      </c>
      <c r="G7" s="2">
        <f>-(B9*B10)*(B6*B7/B5)</f>
        <v>0</v>
      </c>
      <c r="H7" s="2">
        <f>(B9^2)*(B6*B7/B5)</f>
        <v>0</v>
      </c>
      <c r="I7" s="2">
        <f>B10*B9*(B6*B7/B5)</f>
        <v>0</v>
      </c>
    </row>
    <row r="8" spans="1:9" x14ac:dyDescent="0.25">
      <c r="A8" s="4" t="s">
        <v>7</v>
      </c>
      <c r="B8" s="2">
        <f>ACOS(B9)*180/PI()</f>
        <v>90</v>
      </c>
      <c r="E8" s="3">
        <v>2</v>
      </c>
      <c r="F8" s="2">
        <f>-(B10*B9)*(B6*B7/B5)</f>
        <v>0</v>
      </c>
      <c r="G8" s="2">
        <f>-(B10^2)*(B6*B7/B5)</f>
        <v>-0.33333333333333331</v>
      </c>
      <c r="H8" s="2">
        <f>B10*B9*(B6*B7/B5)</f>
        <v>0</v>
      </c>
      <c r="I8" s="2">
        <f>(B10^2)*(B6*B7/B5)</f>
        <v>0.33333333333333331</v>
      </c>
    </row>
    <row r="9" spans="1:9" x14ac:dyDescent="0.25">
      <c r="A9" s="4" t="s">
        <v>5</v>
      </c>
      <c r="B9" s="2">
        <f>B3/B5</f>
        <v>0</v>
      </c>
    </row>
    <row r="10" spans="1:9" x14ac:dyDescent="0.25">
      <c r="A10" s="4" t="s">
        <v>6</v>
      </c>
      <c r="B10" s="2">
        <f>B4/B5</f>
        <v>1</v>
      </c>
    </row>
    <row r="13" spans="1:9" x14ac:dyDescent="0.25">
      <c r="A13" s="16" t="s">
        <v>8</v>
      </c>
      <c r="B13" s="17"/>
    </row>
    <row r="14" spans="1:9" x14ac:dyDescent="0.25">
      <c r="A14" s="2" t="s">
        <v>0</v>
      </c>
      <c r="B14" s="2">
        <v>4</v>
      </c>
    </row>
    <row r="15" spans="1:9" x14ac:dyDescent="0.25">
      <c r="A15" s="2" t="s">
        <v>1</v>
      </c>
      <c r="B15" s="2">
        <v>0</v>
      </c>
      <c r="E15" s="2"/>
      <c r="F15" s="3">
        <f>E16</f>
        <v>1</v>
      </c>
      <c r="G15" s="3">
        <f>E17</f>
        <v>2</v>
      </c>
      <c r="H15" s="3">
        <f>E18</f>
        <v>3</v>
      </c>
      <c r="I15" s="3">
        <f>E19</f>
        <v>4</v>
      </c>
    </row>
    <row r="16" spans="1:9" x14ac:dyDescent="0.25">
      <c r="A16" s="2" t="s">
        <v>2</v>
      </c>
      <c r="B16" s="2">
        <f>((B15^2)+(B14^2))^0.5</f>
        <v>4</v>
      </c>
      <c r="E16" s="3">
        <v>1</v>
      </c>
      <c r="F16" s="2">
        <f>(B20^2)*B17*B18/B16</f>
        <v>0.25</v>
      </c>
      <c r="G16" s="2">
        <f>B20*B21*(B17*B18/B16)</f>
        <v>0</v>
      </c>
      <c r="H16" s="2">
        <f>-(B20^2)*(B17*B18/B16)</f>
        <v>-0.25</v>
      </c>
      <c r="I16" s="2">
        <f>-(B20*B21)*(B17*B18/B16)</f>
        <v>0</v>
      </c>
    </row>
    <row r="17" spans="1:9" x14ac:dyDescent="0.25">
      <c r="A17" s="2" t="s">
        <v>3</v>
      </c>
      <c r="B17" s="2">
        <f>$B$1</f>
        <v>1</v>
      </c>
      <c r="E17" s="3">
        <v>2</v>
      </c>
      <c r="F17" s="2">
        <f>B20*B21*(B17*B18/B16)</f>
        <v>0</v>
      </c>
      <c r="G17" s="2">
        <f>(B21^2)*(B17*B18/B16)</f>
        <v>0</v>
      </c>
      <c r="H17" s="2">
        <f>-(B20*B21)*(B17*B18/B16)</f>
        <v>0</v>
      </c>
      <c r="I17" s="2">
        <f>-(B21^2)*(B17*B18/B16)</f>
        <v>0</v>
      </c>
    </row>
    <row r="18" spans="1:9" x14ac:dyDescent="0.25">
      <c r="A18" s="2" t="s">
        <v>22</v>
      </c>
      <c r="B18" s="2">
        <f>$E$1</f>
        <v>1</v>
      </c>
      <c r="E18" s="3">
        <v>3</v>
      </c>
      <c r="F18" s="2">
        <f>-(B20^2)*(B17*B18/B16)</f>
        <v>-0.25</v>
      </c>
      <c r="G18" s="2">
        <f>-(B20*B21)*(B17*B18/B16)</f>
        <v>0</v>
      </c>
      <c r="H18" s="2">
        <f>(B20^2)*(B17*B18/B16)</f>
        <v>0.25</v>
      </c>
      <c r="I18" s="2">
        <f>B21*B20*(B17*B18/B16)</f>
        <v>0</v>
      </c>
    </row>
    <row r="19" spans="1:9" x14ac:dyDescent="0.25">
      <c r="A19" s="4" t="s">
        <v>7</v>
      </c>
      <c r="B19" s="2">
        <f>ACOS(B20)*180/PI()</f>
        <v>0</v>
      </c>
      <c r="E19" s="3">
        <v>4</v>
      </c>
      <c r="F19" s="2">
        <f>-(B21*B20)*(B17*B18/B16)</f>
        <v>0</v>
      </c>
      <c r="G19" s="2">
        <f>-(B21^2)*(B17*B18/B16)</f>
        <v>0</v>
      </c>
      <c r="H19" s="2">
        <f>B21*B20*(B17*B18/B16)</f>
        <v>0</v>
      </c>
      <c r="I19" s="2">
        <f>(B21^2)*(B17*B18/B16)</f>
        <v>0</v>
      </c>
    </row>
    <row r="20" spans="1:9" x14ac:dyDescent="0.25">
      <c r="A20" s="4" t="s">
        <v>5</v>
      </c>
      <c r="B20" s="2">
        <f>B14/B16</f>
        <v>1</v>
      </c>
    </row>
    <row r="21" spans="1:9" x14ac:dyDescent="0.25">
      <c r="A21" s="4" t="s">
        <v>6</v>
      </c>
      <c r="B21" s="2">
        <f>B15/B16</f>
        <v>0</v>
      </c>
    </row>
    <row r="24" spans="1:9" x14ac:dyDescent="0.25">
      <c r="A24" s="16" t="s">
        <v>9</v>
      </c>
      <c r="B24" s="17"/>
    </row>
    <row r="25" spans="1:9" x14ac:dyDescent="0.25">
      <c r="A25" s="2" t="s">
        <v>0</v>
      </c>
      <c r="B25" s="2">
        <v>4</v>
      </c>
    </row>
    <row r="26" spans="1:9" x14ac:dyDescent="0.25">
      <c r="A26" s="2" t="s">
        <v>1</v>
      </c>
      <c r="B26" s="2">
        <v>0</v>
      </c>
      <c r="E26" s="2"/>
      <c r="F26" s="3">
        <f>E27</f>
        <v>5</v>
      </c>
      <c r="G26" s="3">
        <f>E28</f>
        <v>6</v>
      </c>
      <c r="H26" s="3">
        <f>E29</f>
        <v>7</v>
      </c>
      <c r="I26" s="3">
        <f>E30</f>
        <v>8</v>
      </c>
    </row>
    <row r="27" spans="1:9" x14ac:dyDescent="0.25">
      <c r="A27" s="2" t="s">
        <v>2</v>
      </c>
      <c r="B27" s="2">
        <f>((B26^2)+(B25^2))^0.5</f>
        <v>4</v>
      </c>
      <c r="E27" s="3">
        <v>5</v>
      </c>
      <c r="F27" s="2">
        <f>(B31^2)*B28*B29/B27</f>
        <v>0.25</v>
      </c>
      <c r="G27" s="2">
        <f>B31*B32*(B28*B29/B27)</f>
        <v>0</v>
      </c>
      <c r="H27" s="2">
        <f>-(B31^2)*(B28*B29/B27)</f>
        <v>-0.25</v>
      </c>
      <c r="I27" s="2">
        <f>-(B31*B32)*(B28*B29/B27)</f>
        <v>0</v>
      </c>
    </row>
    <row r="28" spans="1:9" x14ac:dyDescent="0.25">
      <c r="A28" s="2" t="s">
        <v>3</v>
      </c>
      <c r="B28" s="2">
        <f>$B$1</f>
        <v>1</v>
      </c>
      <c r="E28" s="3">
        <v>6</v>
      </c>
      <c r="F28" s="2">
        <f>B31*B32*(B28*B29/B27)</f>
        <v>0</v>
      </c>
      <c r="G28" s="2">
        <f>(B32^2)*(B28*B29/B27)</f>
        <v>0</v>
      </c>
      <c r="H28" s="2">
        <f>-(B31*B32)*(B28*B29/B27)</f>
        <v>0</v>
      </c>
      <c r="I28" s="2">
        <f>-(B32^2)*(B28*B29/B27)</f>
        <v>0</v>
      </c>
    </row>
    <row r="29" spans="1:9" x14ac:dyDescent="0.25">
      <c r="A29" s="2" t="s">
        <v>22</v>
      </c>
      <c r="B29" s="2">
        <f>$E$1</f>
        <v>1</v>
      </c>
      <c r="E29" s="3">
        <v>7</v>
      </c>
      <c r="F29" s="2">
        <f>-(B31^2)*(B28*B29/B27)</f>
        <v>-0.25</v>
      </c>
      <c r="G29" s="2">
        <f>-(B31*B32)*(B28*B29/B27)</f>
        <v>0</v>
      </c>
      <c r="H29" s="2">
        <f>(B31^2)*(B28*B29/B27)</f>
        <v>0.25</v>
      </c>
      <c r="I29" s="2">
        <f>B32*B31*(B28*B29/B27)</f>
        <v>0</v>
      </c>
    </row>
    <row r="30" spans="1:9" x14ac:dyDescent="0.25">
      <c r="A30" s="4" t="s">
        <v>7</v>
      </c>
      <c r="B30" s="2">
        <f>ACOS(B31)*180/PI()</f>
        <v>0</v>
      </c>
      <c r="E30" s="3">
        <v>8</v>
      </c>
      <c r="F30" s="2">
        <f>-(B32*B31)*(B28*B29/B27)</f>
        <v>0</v>
      </c>
      <c r="G30" s="2">
        <f>-(B32^2)*(B28*B29/B27)</f>
        <v>0</v>
      </c>
      <c r="H30" s="2">
        <f>B32*B31*(B28*B29/B27)</f>
        <v>0</v>
      </c>
      <c r="I30" s="2">
        <f>(B32^2)*(B28*B29/B27)</f>
        <v>0</v>
      </c>
    </row>
    <row r="31" spans="1:9" x14ac:dyDescent="0.25">
      <c r="A31" s="4" t="s">
        <v>5</v>
      </c>
      <c r="B31" s="2">
        <f>B25/B27</f>
        <v>1</v>
      </c>
    </row>
    <row r="32" spans="1:9" x14ac:dyDescent="0.25">
      <c r="A32" s="4" t="s">
        <v>6</v>
      </c>
      <c r="B32" s="2">
        <f>B26/B27</f>
        <v>0</v>
      </c>
    </row>
    <row r="36" spans="1:9" x14ac:dyDescent="0.25">
      <c r="A36" s="16" t="s">
        <v>10</v>
      </c>
      <c r="B36" s="17"/>
    </row>
    <row r="37" spans="1:9" x14ac:dyDescent="0.25">
      <c r="A37" s="2" t="s">
        <v>0</v>
      </c>
      <c r="B37" s="2">
        <v>0</v>
      </c>
    </row>
    <row r="38" spans="1:9" x14ac:dyDescent="0.25">
      <c r="A38" s="2" t="s">
        <v>1</v>
      </c>
      <c r="B38" s="2">
        <v>3</v>
      </c>
      <c r="E38" s="2"/>
      <c r="F38" s="3">
        <f>E39</f>
        <v>7</v>
      </c>
      <c r="G38" s="3">
        <f>E40</f>
        <v>8</v>
      </c>
      <c r="H38" s="3">
        <f>E41</f>
        <v>3</v>
      </c>
      <c r="I38" s="3">
        <f>E42</f>
        <v>4</v>
      </c>
    </row>
    <row r="39" spans="1:9" x14ac:dyDescent="0.25">
      <c r="A39" s="2" t="s">
        <v>2</v>
      </c>
      <c r="B39" s="2">
        <f>((B38^2)+(B37^2))^0.5</f>
        <v>3</v>
      </c>
      <c r="E39" s="3">
        <v>7</v>
      </c>
      <c r="F39" s="2">
        <f>(B43^2)*B40*B41/B39</f>
        <v>0</v>
      </c>
      <c r="G39" s="2">
        <f>B43*B44*(B40*B41/B39)</f>
        <v>0</v>
      </c>
      <c r="H39" s="2">
        <f>-(B43^2)*(B40*B41/B39)</f>
        <v>0</v>
      </c>
      <c r="I39" s="2">
        <f>-(B43*B44)*(B40*B41/B39)</f>
        <v>0</v>
      </c>
    </row>
    <row r="40" spans="1:9" x14ac:dyDescent="0.25">
      <c r="A40" s="2" t="s">
        <v>3</v>
      </c>
      <c r="B40" s="2">
        <f>$B$1</f>
        <v>1</v>
      </c>
      <c r="E40" s="3">
        <v>8</v>
      </c>
      <c r="F40" s="2">
        <f>B43*B44*(B40*B41/B39)</f>
        <v>0</v>
      </c>
      <c r="G40" s="2">
        <f>(B44^2)*(B40*B41/B39)</f>
        <v>0.33333333333333331</v>
      </c>
      <c r="H40" s="2">
        <f>-(B43*B44)*(B40*B41/B39)</f>
        <v>0</v>
      </c>
      <c r="I40" s="2">
        <f>-(B44^2)*(B40*B41/B39)</f>
        <v>-0.33333333333333331</v>
      </c>
    </row>
    <row r="41" spans="1:9" x14ac:dyDescent="0.25">
      <c r="A41" s="2" t="s">
        <v>22</v>
      </c>
      <c r="B41" s="2">
        <f>$E$1</f>
        <v>1</v>
      </c>
      <c r="E41" s="3">
        <v>3</v>
      </c>
      <c r="F41" s="2">
        <f>-(B43^2)*(B40*B41/B39)</f>
        <v>0</v>
      </c>
      <c r="G41" s="2">
        <f>-(B43*B44)*(B40*B41/B39)</f>
        <v>0</v>
      </c>
      <c r="H41" s="2">
        <f>(B43^2)*(B40*B41/B39)</f>
        <v>0</v>
      </c>
      <c r="I41" s="2">
        <f>B44*B43*(B40*B41/B39)</f>
        <v>0</v>
      </c>
    </row>
    <row r="42" spans="1:9" x14ac:dyDescent="0.25">
      <c r="A42" s="4" t="s">
        <v>7</v>
      </c>
      <c r="B42" s="2">
        <f>ACOS(B43)*180/PI()</f>
        <v>90</v>
      </c>
      <c r="E42" s="3">
        <v>4</v>
      </c>
      <c r="F42" s="2">
        <f>-(B44*B43)*(B40*B41/B39)</f>
        <v>0</v>
      </c>
      <c r="G42" s="2">
        <f>-(B44^2)*(B40*B41/B39)</f>
        <v>-0.33333333333333331</v>
      </c>
      <c r="H42" s="2">
        <f>B44*B43*(B40*B41/B39)</f>
        <v>0</v>
      </c>
      <c r="I42" s="2">
        <f>(B44^2)*(B40*B41/B39)</f>
        <v>0.33333333333333331</v>
      </c>
    </row>
    <row r="43" spans="1:9" x14ac:dyDescent="0.25">
      <c r="A43" s="4" t="s">
        <v>5</v>
      </c>
      <c r="B43" s="2">
        <f>B37/B39</f>
        <v>0</v>
      </c>
    </row>
    <row r="44" spans="1:9" x14ac:dyDescent="0.25">
      <c r="A44" s="4" t="s">
        <v>6</v>
      </c>
      <c r="B44" s="2">
        <f>B38/B39</f>
        <v>1</v>
      </c>
    </row>
    <row r="47" spans="1:9" x14ac:dyDescent="0.25">
      <c r="A47" s="16" t="s">
        <v>11</v>
      </c>
      <c r="B47" s="17"/>
    </row>
    <row r="48" spans="1:9" x14ac:dyDescent="0.25">
      <c r="A48" s="2" t="s">
        <v>0</v>
      </c>
      <c r="B48" s="2">
        <v>4</v>
      </c>
    </row>
    <row r="49" spans="1:9" x14ac:dyDescent="0.25">
      <c r="A49" s="2" t="s">
        <v>1</v>
      </c>
      <c r="B49" s="2">
        <v>3</v>
      </c>
      <c r="E49" s="2"/>
      <c r="F49" s="3">
        <f>E50</f>
        <v>5</v>
      </c>
      <c r="G49" s="3">
        <f>E51</f>
        <v>6</v>
      </c>
      <c r="H49" s="3">
        <f>E52</f>
        <v>3</v>
      </c>
      <c r="I49" s="3">
        <f>E53</f>
        <v>4</v>
      </c>
    </row>
    <row r="50" spans="1:9" x14ac:dyDescent="0.25">
      <c r="A50" s="2" t="s">
        <v>2</v>
      </c>
      <c r="B50" s="2">
        <f>((B49^2)+(B48^2))^0.5</f>
        <v>5</v>
      </c>
      <c r="E50" s="3">
        <v>5</v>
      </c>
      <c r="F50" s="2">
        <f>(B54^2)*B51*B52/B50</f>
        <v>0.25600000000000006</v>
      </c>
      <c r="G50" s="2">
        <f>B54*B55*(B51*B52/B50)</f>
        <v>0.192</v>
      </c>
      <c r="H50" s="2">
        <f>-(B54^2)*(B51*B52/B50)</f>
        <v>-0.25600000000000006</v>
      </c>
      <c r="I50" s="2">
        <f>-(B54*B55)*(B51*B52/B50)</f>
        <v>-0.192</v>
      </c>
    </row>
    <row r="51" spans="1:9" x14ac:dyDescent="0.25">
      <c r="A51" s="2" t="s">
        <v>3</v>
      </c>
      <c r="B51" s="2">
        <f>2*$B$1</f>
        <v>2</v>
      </c>
      <c r="E51" s="3">
        <v>6</v>
      </c>
      <c r="F51" s="2">
        <f>B54*B55*(B51*B52/B50)</f>
        <v>0.192</v>
      </c>
      <c r="G51" s="2">
        <f>(B55^2)*(B51*B52/B50)</f>
        <v>0.14399999999999999</v>
      </c>
      <c r="H51" s="2">
        <f>-(B54*B55)*(B51*B52/B50)</f>
        <v>-0.192</v>
      </c>
      <c r="I51" s="2">
        <f>-(B55^2)*(B51*B52/B50)</f>
        <v>-0.14399999999999999</v>
      </c>
    </row>
    <row r="52" spans="1:9" x14ac:dyDescent="0.25">
      <c r="A52" s="2" t="s">
        <v>22</v>
      </c>
      <c r="B52" s="2">
        <f>$E$1</f>
        <v>1</v>
      </c>
      <c r="E52" s="3">
        <v>3</v>
      </c>
      <c r="F52" s="2">
        <f>-(B54^2)*(B51*B52/B50)</f>
        <v>-0.25600000000000006</v>
      </c>
      <c r="G52" s="2">
        <f>-(B54*B55)*(B51*B52/B50)</f>
        <v>-0.192</v>
      </c>
      <c r="H52" s="2">
        <f>(B54^2)*(B51*B52/B50)</f>
        <v>0.25600000000000006</v>
      </c>
      <c r="I52" s="2">
        <f>B55*B54*(B51*B52/B50)</f>
        <v>0.192</v>
      </c>
    </row>
    <row r="53" spans="1:9" x14ac:dyDescent="0.25">
      <c r="A53" s="4" t="s">
        <v>7</v>
      </c>
      <c r="B53" s="2">
        <f>ACOS(B54)*180/PI()</f>
        <v>36.869897645844013</v>
      </c>
      <c r="E53" s="3">
        <v>4</v>
      </c>
      <c r="F53" s="2">
        <f>-(B55*B54)*(B51*B52/B50)</f>
        <v>-0.192</v>
      </c>
      <c r="G53" s="2">
        <f>-(B55^2)*(B51*B52/B50)</f>
        <v>-0.14399999999999999</v>
      </c>
      <c r="H53" s="2">
        <f>B55*B54*(B51*B52/B50)</f>
        <v>0.192</v>
      </c>
      <c r="I53" s="2">
        <f>(B55^2)*(B51*B52/B50)</f>
        <v>0.14399999999999999</v>
      </c>
    </row>
    <row r="54" spans="1:9" x14ac:dyDescent="0.25">
      <c r="A54" s="4" t="s">
        <v>5</v>
      </c>
      <c r="B54" s="2">
        <f>B48/B50</f>
        <v>0.8</v>
      </c>
    </row>
    <row r="55" spans="1:9" x14ac:dyDescent="0.25">
      <c r="A55" s="4" t="s">
        <v>6</v>
      </c>
      <c r="B55" s="2">
        <f>B49/B50</f>
        <v>0.6</v>
      </c>
    </row>
    <row r="58" spans="1:9" x14ac:dyDescent="0.25">
      <c r="A58" s="16" t="s">
        <v>12</v>
      </c>
      <c r="B58" s="17"/>
    </row>
    <row r="59" spans="1:9" x14ac:dyDescent="0.25">
      <c r="A59" s="2" t="s">
        <v>0</v>
      </c>
      <c r="B59" s="2">
        <v>4</v>
      </c>
    </row>
    <row r="60" spans="1:9" x14ac:dyDescent="0.25">
      <c r="A60" s="2" t="s">
        <v>1</v>
      </c>
      <c r="B60" s="2">
        <v>-3</v>
      </c>
      <c r="E60" s="2"/>
      <c r="F60" s="3">
        <f>E61</f>
        <v>1</v>
      </c>
      <c r="G60" s="3">
        <f>E62</f>
        <v>2</v>
      </c>
      <c r="H60" s="3">
        <f>E63</f>
        <v>7</v>
      </c>
      <c r="I60" s="3">
        <f>E64</f>
        <v>8</v>
      </c>
    </row>
    <row r="61" spans="1:9" x14ac:dyDescent="0.25">
      <c r="A61" s="2" t="s">
        <v>2</v>
      </c>
      <c r="B61" s="2">
        <f>((B60^2)+(B59^2))^0.5</f>
        <v>5</v>
      </c>
      <c r="E61" s="3">
        <v>1</v>
      </c>
      <c r="F61" s="2">
        <f>(B65^2)*B62*B63/B61</f>
        <v>0.25600000000000006</v>
      </c>
      <c r="G61" s="2">
        <f>B65*B66*(B62*B63/B61)</f>
        <v>-0.192</v>
      </c>
      <c r="H61" s="2">
        <f>-(B65^2)*(B62*B63/B61)</f>
        <v>-0.25600000000000006</v>
      </c>
      <c r="I61" s="2">
        <f>-(B65*B66)*(B62*B63/B61)</f>
        <v>0.192</v>
      </c>
    </row>
    <row r="62" spans="1:9" x14ac:dyDescent="0.25">
      <c r="A62" s="2" t="s">
        <v>3</v>
      </c>
      <c r="B62" s="2">
        <f>2*$B$1</f>
        <v>2</v>
      </c>
      <c r="E62" s="3">
        <v>2</v>
      </c>
      <c r="F62" s="2">
        <f>B65*B66*(B62*B63/B61)</f>
        <v>-0.192</v>
      </c>
      <c r="G62" s="2">
        <f>(B66^2)*(B62*B63/B61)</f>
        <v>0.14399999999999999</v>
      </c>
      <c r="H62" s="2">
        <f>-(B65*B66)*(B62*B63/B61)</f>
        <v>0.192</v>
      </c>
      <c r="I62" s="2">
        <f>-(B66^2)*(B62*B63/B61)</f>
        <v>-0.14399999999999999</v>
      </c>
    </row>
    <row r="63" spans="1:9" x14ac:dyDescent="0.25">
      <c r="A63" s="2" t="s">
        <v>22</v>
      </c>
      <c r="B63" s="2">
        <f>$E$1</f>
        <v>1</v>
      </c>
      <c r="E63" s="3">
        <v>7</v>
      </c>
      <c r="F63" s="2">
        <f>-(B65^2)*(B62*B63/B61)</f>
        <v>-0.25600000000000006</v>
      </c>
      <c r="G63" s="2">
        <f>-(B65*B66)*(B62*B63/B61)</f>
        <v>0.192</v>
      </c>
      <c r="H63" s="2">
        <f>(B65^2)*(B62*B63/B61)</f>
        <v>0.25600000000000006</v>
      </c>
      <c r="I63" s="2">
        <f>B66*B65*(B62*B63/B61)</f>
        <v>-0.192</v>
      </c>
    </row>
    <row r="64" spans="1:9" x14ac:dyDescent="0.25">
      <c r="A64" s="4" t="s">
        <v>7</v>
      </c>
      <c r="B64" s="2">
        <f>ACOS(B65)*180/PI()</f>
        <v>36.869897645844013</v>
      </c>
      <c r="E64" s="3">
        <v>8</v>
      </c>
      <c r="F64" s="2">
        <f>-(B66*B65)*(B62*B63/B61)</f>
        <v>0.192</v>
      </c>
      <c r="G64" s="2">
        <f>-(B66^2)*(B62*B63/B61)</f>
        <v>-0.14399999999999999</v>
      </c>
      <c r="H64" s="2">
        <f>B66*B65*(B62*B63/B61)</f>
        <v>-0.192</v>
      </c>
      <c r="I64" s="2">
        <f>(B66^2)*(B62*B63/B61)</f>
        <v>0.14399999999999999</v>
      </c>
    </row>
    <row r="65" spans="1:12" x14ac:dyDescent="0.25">
      <c r="A65" s="4" t="s">
        <v>5</v>
      </c>
      <c r="B65" s="2">
        <f>B59/B61</f>
        <v>0.8</v>
      </c>
    </row>
    <row r="66" spans="1:12" x14ac:dyDescent="0.25">
      <c r="A66" s="4" t="s">
        <v>6</v>
      </c>
      <c r="B66" s="2">
        <f>B60/B61</f>
        <v>-0.6</v>
      </c>
    </row>
    <row r="70" spans="1:12" x14ac:dyDescent="0.25">
      <c r="D70" s="5"/>
      <c r="E70" s="7">
        <f>D71</f>
        <v>1</v>
      </c>
      <c r="F70" s="7">
        <f>D72</f>
        <v>2</v>
      </c>
      <c r="G70" s="7">
        <f>D73</f>
        <v>3</v>
      </c>
      <c r="H70" s="7">
        <f>D74</f>
        <v>4</v>
      </c>
      <c r="I70" s="7">
        <f>D75</f>
        <v>5</v>
      </c>
      <c r="J70" s="7">
        <f>D76</f>
        <v>6</v>
      </c>
      <c r="K70" s="7">
        <f>D77</f>
        <v>7</v>
      </c>
      <c r="L70" s="7">
        <f>D78</f>
        <v>8</v>
      </c>
    </row>
    <row r="71" spans="1:12" x14ac:dyDescent="0.25">
      <c r="D71" s="7">
        <v>1</v>
      </c>
      <c r="E71" s="6">
        <v>0.50600000000000001</v>
      </c>
      <c r="F71" s="6">
        <v>-0.192</v>
      </c>
      <c r="G71" s="6">
        <v>-0.25</v>
      </c>
      <c r="H71" s="6">
        <v>0</v>
      </c>
      <c r="I71" s="6">
        <v>0</v>
      </c>
      <c r="J71" s="6">
        <v>0</v>
      </c>
      <c r="K71" s="6">
        <v>-0.25600000000000006</v>
      </c>
      <c r="L71" s="6">
        <v>0.192</v>
      </c>
    </row>
    <row r="72" spans="1:12" x14ac:dyDescent="0.25">
      <c r="D72" s="7">
        <v>2</v>
      </c>
      <c r="E72" s="6">
        <v>-0.192</v>
      </c>
      <c r="F72" s="6">
        <v>0.47733333333333328</v>
      </c>
      <c r="G72" s="6">
        <v>0</v>
      </c>
      <c r="H72" s="6">
        <v>0</v>
      </c>
      <c r="I72" s="6">
        <v>0</v>
      </c>
      <c r="J72" s="6">
        <v>-0.33333333333333331</v>
      </c>
      <c r="K72" s="6">
        <v>0.192</v>
      </c>
      <c r="L72" s="6">
        <v>-0.14399999999999999</v>
      </c>
    </row>
    <row r="73" spans="1:12" x14ac:dyDescent="0.25">
      <c r="D73" s="7">
        <v>3</v>
      </c>
      <c r="E73" s="6">
        <v>-0.25</v>
      </c>
      <c r="F73" s="6">
        <v>0</v>
      </c>
      <c r="G73" s="6">
        <v>0.50600000000000001</v>
      </c>
      <c r="H73" s="6">
        <v>0.192</v>
      </c>
      <c r="I73" s="6">
        <v>-0.25600000000000006</v>
      </c>
      <c r="J73" s="6">
        <v>-0.192</v>
      </c>
      <c r="K73" s="6">
        <v>0</v>
      </c>
      <c r="L73" s="6">
        <v>0</v>
      </c>
    </row>
    <row r="74" spans="1:12" x14ac:dyDescent="0.25">
      <c r="D74" s="7">
        <v>4</v>
      </c>
      <c r="E74" s="6">
        <v>0</v>
      </c>
      <c r="F74" s="6">
        <v>0</v>
      </c>
      <c r="G74" s="6">
        <v>0.192</v>
      </c>
      <c r="H74" s="6">
        <v>0.47733333333333328</v>
      </c>
      <c r="I74" s="6">
        <v>-0.192</v>
      </c>
      <c r="J74" s="6">
        <v>-0.14399999999999999</v>
      </c>
      <c r="K74" s="6">
        <v>0</v>
      </c>
      <c r="L74" s="6">
        <v>-0.33333333333333331</v>
      </c>
    </row>
    <row r="75" spans="1:12" x14ac:dyDescent="0.25">
      <c r="D75" s="7">
        <v>5</v>
      </c>
      <c r="E75" s="6">
        <v>0</v>
      </c>
      <c r="F75" s="6">
        <v>0</v>
      </c>
      <c r="G75" s="6">
        <v>-0.25600000000000006</v>
      </c>
      <c r="H75" s="6">
        <v>-0.192</v>
      </c>
      <c r="I75" s="6">
        <v>0.50600000000000001</v>
      </c>
      <c r="J75" s="6">
        <v>0.192</v>
      </c>
      <c r="K75" s="6">
        <v>-0.25</v>
      </c>
      <c r="L75" s="6">
        <v>0</v>
      </c>
    </row>
    <row r="76" spans="1:12" x14ac:dyDescent="0.25">
      <c r="D76" s="7">
        <v>6</v>
      </c>
      <c r="E76" s="6">
        <v>0</v>
      </c>
      <c r="F76" s="6">
        <v>-0.33333333333333331</v>
      </c>
      <c r="G76" s="6">
        <v>-0.192</v>
      </c>
      <c r="H76" s="6">
        <v>-0.14399999999999999</v>
      </c>
      <c r="I76" s="6">
        <v>0.192</v>
      </c>
      <c r="J76" s="6">
        <v>0.47733333333333328</v>
      </c>
      <c r="K76" s="6">
        <v>0</v>
      </c>
      <c r="L76" s="6">
        <v>0</v>
      </c>
    </row>
    <row r="77" spans="1:12" x14ac:dyDescent="0.25">
      <c r="D77" s="7">
        <v>7</v>
      </c>
      <c r="E77" s="6">
        <v>-0.25600000000000006</v>
      </c>
      <c r="F77" s="6">
        <v>0.192</v>
      </c>
      <c r="G77" s="6">
        <v>0</v>
      </c>
      <c r="H77" s="6">
        <v>0</v>
      </c>
      <c r="I77" s="6">
        <v>-0.25</v>
      </c>
      <c r="J77" s="6">
        <v>0</v>
      </c>
      <c r="K77" s="6">
        <v>0.50600000000000001</v>
      </c>
      <c r="L77" s="6">
        <v>-0.192</v>
      </c>
    </row>
    <row r="78" spans="1:12" x14ac:dyDescent="0.25">
      <c r="D78" s="7">
        <v>8</v>
      </c>
      <c r="E78" s="6">
        <v>0.192</v>
      </c>
      <c r="F78" s="6">
        <v>-0.14399999999999999</v>
      </c>
      <c r="G78" s="6">
        <v>0</v>
      </c>
      <c r="H78" s="6">
        <v>-0.33333333333333331</v>
      </c>
      <c r="I78" s="6">
        <v>0</v>
      </c>
      <c r="J78" s="6">
        <v>0</v>
      </c>
      <c r="K78" s="6">
        <v>-0.192</v>
      </c>
      <c r="L78" s="6">
        <v>0.47733333333333328</v>
      </c>
    </row>
    <row r="82" spans="1:9" x14ac:dyDescent="0.25">
      <c r="A82" s="1"/>
      <c r="B82" s="10" t="s">
        <v>13</v>
      </c>
      <c r="E82" s="10" t="s">
        <v>14</v>
      </c>
      <c r="H82" s="1"/>
    </row>
    <row r="83" spans="1:9" x14ac:dyDescent="0.25">
      <c r="A83" s="8">
        <v>5</v>
      </c>
      <c r="B83" s="2">
        <v>0</v>
      </c>
      <c r="D83" s="9">
        <v>1</v>
      </c>
      <c r="E83" s="2">
        <v>0</v>
      </c>
    </row>
    <row r="84" spans="1:9" x14ac:dyDescent="0.25">
      <c r="A84" s="8">
        <v>6</v>
      </c>
      <c r="B84" s="2">
        <v>0</v>
      </c>
      <c r="D84" s="9">
        <v>2</v>
      </c>
      <c r="E84" s="2">
        <v>-20</v>
      </c>
    </row>
    <row r="85" spans="1:9" x14ac:dyDescent="0.25">
      <c r="A85" s="8">
        <v>7</v>
      </c>
      <c r="B85" s="2">
        <v>0</v>
      </c>
      <c r="D85" s="9">
        <v>3</v>
      </c>
      <c r="E85" s="2">
        <v>60</v>
      </c>
    </row>
    <row r="86" spans="1:9" x14ac:dyDescent="0.25">
      <c r="A86" s="8">
        <v>8</v>
      </c>
      <c r="B86" s="2">
        <v>0</v>
      </c>
      <c r="D86" s="9">
        <v>4</v>
      </c>
      <c r="E86" s="2">
        <v>40</v>
      </c>
    </row>
    <row r="87" spans="1:9" x14ac:dyDescent="0.25">
      <c r="D87" s="8"/>
    </row>
    <row r="88" spans="1:9" x14ac:dyDescent="0.25">
      <c r="D88" s="8"/>
    </row>
    <row r="89" spans="1:9" x14ac:dyDescent="0.25">
      <c r="D89" s="8"/>
    </row>
    <row r="90" spans="1:9" x14ac:dyDescent="0.25">
      <c r="B90" s="15" t="s">
        <v>16</v>
      </c>
      <c r="C90" s="15"/>
      <c r="D90" s="15"/>
      <c r="E90" s="15"/>
      <c r="F90" s="12"/>
      <c r="G90" s="11" t="s">
        <v>14</v>
      </c>
      <c r="H90" s="1"/>
      <c r="I90" s="11" t="s">
        <v>15</v>
      </c>
    </row>
    <row r="91" spans="1:9" x14ac:dyDescent="0.25">
      <c r="B91">
        <f t="array" ref="B91:E94">MINVERSE(E71:H74)</f>
        <v>3.5335005144032925</v>
      </c>
      <c r="C91">
        <v>1.4212962962962965</v>
      </c>
      <c r="D91">
        <v>2.060249485596708</v>
      </c>
      <c r="E91">
        <v>-0.82870370370370405</v>
      </c>
      <c r="G91" s="1">
        <f>E83</f>
        <v>0</v>
      </c>
      <c r="I91">
        <f t="array" ref="I91:I94">MMULT(B91:E94,G91:G94)</f>
        <v>62.040895061728399</v>
      </c>
    </row>
    <row r="92" spans="1:9" x14ac:dyDescent="0.25">
      <c r="B92">
        <v>1.4212962962962965</v>
      </c>
      <c r="C92">
        <v>2.666666666666667</v>
      </c>
      <c r="D92">
        <v>0.82870370370370383</v>
      </c>
      <c r="E92">
        <v>-0.33333333333333348</v>
      </c>
      <c r="F92" s="1" t="s">
        <v>17</v>
      </c>
      <c r="G92" s="1">
        <f>E84</f>
        <v>-20</v>
      </c>
      <c r="H92" t="s">
        <v>20</v>
      </c>
      <c r="I92">
        <v>-16.944444444444454</v>
      </c>
    </row>
    <row r="93" spans="1:9" x14ac:dyDescent="0.25">
      <c r="B93">
        <v>2.0602494855967084</v>
      </c>
      <c r="C93">
        <v>0.82870370370370383</v>
      </c>
      <c r="D93">
        <v>3.5335005144032925</v>
      </c>
      <c r="E93">
        <v>-1.4212962962962967</v>
      </c>
      <c r="G93" s="1">
        <f>E85</f>
        <v>60</v>
      </c>
      <c r="I93">
        <v>138.58410493827159</v>
      </c>
    </row>
    <row r="94" spans="1:9" x14ac:dyDescent="0.25">
      <c r="B94">
        <v>-0.82870370370370394</v>
      </c>
      <c r="C94">
        <v>-0.33333333333333348</v>
      </c>
      <c r="D94">
        <v>-1.4212962962962967</v>
      </c>
      <c r="E94">
        <v>2.666666666666667</v>
      </c>
      <c r="G94" s="1">
        <f>E86</f>
        <v>40</v>
      </c>
      <c r="I94">
        <v>28.055555555555557</v>
      </c>
    </row>
    <row r="98" spans="2:6" x14ac:dyDescent="0.25">
      <c r="B98" s="13" t="s">
        <v>26</v>
      </c>
      <c r="C98" s="12"/>
      <c r="D98" s="12"/>
      <c r="E98" s="12"/>
      <c r="F98" s="12"/>
    </row>
    <row r="99" spans="2:6" x14ac:dyDescent="0.25">
      <c r="B99" s="1">
        <f t="array" ref="B99:B102">MMULT(E75:H78,I91:I94)</f>
        <v>-40.864197530864203</v>
      </c>
      <c r="C99" s="12"/>
      <c r="D99" s="12"/>
      <c r="E99" s="12"/>
      <c r="F99" s="12"/>
    </row>
    <row r="100" spans="2:6" x14ac:dyDescent="0.25">
      <c r="B100" s="1">
        <v>-24.999999999999993</v>
      </c>
      <c r="C100" s="12"/>
      <c r="D100" s="12"/>
      <c r="E100" s="12"/>
      <c r="F100" s="12"/>
    </row>
    <row r="101" spans="2:6" x14ac:dyDescent="0.25">
      <c r="B101" s="1">
        <v>-19.135802469135808</v>
      </c>
      <c r="C101" s="12"/>
      <c r="D101" s="12"/>
      <c r="E101" s="12"/>
      <c r="F101" s="12"/>
    </row>
    <row r="102" spans="2:6" x14ac:dyDescent="0.25">
      <c r="B102" s="1">
        <v>5.0000000000000036</v>
      </c>
      <c r="C102" s="12"/>
      <c r="D102" s="12"/>
      <c r="E102" s="12"/>
      <c r="F102" s="12"/>
    </row>
  </sheetData>
  <dataConsolidate topLabels="1">
    <dataRefs count="6">
      <dataRef ref="E3:I7" sheet="Con Desplaz"/>
      <dataRef ref="E14:I18" sheet="Con Desplaz"/>
      <dataRef ref="E25:I29" sheet="Con Desplaz"/>
      <dataRef ref="E37:I41" sheet="Con Desplaz"/>
      <dataRef ref="E48:I52" sheet="Con Desplaz"/>
      <dataRef ref="E59:I63" sheet="Con Desplaz"/>
    </dataRefs>
  </dataConsolidate>
  <mergeCells count="7">
    <mergeCell ref="B90:E90"/>
    <mergeCell ref="A2:B2"/>
    <mergeCell ref="A13:B13"/>
    <mergeCell ref="A24:B24"/>
    <mergeCell ref="A36:B36"/>
    <mergeCell ref="A47:B47"/>
    <mergeCell ref="A58:B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 Desplaz</vt:lpstr>
      <vt:lpstr>Sin Desplaz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2016-08-10T01:04:06Z</dcterms:created>
  <dcterms:modified xsi:type="dcterms:W3CDTF">2016-08-10T16:03:21Z</dcterms:modified>
</cp:coreProperties>
</file>