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Cerchas3D\"/>
    </mc:Choice>
  </mc:AlternateContent>
  <bookViews>
    <workbookView xWindow="0" yWindow="0" windowWidth="20490" windowHeight="7530" activeTab="1"/>
  </bookViews>
  <sheets>
    <sheet name="hoja base" sheetId="1" r:id="rId1"/>
    <sheet name="Ejercicio" sheetId="2" r:id="rId2"/>
    <sheet name="Hoja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3" l="1" a="1"/>
  <c r="I64" i="3" s="1"/>
  <c r="L57" i="3" a="1"/>
  <c r="L57" i="3" s="1"/>
  <c r="D57" i="3" a="1"/>
  <c r="D57" i="3" s="1"/>
  <c r="G28" i="3"/>
  <c r="F28" i="3"/>
  <c r="E28" i="3"/>
  <c r="D28" i="3"/>
  <c r="C28" i="3"/>
  <c r="B28" i="3"/>
  <c r="G20" i="3"/>
  <c r="F20" i="3"/>
  <c r="E20" i="3"/>
  <c r="D20" i="3"/>
  <c r="C20" i="3"/>
  <c r="B20" i="3"/>
  <c r="G12" i="3"/>
  <c r="F12" i="3"/>
  <c r="E12" i="3"/>
  <c r="D12" i="3"/>
  <c r="C12" i="3"/>
  <c r="B12" i="3"/>
  <c r="G4" i="3"/>
  <c r="F4" i="3"/>
  <c r="E4" i="3"/>
  <c r="D4" i="3"/>
  <c r="C4" i="3"/>
  <c r="B4" i="3"/>
  <c r="I74" i="3" l="1"/>
  <c r="I70" i="3"/>
  <c r="I66" i="3"/>
  <c r="I75" i="3"/>
  <c r="I71" i="3"/>
  <c r="I67" i="3"/>
  <c r="I73" i="3"/>
  <c r="I69" i="3"/>
  <c r="I65" i="3"/>
  <c r="I72" i="3"/>
  <c r="I68" i="3"/>
  <c r="L59" i="3"/>
  <c r="L58" i="3"/>
  <c r="F57" i="3"/>
  <c r="F59" i="3"/>
  <c r="E58" i="3"/>
  <c r="E59" i="3"/>
  <c r="D58" i="3"/>
  <c r="D59" i="3"/>
  <c r="F58" i="3"/>
  <c r="E57" i="3"/>
  <c r="C134" i="2" a="1"/>
  <c r="C134" i="2" s="1"/>
  <c r="F109" i="2" a="1"/>
  <c r="F109" i="2" s="1"/>
  <c r="G74" i="2"/>
  <c r="F74" i="2"/>
  <c r="E74" i="2"/>
  <c r="D74" i="2"/>
  <c r="C74" i="2"/>
  <c r="B74" i="2"/>
  <c r="G65" i="2"/>
  <c r="F65" i="2"/>
  <c r="E65" i="2"/>
  <c r="D65" i="2"/>
  <c r="C65" i="2"/>
  <c r="B65" i="2"/>
  <c r="G56" i="2"/>
  <c r="F56" i="2"/>
  <c r="E56" i="2"/>
  <c r="D56" i="2"/>
  <c r="C56" i="2"/>
  <c r="B56" i="2"/>
  <c r="G47" i="2"/>
  <c r="F47" i="2"/>
  <c r="E47" i="2"/>
  <c r="D47" i="2"/>
  <c r="C47" i="2"/>
  <c r="B47" i="2"/>
  <c r="G38" i="2"/>
  <c r="F38" i="2"/>
  <c r="E38" i="2"/>
  <c r="D38" i="2"/>
  <c r="C38" i="2"/>
  <c r="B38" i="2"/>
  <c r="G29" i="2"/>
  <c r="F29" i="2"/>
  <c r="E29" i="2"/>
  <c r="D29" i="2"/>
  <c r="C29" i="2"/>
  <c r="B29" i="2"/>
  <c r="G20" i="2"/>
  <c r="F20" i="2"/>
  <c r="E20" i="2"/>
  <c r="D20" i="2"/>
  <c r="C20" i="2"/>
  <c r="B20" i="2"/>
  <c r="G11" i="2"/>
  <c r="F11" i="2"/>
  <c r="E11" i="2"/>
  <c r="D11" i="2"/>
  <c r="C11" i="2"/>
  <c r="B11" i="2"/>
  <c r="G2" i="2"/>
  <c r="F2" i="2"/>
  <c r="E2" i="2"/>
  <c r="D2" i="2"/>
  <c r="C2" i="2"/>
  <c r="B2" i="2"/>
  <c r="B5" i="1"/>
  <c r="B6" i="1" s="1"/>
  <c r="C137" i="2" l="1"/>
  <c r="C140" i="2"/>
  <c r="C136" i="2"/>
  <c r="C141" i="2"/>
  <c r="C139" i="2"/>
  <c r="C135" i="2"/>
  <c r="C138" i="2"/>
  <c r="K115" i="2"/>
  <c r="J114" i="2"/>
  <c r="L112" i="2"/>
  <c r="G111" i="2"/>
  <c r="I109" i="2"/>
  <c r="J115" i="2"/>
  <c r="F115" i="2"/>
  <c r="I114" i="2"/>
  <c r="L113" i="2"/>
  <c r="H113" i="2"/>
  <c r="K112" i="2"/>
  <c r="G112" i="2"/>
  <c r="J111" i="2"/>
  <c r="F111" i="2"/>
  <c r="I110" i="2"/>
  <c r="L109" i="2"/>
  <c r="H109" i="2"/>
  <c r="F114" i="2"/>
  <c r="K111" i="2"/>
  <c r="F110" i="2"/>
  <c r="I115" i="2"/>
  <c r="L114" i="2"/>
  <c r="H114" i="2"/>
  <c r="K113" i="2"/>
  <c r="G113" i="2"/>
  <c r="J112" i="2"/>
  <c r="F112" i="2"/>
  <c r="I111" i="2"/>
  <c r="L110" i="2"/>
  <c r="H110" i="2"/>
  <c r="K109" i="2"/>
  <c r="G109" i="2"/>
  <c r="P109" i="2" s="1" a="1"/>
  <c r="P109" i="2" s="1"/>
  <c r="G115" i="2"/>
  <c r="I113" i="2"/>
  <c r="H112" i="2"/>
  <c r="J110" i="2"/>
  <c r="L115" i="2"/>
  <c r="H115" i="2"/>
  <c r="K114" i="2"/>
  <c r="G114" i="2"/>
  <c r="J113" i="2"/>
  <c r="F113" i="2"/>
  <c r="I112" i="2"/>
  <c r="L111" i="2"/>
  <c r="H111" i="2"/>
  <c r="K110" i="2"/>
  <c r="G110" i="2"/>
  <c r="J109" i="2"/>
  <c r="G3" i="1"/>
  <c r="B26" i="1" s="1"/>
  <c r="E12" i="1"/>
  <c r="B11" i="1"/>
  <c r="B7" i="1"/>
  <c r="B8" i="1"/>
  <c r="P114" i="2" l="1"/>
  <c r="P110" i="2"/>
  <c r="P115" i="2"/>
  <c r="P112" i="2"/>
  <c r="P113" i="2"/>
  <c r="P111" i="2"/>
  <c r="C26" i="1"/>
  <c r="C27" i="1"/>
  <c r="B27" i="1"/>
  <c r="G12" i="1"/>
  <c r="D11" i="1"/>
  <c r="C11" i="1"/>
  <c r="F12" i="1"/>
  <c r="B15" i="1" l="1" a="1"/>
  <c r="B15" i="1" s="1"/>
  <c r="C17" i="1" l="1"/>
  <c r="C20" i="1"/>
  <c r="C15" i="1"/>
  <c r="B17" i="1"/>
  <c r="B19" i="1"/>
  <c r="C18" i="1"/>
  <c r="C19" i="1"/>
  <c r="C16" i="1"/>
  <c r="B20" i="1"/>
  <c r="B16" i="1"/>
  <c r="B18" i="1"/>
  <c r="B30" i="1" l="1" a="1"/>
  <c r="B30" i="1" s="1"/>
  <c r="G33" i="1" l="1"/>
  <c r="G35" i="1"/>
  <c r="E34" i="1"/>
  <c r="F31" i="1"/>
  <c r="D30" i="1"/>
  <c r="C30" i="1"/>
  <c r="E33" i="1"/>
  <c r="D32" i="1"/>
  <c r="C32" i="1"/>
  <c r="B31" i="1"/>
  <c r="C35" i="1"/>
  <c r="F30" i="1"/>
  <c r="D35" i="1"/>
  <c r="G32" i="1"/>
  <c r="E31" i="1"/>
  <c r="E35" i="1"/>
  <c r="D34" i="1"/>
  <c r="C34" i="1"/>
  <c r="B33" i="1"/>
  <c r="D31" i="1"/>
  <c r="E30" i="1"/>
  <c r="B35" i="1"/>
  <c r="G34" i="1"/>
  <c r="F33" i="1"/>
  <c r="D33" i="1"/>
  <c r="F34" i="1"/>
  <c r="G30" i="1"/>
  <c r="E32" i="1"/>
  <c r="B32" i="1"/>
  <c r="C31" i="1"/>
  <c r="F35" i="1"/>
  <c r="B34" i="1"/>
  <c r="C33" i="1"/>
  <c r="F32" i="1"/>
  <c r="G31" i="1"/>
</calcChain>
</file>

<file path=xl/sharedStrings.xml><?xml version="1.0" encoding="utf-8"?>
<sst xmlns="http://schemas.openxmlformats.org/spreadsheetml/2006/main" count="69" uniqueCount="45">
  <si>
    <t>Coordenada 1</t>
  </si>
  <si>
    <t>Coordenada 2</t>
  </si>
  <si>
    <t>x</t>
  </si>
  <si>
    <t>y</t>
  </si>
  <si>
    <t>Matriz T</t>
  </si>
  <si>
    <t>Longitud (m)</t>
  </si>
  <si>
    <t>Cos Ox</t>
  </si>
  <si>
    <t>Cos Oy</t>
  </si>
  <si>
    <t>Cos Oz</t>
  </si>
  <si>
    <t>z</t>
  </si>
  <si>
    <t>De globales a locales</t>
  </si>
  <si>
    <t>Matriz T transpuesta</t>
  </si>
  <si>
    <t>De locales a globales</t>
  </si>
  <si>
    <t xml:space="preserve">Matriz de rigidez </t>
  </si>
  <si>
    <t>A</t>
  </si>
  <si>
    <t>L(m)</t>
  </si>
  <si>
    <t>E(Mpa)</t>
  </si>
  <si>
    <t>Matriz local de coordenadas</t>
  </si>
  <si>
    <t>Matriz global de coordenadas</t>
  </si>
  <si>
    <t>Elemento 1-2</t>
  </si>
  <si>
    <t>X1</t>
  </si>
  <si>
    <t>Y1</t>
  </si>
  <si>
    <t>Z1</t>
  </si>
  <si>
    <t>X2</t>
  </si>
  <si>
    <t>Y2</t>
  </si>
  <si>
    <t>Z2</t>
  </si>
  <si>
    <t>Elemento 4-3</t>
  </si>
  <si>
    <t>Elemento 2-3</t>
  </si>
  <si>
    <t>Elemento 1-4</t>
  </si>
  <si>
    <t>Elemento 1-5</t>
  </si>
  <si>
    <t>Elemento 2-5</t>
  </si>
  <si>
    <t>Elemento 3-5</t>
  </si>
  <si>
    <t>Elemento 4-5</t>
  </si>
  <si>
    <t>Elemento 1-3</t>
  </si>
  <si>
    <t>Ensamble Matriz de rigidez</t>
  </si>
  <si>
    <t>Matriz de fuersas externas</t>
  </si>
  <si>
    <t>Matriz inversa</t>
  </si>
  <si>
    <t>matriz de fuersas externas</t>
  </si>
  <si>
    <t>Desplazamientos desconocidos</t>
  </si>
  <si>
    <t>Fuerzas desconocidas reacciones</t>
  </si>
  <si>
    <t>Fuerzas desconocidas</t>
  </si>
  <si>
    <t>Desplazamientos</t>
  </si>
  <si>
    <t>2AE</t>
  </si>
  <si>
    <t>AE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</si>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</sst>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00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5" workbookViewId="0">
      <selection activeCell="J2" sqref="J2"/>
    </sheetView>
  </sheetViews>
  <sheetFormatPr baseColWidth="10" defaultRowHeight="15" x14ac:dyDescent="0.25"/>
  <cols>
    <col min="7" max="7" width="11" customWidth="1"/>
  </cols>
  <sheetData>
    <row r="1" spans="1:10" x14ac:dyDescent="0.25">
      <c r="A1" s="4"/>
      <c r="B1" s="6" t="s">
        <v>2</v>
      </c>
      <c r="C1" s="6" t="s">
        <v>3</v>
      </c>
      <c r="D1" s="6" t="s">
        <v>9</v>
      </c>
      <c r="F1" s="5" t="s">
        <v>16</v>
      </c>
      <c r="G1">
        <v>24855578</v>
      </c>
      <c r="I1" t="s">
        <v>43</v>
      </c>
      <c r="J1">
        <v>24855578</v>
      </c>
    </row>
    <row r="2" spans="1:10" x14ac:dyDescent="0.25">
      <c r="A2" s="6" t="s">
        <v>0</v>
      </c>
      <c r="B2" s="4">
        <v>0</v>
      </c>
      <c r="C2" s="4">
        <v>3</v>
      </c>
      <c r="D2" s="4">
        <v>0</v>
      </c>
      <c r="F2" s="5" t="s">
        <v>14</v>
      </c>
      <c r="G2" s="4">
        <v>1</v>
      </c>
      <c r="I2" t="s">
        <v>42</v>
      </c>
      <c r="J2">
        <v>27789382</v>
      </c>
    </row>
    <row r="3" spans="1:10" x14ac:dyDescent="0.25">
      <c r="A3" s="6" t="s">
        <v>1</v>
      </c>
      <c r="B3" s="4">
        <v>1</v>
      </c>
      <c r="C3" s="4">
        <v>2</v>
      </c>
      <c r="D3" s="4">
        <v>2</v>
      </c>
      <c r="F3" s="4" t="s">
        <v>15</v>
      </c>
      <c r="G3" s="4">
        <f>B5</f>
        <v>2.4494897427831779</v>
      </c>
    </row>
    <row r="5" spans="1:10" x14ac:dyDescent="0.25">
      <c r="A5" s="4" t="s">
        <v>5</v>
      </c>
      <c r="B5" s="4">
        <f>SQRT((B3-B2)^2+(C3-C2)^2+(D3-D2)^2)</f>
        <v>2.4494897427831779</v>
      </c>
    </row>
    <row r="6" spans="1:10" x14ac:dyDescent="0.25">
      <c r="A6" s="4" t="s">
        <v>6</v>
      </c>
      <c r="B6" s="4">
        <f>(B3-B2)/B5</f>
        <v>0.40824829046386307</v>
      </c>
    </row>
    <row r="7" spans="1:10" x14ac:dyDescent="0.25">
      <c r="A7" s="4" t="s">
        <v>7</v>
      </c>
      <c r="B7" s="4">
        <f>(C3-C2)/B5</f>
        <v>-0.40824829046386307</v>
      </c>
    </row>
    <row r="8" spans="1:10" x14ac:dyDescent="0.25">
      <c r="A8" s="4" t="s">
        <v>8</v>
      </c>
      <c r="B8" s="4">
        <f>(D3-D2)/B5</f>
        <v>0.81649658092772615</v>
      </c>
    </row>
    <row r="10" spans="1:10" x14ac:dyDescent="0.25">
      <c r="A10" s="3"/>
      <c r="B10" s="19" t="s">
        <v>10</v>
      </c>
      <c r="C10" s="19"/>
      <c r="D10" s="19"/>
      <c r="E10" s="19"/>
      <c r="F10" s="19"/>
      <c r="G10" s="19"/>
    </row>
    <row r="11" spans="1:10" x14ac:dyDescent="0.25">
      <c r="A11" s="19" t="s">
        <v>4</v>
      </c>
      <c r="B11" s="4">
        <f>B6</f>
        <v>0.40824829046386307</v>
      </c>
      <c r="C11" s="4">
        <f>B7</f>
        <v>-0.40824829046386307</v>
      </c>
      <c r="D11" s="4">
        <f>B8</f>
        <v>0.81649658092772615</v>
      </c>
      <c r="E11" s="4">
        <v>0</v>
      </c>
      <c r="F11" s="4">
        <v>0</v>
      </c>
      <c r="G11" s="4">
        <v>0</v>
      </c>
    </row>
    <row r="12" spans="1:10" x14ac:dyDescent="0.25">
      <c r="A12" s="19"/>
      <c r="B12" s="4">
        <v>0</v>
      </c>
      <c r="C12" s="4">
        <v>0</v>
      </c>
      <c r="D12" s="4">
        <v>0</v>
      </c>
      <c r="E12" s="4">
        <f>B6</f>
        <v>0.40824829046386307</v>
      </c>
      <c r="F12" s="4">
        <f>B7</f>
        <v>-0.40824829046386307</v>
      </c>
      <c r="G12" s="4">
        <f>B8</f>
        <v>0.81649658092772615</v>
      </c>
    </row>
    <row r="14" spans="1:10" x14ac:dyDescent="0.25">
      <c r="B14" s="19" t="s">
        <v>12</v>
      </c>
      <c r="C14" s="19"/>
    </row>
    <row r="15" spans="1:10" x14ac:dyDescent="0.25">
      <c r="A15" s="20" t="s">
        <v>11</v>
      </c>
      <c r="B15" s="4">
        <f t="array" ref="B15:C20">TRANSPOSE(B11:G12)</f>
        <v>0.40824829046386307</v>
      </c>
      <c r="C15" s="4">
        <v>0</v>
      </c>
    </row>
    <row r="16" spans="1:10" x14ac:dyDescent="0.25">
      <c r="A16" s="20"/>
      <c r="B16" s="4">
        <v>-0.40824829046386307</v>
      </c>
      <c r="C16" s="4">
        <v>0</v>
      </c>
    </row>
    <row r="17" spans="1:7" x14ac:dyDescent="0.25">
      <c r="A17" s="20"/>
      <c r="B17" s="4">
        <v>0.81649658092772615</v>
      </c>
      <c r="C17" s="4">
        <v>0</v>
      </c>
    </row>
    <row r="18" spans="1:7" x14ac:dyDescent="0.25">
      <c r="A18" s="20"/>
      <c r="B18" s="4">
        <v>0</v>
      </c>
      <c r="C18" s="4">
        <v>0.40824829046386307</v>
      </c>
    </row>
    <row r="19" spans="1:7" x14ac:dyDescent="0.25">
      <c r="A19" s="20"/>
      <c r="B19" s="4">
        <v>0</v>
      </c>
      <c r="C19" s="4">
        <v>-0.40824829046386307</v>
      </c>
    </row>
    <row r="20" spans="1:7" x14ac:dyDescent="0.25">
      <c r="A20" s="20"/>
      <c r="B20" s="4">
        <v>0</v>
      </c>
      <c r="C20" s="4">
        <v>0.81649658092772615</v>
      </c>
    </row>
    <row r="23" spans="1:7" x14ac:dyDescent="0.25">
      <c r="A23" s="18" t="s">
        <v>13</v>
      </c>
      <c r="B23" s="18"/>
      <c r="C23" s="18"/>
      <c r="D23" s="18"/>
      <c r="E23" s="18"/>
      <c r="F23" s="18"/>
      <c r="G23" s="18"/>
    </row>
    <row r="25" spans="1:7" x14ac:dyDescent="0.25">
      <c r="B25" s="21" t="s">
        <v>17</v>
      </c>
      <c r="C25" s="21"/>
    </row>
    <row r="26" spans="1:7" x14ac:dyDescent="0.25">
      <c r="B26" s="3">
        <f>(G1*G2)/G3</f>
        <v>10147247.226991205</v>
      </c>
      <c r="C26" s="3">
        <f>-(G1*G2)/G3</f>
        <v>-10147247.226991205</v>
      </c>
    </row>
    <row r="27" spans="1:7" x14ac:dyDescent="0.25">
      <c r="B27" s="3">
        <f>-(G1*G2)/G3</f>
        <v>-10147247.226991205</v>
      </c>
      <c r="C27" s="3">
        <f>(G1*G2)/G3</f>
        <v>10147247.226991205</v>
      </c>
    </row>
    <row r="28" spans="1:7" x14ac:dyDescent="0.25">
      <c r="B28" s="15" t="s">
        <v>18</v>
      </c>
      <c r="C28" s="16"/>
      <c r="D28" s="16"/>
      <c r="E28" s="16"/>
      <c r="F28" s="16"/>
      <c r="G28" s="17"/>
    </row>
    <row r="29" spans="1:7" x14ac:dyDescent="0.25">
      <c r="A29" s="7"/>
      <c r="B29" s="7" t="s">
        <v>20</v>
      </c>
      <c r="C29" s="7" t="s">
        <v>21</v>
      </c>
      <c r="D29" s="7" t="s">
        <v>22</v>
      </c>
      <c r="E29" s="7" t="s">
        <v>23</v>
      </c>
      <c r="F29" s="7" t="s">
        <v>24</v>
      </c>
      <c r="G29" s="7" t="s">
        <v>25</v>
      </c>
    </row>
    <row r="30" spans="1:7" x14ac:dyDescent="0.25">
      <c r="A30" s="7" t="s">
        <v>20</v>
      </c>
      <c r="B30" s="4">
        <f t="array" ref="B30:G35">MMULT(MMULT(B15:C20,B26:C27),B11:G12)</f>
        <v>1691207.8711652013</v>
      </c>
      <c r="C30" s="4">
        <v>-1691207.8711652013</v>
      </c>
      <c r="D30" s="4">
        <v>3382415.7423304026</v>
      </c>
      <c r="E30" s="4">
        <v>-1691207.8711652013</v>
      </c>
      <c r="F30" s="4">
        <v>1691207.8711652013</v>
      </c>
      <c r="G30" s="4">
        <v>-3382415.7423304026</v>
      </c>
    </row>
    <row r="31" spans="1:7" x14ac:dyDescent="0.25">
      <c r="A31" s="7" t="s">
        <v>21</v>
      </c>
      <c r="B31" s="4">
        <v>-1691207.8711652013</v>
      </c>
      <c r="C31" s="4">
        <v>1691207.8711652013</v>
      </c>
      <c r="D31" s="4">
        <v>-3382415.7423304026</v>
      </c>
      <c r="E31" s="4">
        <v>1691207.8711652013</v>
      </c>
      <c r="F31" s="4">
        <v>-1691207.8711652013</v>
      </c>
      <c r="G31" s="4">
        <v>3382415.7423304026</v>
      </c>
    </row>
    <row r="32" spans="1:7" x14ac:dyDescent="0.25">
      <c r="A32" s="7" t="s">
        <v>22</v>
      </c>
      <c r="B32" s="4">
        <v>3382415.7423304026</v>
      </c>
      <c r="C32" s="4">
        <v>-3382415.7423304026</v>
      </c>
      <c r="D32" s="4">
        <v>6764831.4846608052</v>
      </c>
      <c r="E32" s="4">
        <v>-3382415.7423304026</v>
      </c>
      <c r="F32" s="4">
        <v>3382415.7423304026</v>
      </c>
      <c r="G32" s="4">
        <v>-6764831.4846608052</v>
      </c>
    </row>
    <row r="33" spans="1:7" x14ac:dyDescent="0.25">
      <c r="A33" s="7" t="s">
        <v>23</v>
      </c>
      <c r="B33" s="4">
        <v>-1691207.8711652013</v>
      </c>
      <c r="C33" s="4">
        <v>1691207.8711652013</v>
      </c>
      <c r="D33" s="4">
        <v>-3382415.7423304026</v>
      </c>
      <c r="E33" s="4">
        <v>1691207.8711652013</v>
      </c>
      <c r="F33" s="4">
        <v>-1691207.8711652013</v>
      </c>
      <c r="G33" s="4">
        <v>3382415.7423304026</v>
      </c>
    </row>
    <row r="34" spans="1:7" x14ac:dyDescent="0.25">
      <c r="A34" s="7" t="s">
        <v>24</v>
      </c>
      <c r="B34" s="4">
        <v>1691207.8711652013</v>
      </c>
      <c r="C34" s="4">
        <v>-1691207.8711652013</v>
      </c>
      <c r="D34" s="4">
        <v>3382415.7423304026</v>
      </c>
      <c r="E34" s="4">
        <v>-1691207.8711652013</v>
      </c>
      <c r="F34" s="4">
        <v>1691207.8711652013</v>
      </c>
      <c r="G34" s="4">
        <v>-3382415.7423304026</v>
      </c>
    </row>
    <row r="35" spans="1:7" x14ac:dyDescent="0.25">
      <c r="A35" s="7" t="s">
        <v>25</v>
      </c>
      <c r="B35" s="4">
        <v>-3382415.7423304026</v>
      </c>
      <c r="C35" s="4">
        <v>3382415.7423304026</v>
      </c>
      <c r="D35" s="4">
        <v>-6764831.4846608052</v>
      </c>
      <c r="E35" s="4">
        <v>3382415.7423304026</v>
      </c>
      <c r="F35" s="4">
        <v>-3382415.7423304026</v>
      </c>
      <c r="G35" s="4">
        <v>6764831.4846608052</v>
      </c>
    </row>
  </sheetData>
  <mergeCells count="7">
    <mergeCell ref="B28:G28"/>
    <mergeCell ref="A23:G23"/>
    <mergeCell ref="A11:A12"/>
    <mergeCell ref="B10:G10"/>
    <mergeCell ref="A15:A20"/>
    <mergeCell ref="B14:C14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topLeftCell="A91" zoomScale="70" zoomScaleNormal="70" workbookViewId="0">
      <selection activeCell="K120" sqref="K120:L128"/>
    </sheetView>
  </sheetViews>
  <sheetFormatPr baseColWidth="10" defaultRowHeight="15" x14ac:dyDescent="0.25"/>
  <cols>
    <col min="12" max="12" width="18" customWidth="1"/>
  </cols>
  <sheetData>
    <row r="1" spans="1:7" x14ac:dyDescent="0.25">
      <c r="A1" s="22" t="s">
        <v>19</v>
      </c>
      <c r="B1" s="22"/>
      <c r="C1" s="22"/>
      <c r="D1" s="22"/>
      <c r="E1" s="22"/>
      <c r="F1" s="22"/>
      <c r="G1" s="22"/>
    </row>
    <row r="2" spans="1:7" x14ac:dyDescent="0.25">
      <c r="A2" s="1"/>
      <c r="B2" s="1">
        <f>A3</f>
        <v>8</v>
      </c>
      <c r="C2" s="1">
        <f>A4</f>
        <v>9</v>
      </c>
      <c r="D2" s="1">
        <f>A5</f>
        <v>10</v>
      </c>
      <c r="E2" s="1">
        <f>A6</f>
        <v>4</v>
      </c>
      <c r="F2" s="1">
        <f>A7</f>
        <v>5</v>
      </c>
      <c r="G2" s="1">
        <f>A8</f>
        <v>11</v>
      </c>
    </row>
    <row r="3" spans="1:7" x14ac:dyDescent="0.25">
      <c r="A3" s="1">
        <v>8</v>
      </c>
      <c r="B3" s="1">
        <v>6947345.5</v>
      </c>
      <c r="C3" s="1">
        <v>0</v>
      </c>
      <c r="D3" s="1">
        <v>0</v>
      </c>
      <c r="E3" s="1">
        <v>-6947345.5</v>
      </c>
      <c r="F3" s="1">
        <v>0</v>
      </c>
      <c r="G3" s="1">
        <v>0</v>
      </c>
    </row>
    <row r="4" spans="1:7" x14ac:dyDescent="0.25">
      <c r="A4" s="1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4</v>
      </c>
      <c r="B6" s="1">
        <v>-6947345.5</v>
      </c>
      <c r="C6" s="1">
        <v>0</v>
      </c>
      <c r="D6" s="1">
        <v>0</v>
      </c>
      <c r="E6" s="1">
        <v>6947345.5</v>
      </c>
      <c r="F6" s="1">
        <v>0</v>
      </c>
      <c r="G6" s="1">
        <v>0</v>
      </c>
    </row>
    <row r="7" spans="1:7" x14ac:dyDescent="0.25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10" spans="1:7" x14ac:dyDescent="0.25">
      <c r="A10" s="22" t="s">
        <v>26</v>
      </c>
      <c r="B10" s="22"/>
      <c r="C10" s="22"/>
      <c r="D10" s="22"/>
      <c r="E10" s="22"/>
      <c r="F10" s="22"/>
      <c r="G10" s="22"/>
    </row>
    <row r="11" spans="1:7" x14ac:dyDescent="0.25">
      <c r="A11" s="1"/>
      <c r="B11" s="1">
        <f>A12</f>
        <v>13</v>
      </c>
      <c r="C11" s="1">
        <f>A13</f>
        <v>14</v>
      </c>
      <c r="D11" s="1">
        <f>A14</f>
        <v>15</v>
      </c>
      <c r="E11" s="1">
        <f>A15</f>
        <v>6</v>
      </c>
      <c r="F11" s="1">
        <f>A16</f>
        <v>7</v>
      </c>
      <c r="G11" s="1">
        <f>A17</f>
        <v>12</v>
      </c>
    </row>
    <row r="12" spans="1:7" x14ac:dyDescent="0.25">
      <c r="A12" s="1">
        <v>13</v>
      </c>
      <c r="B12">
        <v>6947345.5</v>
      </c>
      <c r="C12">
        <v>0</v>
      </c>
      <c r="D12">
        <v>0</v>
      </c>
      <c r="E12">
        <v>-6947345.5</v>
      </c>
      <c r="F12">
        <v>0</v>
      </c>
      <c r="G12">
        <v>0</v>
      </c>
    </row>
    <row r="13" spans="1:7" x14ac:dyDescent="0.25">
      <c r="A13" s="1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6</v>
      </c>
      <c r="B15">
        <v>-6947345.5</v>
      </c>
      <c r="C15">
        <v>0</v>
      </c>
      <c r="D15">
        <v>0</v>
      </c>
      <c r="E15">
        <v>6947345.5</v>
      </c>
      <c r="F15">
        <v>0</v>
      </c>
      <c r="G15">
        <v>0</v>
      </c>
    </row>
    <row r="16" spans="1:7" x14ac:dyDescent="0.25">
      <c r="A16" s="1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9" spans="1:7" x14ac:dyDescent="0.25">
      <c r="A19" s="22" t="s">
        <v>27</v>
      </c>
      <c r="B19" s="22"/>
      <c r="C19" s="22"/>
      <c r="D19" s="22"/>
      <c r="E19" s="22"/>
      <c r="F19" s="22"/>
      <c r="G19" s="22"/>
    </row>
    <row r="20" spans="1:7" x14ac:dyDescent="0.25">
      <c r="A20" s="1"/>
      <c r="B20" s="1">
        <f>A21</f>
        <v>4</v>
      </c>
      <c r="C20" s="1">
        <f>A22</f>
        <v>5</v>
      </c>
      <c r="D20" s="1">
        <f>A23</f>
        <v>11</v>
      </c>
      <c r="E20" s="1">
        <f>A24</f>
        <v>6</v>
      </c>
      <c r="F20" s="1">
        <f>A25</f>
        <v>7</v>
      </c>
      <c r="G20" s="1">
        <f>A26</f>
        <v>12</v>
      </c>
    </row>
    <row r="21" spans="1:7" x14ac:dyDescent="0.25">
      <c r="A21" s="1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1">
        <v>5</v>
      </c>
      <c r="B22" s="1">
        <v>0</v>
      </c>
      <c r="C22" s="1">
        <v>8285192.666666667</v>
      </c>
      <c r="D22" s="1">
        <v>0</v>
      </c>
      <c r="E22" s="1">
        <v>0</v>
      </c>
      <c r="F22" s="1">
        <v>-8285192.666666667</v>
      </c>
      <c r="G22" s="1">
        <v>0</v>
      </c>
    </row>
    <row r="23" spans="1:7" x14ac:dyDescent="0.25">
      <c r="A23" s="1">
        <v>11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>
        <v>7</v>
      </c>
      <c r="B25" s="1">
        <v>0</v>
      </c>
      <c r="C25" s="1">
        <v>-8285192.666666667</v>
      </c>
      <c r="D25" s="1">
        <v>0</v>
      </c>
      <c r="E25" s="1">
        <v>0</v>
      </c>
      <c r="F25" s="1">
        <v>8285192.666666667</v>
      </c>
      <c r="G25" s="1">
        <v>0</v>
      </c>
    </row>
    <row r="26" spans="1:7" x14ac:dyDescent="0.25">
      <c r="A26" s="1">
        <v>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8" spans="1:7" x14ac:dyDescent="0.25">
      <c r="A28" s="22" t="s">
        <v>28</v>
      </c>
      <c r="B28" s="22"/>
      <c r="C28" s="22"/>
      <c r="D28" s="22"/>
      <c r="E28" s="22"/>
      <c r="F28" s="22"/>
      <c r="G28" s="22"/>
    </row>
    <row r="29" spans="1:7" x14ac:dyDescent="0.25">
      <c r="A29" s="1"/>
      <c r="B29" s="1">
        <f>A30</f>
        <v>8</v>
      </c>
      <c r="C29" s="1">
        <f>A31</f>
        <v>9</v>
      </c>
      <c r="D29" s="1">
        <f>A32</f>
        <v>10</v>
      </c>
      <c r="E29" s="1">
        <f>A33</f>
        <v>13</v>
      </c>
      <c r="F29" s="1">
        <f>A34</f>
        <v>14</v>
      </c>
      <c r="G29" s="1">
        <f>A35</f>
        <v>15</v>
      </c>
    </row>
    <row r="30" spans="1:7" x14ac:dyDescent="0.25">
      <c r="A30" s="1">
        <v>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>
        <v>9</v>
      </c>
      <c r="B31" s="1">
        <v>0</v>
      </c>
      <c r="C31" s="1">
        <v>8285192.666666667</v>
      </c>
      <c r="D31" s="1">
        <v>0</v>
      </c>
      <c r="E31" s="1">
        <v>0</v>
      </c>
      <c r="F31" s="1">
        <v>-8285192.666666667</v>
      </c>
      <c r="G31" s="1">
        <v>0</v>
      </c>
    </row>
    <row r="32" spans="1:7" x14ac:dyDescent="0.25">
      <c r="A32" s="1">
        <v>10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>
        <v>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>
        <v>14</v>
      </c>
      <c r="B34" s="1">
        <v>0</v>
      </c>
      <c r="C34" s="1">
        <v>-8285192.666666667</v>
      </c>
      <c r="D34" s="1">
        <v>0</v>
      </c>
      <c r="E34" s="1">
        <v>0</v>
      </c>
      <c r="F34" s="1">
        <v>8285192.666666667</v>
      </c>
      <c r="G34" s="1">
        <v>0</v>
      </c>
    </row>
    <row r="35" spans="1:7" x14ac:dyDescent="0.25">
      <c r="A35" s="1">
        <v>15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7" spans="1:7" x14ac:dyDescent="0.25">
      <c r="A37" s="22" t="s">
        <v>29</v>
      </c>
      <c r="B37" s="22"/>
      <c r="C37" s="22"/>
      <c r="D37" s="22"/>
      <c r="E37" s="22"/>
      <c r="F37" s="22"/>
      <c r="G37" s="22"/>
    </row>
    <row r="38" spans="1:7" x14ac:dyDescent="0.25">
      <c r="A38" s="1"/>
      <c r="B38" s="1">
        <f>A39</f>
        <v>8</v>
      </c>
      <c r="C38" s="1">
        <f>A40</f>
        <v>9</v>
      </c>
      <c r="D38" s="1">
        <f>A41</f>
        <v>10</v>
      </c>
      <c r="E38" s="1">
        <f>A42</f>
        <v>1</v>
      </c>
      <c r="F38" s="1">
        <f>A43</f>
        <v>2</v>
      </c>
      <c r="G38" s="1">
        <f>A44</f>
        <v>3</v>
      </c>
    </row>
    <row r="39" spans="1:7" x14ac:dyDescent="0.25">
      <c r="A39" s="1">
        <v>8</v>
      </c>
      <c r="B39" s="1">
        <v>920576.96296296292</v>
      </c>
      <c r="C39" s="1">
        <v>1841153.9259259258</v>
      </c>
      <c r="D39" s="1">
        <v>1841153.9259259258</v>
      </c>
      <c r="E39" s="1">
        <v>-920576.96296296292</v>
      </c>
      <c r="F39" s="1">
        <v>-1841153.9259259258</v>
      </c>
      <c r="G39" s="1">
        <v>-1841153.9259259258</v>
      </c>
    </row>
    <row r="40" spans="1:7" x14ac:dyDescent="0.25">
      <c r="A40" s="1">
        <v>9</v>
      </c>
      <c r="B40" s="1">
        <v>1841153.9259259258</v>
      </c>
      <c r="C40" s="1">
        <v>3682307.8518518517</v>
      </c>
      <c r="D40" s="1">
        <v>3682307.8518518517</v>
      </c>
      <c r="E40" s="1">
        <v>-1841153.9259259258</v>
      </c>
      <c r="F40" s="1">
        <v>-3682307.8518518517</v>
      </c>
      <c r="G40" s="1">
        <v>-3682307.8518518517</v>
      </c>
    </row>
    <row r="41" spans="1:7" x14ac:dyDescent="0.25">
      <c r="A41" s="1">
        <v>10</v>
      </c>
      <c r="B41" s="1">
        <v>1841153.9259259258</v>
      </c>
      <c r="C41" s="1">
        <v>3682307.8518518517</v>
      </c>
      <c r="D41" s="1">
        <v>3682307.8518518517</v>
      </c>
      <c r="E41" s="1">
        <v>-1841153.9259259258</v>
      </c>
      <c r="F41" s="1">
        <v>-3682307.8518518517</v>
      </c>
      <c r="G41" s="1">
        <v>-3682307.8518518517</v>
      </c>
    </row>
    <row r="42" spans="1:7" x14ac:dyDescent="0.25">
      <c r="A42" s="1">
        <v>1</v>
      </c>
      <c r="B42" s="1">
        <v>-920576.96296296292</v>
      </c>
      <c r="C42" s="1">
        <v>-1841153.9259259258</v>
      </c>
      <c r="D42" s="1">
        <v>-1841153.9259259258</v>
      </c>
      <c r="E42" s="1">
        <v>920576.96296296292</v>
      </c>
      <c r="F42" s="1">
        <v>1841153.9259259258</v>
      </c>
      <c r="G42" s="1">
        <v>1841153.9259259258</v>
      </c>
    </row>
    <row r="43" spans="1:7" x14ac:dyDescent="0.25">
      <c r="A43" s="1">
        <v>2</v>
      </c>
      <c r="B43" s="1">
        <v>-1841153.9259259258</v>
      </c>
      <c r="C43" s="1">
        <v>-3682307.8518518517</v>
      </c>
      <c r="D43" s="1">
        <v>-3682307.8518518517</v>
      </c>
      <c r="E43" s="1">
        <v>1841153.9259259258</v>
      </c>
      <c r="F43" s="1">
        <v>3682307.8518518517</v>
      </c>
      <c r="G43" s="1">
        <v>3682307.8518518517</v>
      </c>
    </row>
    <row r="44" spans="1:7" x14ac:dyDescent="0.25">
      <c r="A44" s="1">
        <v>3</v>
      </c>
      <c r="B44" s="1">
        <v>-1841153.9259259258</v>
      </c>
      <c r="C44" s="1">
        <v>-3682307.8518518517</v>
      </c>
      <c r="D44" s="1">
        <v>-3682307.8518518517</v>
      </c>
      <c r="E44" s="1">
        <v>1841153.9259259258</v>
      </c>
      <c r="F44" s="1">
        <v>3682307.8518518517</v>
      </c>
      <c r="G44" s="1">
        <v>3682307.8518518517</v>
      </c>
    </row>
    <row r="46" spans="1:7" x14ac:dyDescent="0.25">
      <c r="A46" s="22" t="s">
        <v>30</v>
      </c>
      <c r="B46" s="22"/>
      <c r="C46" s="22"/>
      <c r="D46" s="22"/>
      <c r="E46" s="22"/>
      <c r="F46" s="22"/>
      <c r="G46" s="22"/>
    </row>
    <row r="47" spans="1:7" x14ac:dyDescent="0.25">
      <c r="A47" s="1"/>
      <c r="B47" s="1">
        <f>A48</f>
        <v>4</v>
      </c>
      <c r="C47" s="1">
        <f>A49</f>
        <v>5</v>
      </c>
      <c r="D47" s="1">
        <f>A50</f>
        <v>11</v>
      </c>
      <c r="E47" s="1">
        <f>A51</f>
        <v>1</v>
      </c>
      <c r="F47" s="1">
        <f>A52</f>
        <v>2</v>
      </c>
      <c r="G47" s="1">
        <f>A53</f>
        <v>3</v>
      </c>
    </row>
    <row r="48" spans="1:7" x14ac:dyDescent="0.25">
      <c r="A48" s="1">
        <v>4</v>
      </c>
      <c r="B48" s="1">
        <v>3568190.364393576</v>
      </c>
      <c r="C48" s="1">
        <v>-2378793.5762623842</v>
      </c>
      <c r="D48" s="1">
        <v>-2378793.5762623842</v>
      </c>
      <c r="E48" s="1">
        <v>-3568190.364393576</v>
      </c>
      <c r="F48" s="1">
        <v>2378793.5762623842</v>
      </c>
      <c r="G48" s="1">
        <v>2378793.5762623842</v>
      </c>
    </row>
    <row r="49" spans="1:7" x14ac:dyDescent="0.25">
      <c r="A49" s="1">
        <v>5</v>
      </c>
      <c r="B49" s="1">
        <v>-2378793.5762623842</v>
      </c>
      <c r="C49" s="1">
        <v>1585862.3841749227</v>
      </c>
      <c r="D49" s="1">
        <v>1585862.3841749227</v>
      </c>
      <c r="E49" s="1">
        <v>2378793.5762623842</v>
      </c>
      <c r="F49" s="1">
        <v>-1585862.3841749227</v>
      </c>
      <c r="G49" s="1">
        <v>-1585862.3841749227</v>
      </c>
    </row>
    <row r="50" spans="1:7" x14ac:dyDescent="0.25">
      <c r="A50" s="1">
        <v>11</v>
      </c>
      <c r="B50" s="1">
        <v>-2378793.5762623842</v>
      </c>
      <c r="C50" s="1">
        <v>1585862.3841749227</v>
      </c>
      <c r="D50" s="1">
        <v>1585862.3841749227</v>
      </c>
      <c r="E50" s="1">
        <v>2378793.5762623842</v>
      </c>
      <c r="F50" s="1">
        <v>-1585862.3841749227</v>
      </c>
      <c r="G50" s="1">
        <v>-1585862.3841749227</v>
      </c>
    </row>
    <row r="51" spans="1:7" x14ac:dyDescent="0.25">
      <c r="A51" s="1">
        <v>1</v>
      </c>
      <c r="B51" s="1">
        <v>-3568190.364393576</v>
      </c>
      <c r="C51" s="1">
        <v>2378793.5762623842</v>
      </c>
      <c r="D51" s="1">
        <v>2378793.5762623842</v>
      </c>
      <c r="E51" s="1">
        <v>3568190.364393576</v>
      </c>
      <c r="F51" s="1">
        <v>-2378793.5762623842</v>
      </c>
      <c r="G51" s="1">
        <v>-2378793.5762623842</v>
      </c>
    </row>
    <row r="52" spans="1:7" x14ac:dyDescent="0.25">
      <c r="A52" s="1">
        <v>2</v>
      </c>
      <c r="B52" s="1">
        <v>2378793.5762623842</v>
      </c>
      <c r="C52" s="1">
        <v>-1585862.3841749227</v>
      </c>
      <c r="D52" s="1">
        <v>-1585862.3841749227</v>
      </c>
      <c r="E52" s="1">
        <v>-2378793.5762623842</v>
      </c>
      <c r="F52" s="1">
        <v>1585862.3841749227</v>
      </c>
      <c r="G52" s="1">
        <v>1585862.3841749227</v>
      </c>
    </row>
    <row r="53" spans="1:7" x14ac:dyDescent="0.25">
      <c r="A53" s="1">
        <v>3</v>
      </c>
      <c r="B53" s="1">
        <v>2378793.5762623842</v>
      </c>
      <c r="C53" s="1">
        <v>-1585862.3841749227</v>
      </c>
      <c r="D53" s="1">
        <v>-1585862.3841749227</v>
      </c>
      <c r="E53" s="1">
        <v>-2378793.5762623842</v>
      </c>
      <c r="F53" s="1">
        <v>1585862.3841749227</v>
      </c>
      <c r="G53" s="1">
        <v>1585862.3841749227</v>
      </c>
    </row>
    <row r="55" spans="1:7" x14ac:dyDescent="0.25">
      <c r="A55" s="22" t="s">
        <v>31</v>
      </c>
      <c r="B55" s="22"/>
      <c r="C55" s="22"/>
      <c r="D55" s="22"/>
      <c r="E55" s="22"/>
      <c r="F55" s="22"/>
      <c r="G55" s="22"/>
    </row>
    <row r="56" spans="1:7" x14ac:dyDescent="0.25">
      <c r="A56" s="1"/>
      <c r="B56" s="1">
        <f>A57</f>
        <v>6</v>
      </c>
      <c r="C56" s="1">
        <f>A58</f>
        <v>7</v>
      </c>
      <c r="D56" s="1">
        <f>A59</f>
        <v>12</v>
      </c>
      <c r="E56" s="1">
        <f>A60</f>
        <v>1</v>
      </c>
      <c r="F56" s="1">
        <f>A61</f>
        <v>2</v>
      </c>
      <c r="G56" s="1">
        <f>A62</f>
        <v>3</v>
      </c>
    </row>
    <row r="57" spans="1:7" x14ac:dyDescent="0.25">
      <c r="A57" s="1">
        <v>6</v>
      </c>
      <c r="B57" s="1">
        <v>4774515.9076920683</v>
      </c>
      <c r="C57" s="1">
        <v>1591505.3025640226</v>
      </c>
      <c r="D57" s="1">
        <v>-3183010.6051280452</v>
      </c>
      <c r="E57" s="1">
        <v>-4774515.9076920683</v>
      </c>
      <c r="F57" s="1">
        <v>-1591505.3025640226</v>
      </c>
      <c r="G57" s="1">
        <v>3183010.6051280452</v>
      </c>
    </row>
    <row r="58" spans="1:7" x14ac:dyDescent="0.25">
      <c r="A58" s="1">
        <v>7</v>
      </c>
      <c r="B58" s="1">
        <v>1591505.3025640226</v>
      </c>
      <c r="C58" s="1">
        <v>530501.76752134087</v>
      </c>
      <c r="D58" s="1">
        <v>-1061003.5350426817</v>
      </c>
      <c r="E58" s="1">
        <v>-1591505.3025640226</v>
      </c>
      <c r="F58" s="1">
        <v>-530501.76752134087</v>
      </c>
      <c r="G58" s="1">
        <v>1061003.5350426817</v>
      </c>
    </row>
    <row r="59" spans="1:7" x14ac:dyDescent="0.25">
      <c r="A59" s="1">
        <v>12</v>
      </c>
      <c r="B59" s="1">
        <v>-3183010.6051280452</v>
      </c>
      <c r="C59" s="1">
        <v>-1061003.5350426817</v>
      </c>
      <c r="D59" s="1">
        <v>2122007.0700853635</v>
      </c>
      <c r="E59" s="1">
        <v>3183010.6051280452</v>
      </c>
      <c r="F59" s="1">
        <v>1061003.5350426817</v>
      </c>
      <c r="G59" s="1">
        <v>-2122007.0700853635</v>
      </c>
    </row>
    <row r="60" spans="1:7" x14ac:dyDescent="0.25">
      <c r="A60" s="1">
        <v>1</v>
      </c>
      <c r="B60" s="1">
        <v>-4774515.9076920683</v>
      </c>
      <c r="C60" s="1">
        <v>-1591505.3025640226</v>
      </c>
      <c r="D60" s="1">
        <v>3183010.6051280452</v>
      </c>
      <c r="E60" s="1">
        <v>4774515.9076920683</v>
      </c>
      <c r="F60" s="1">
        <v>1591505.3025640226</v>
      </c>
      <c r="G60" s="1">
        <v>-3183010.6051280452</v>
      </c>
    </row>
    <row r="61" spans="1:7" x14ac:dyDescent="0.25">
      <c r="A61" s="1">
        <v>2</v>
      </c>
      <c r="B61" s="1">
        <v>-1591505.3025640226</v>
      </c>
      <c r="C61" s="1">
        <v>-530501.76752134087</v>
      </c>
      <c r="D61" s="1">
        <v>1061003.5350426817</v>
      </c>
      <c r="E61" s="1">
        <v>1591505.3025640226</v>
      </c>
      <c r="F61" s="1">
        <v>530501.76752134087</v>
      </c>
      <c r="G61" s="1">
        <v>-1061003.5350426817</v>
      </c>
    </row>
    <row r="62" spans="1:7" x14ac:dyDescent="0.25">
      <c r="A62" s="1">
        <v>3</v>
      </c>
      <c r="B62" s="1">
        <v>3183010.6051280452</v>
      </c>
      <c r="C62" s="1">
        <v>1061003.5350426817</v>
      </c>
      <c r="D62" s="1">
        <v>-2122007.0700853635</v>
      </c>
      <c r="E62" s="1">
        <v>-3183010.6051280452</v>
      </c>
      <c r="F62" s="1">
        <v>-1061003.5350426817</v>
      </c>
      <c r="G62" s="1">
        <v>2122007.0700853635</v>
      </c>
    </row>
    <row r="64" spans="1:7" x14ac:dyDescent="0.25">
      <c r="A64" s="22" t="s">
        <v>32</v>
      </c>
      <c r="B64" s="22"/>
      <c r="C64" s="22"/>
      <c r="D64" s="22"/>
      <c r="E64" s="22"/>
      <c r="F64" s="22"/>
      <c r="G64" s="22"/>
    </row>
    <row r="65" spans="1:7" x14ac:dyDescent="0.25">
      <c r="A65" s="1"/>
      <c r="B65" s="1">
        <f>A66</f>
        <v>13</v>
      </c>
      <c r="C65" s="1">
        <f>A67</f>
        <v>14</v>
      </c>
      <c r="D65" s="1">
        <f>A68</f>
        <v>15</v>
      </c>
      <c r="E65" s="1">
        <f>A69</f>
        <v>1</v>
      </c>
      <c r="F65" s="1">
        <f>A70</f>
        <v>2</v>
      </c>
      <c r="G65" s="1">
        <f>A71</f>
        <v>3</v>
      </c>
    </row>
    <row r="66" spans="1:7" x14ac:dyDescent="0.25">
      <c r="A66" s="1">
        <v>13</v>
      </c>
      <c r="B66" s="1">
        <v>1691207.8711652013</v>
      </c>
      <c r="C66" s="1">
        <v>-1691207.8711652013</v>
      </c>
      <c r="D66" s="1">
        <v>3382415.7423304026</v>
      </c>
      <c r="E66" s="1">
        <v>-1691207.8711652013</v>
      </c>
      <c r="F66" s="1">
        <v>1691207.8711652013</v>
      </c>
      <c r="G66" s="1">
        <v>-3382415.7423304026</v>
      </c>
    </row>
    <row r="67" spans="1:7" x14ac:dyDescent="0.25">
      <c r="A67" s="1">
        <v>14</v>
      </c>
      <c r="B67" s="1">
        <v>-1691207.8711652013</v>
      </c>
      <c r="C67" s="1">
        <v>1691207.8711652013</v>
      </c>
      <c r="D67" s="1">
        <v>-3382415.7423304026</v>
      </c>
      <c r="E67" s="1">
        <v>1691207.8711652013</v>
      </c>
      <c r="F67" s="1">
        <v>-1691207.8711652013</v>
      </c>
      <c r="G67" s="1">
        <v>3382415.7423304026</v>
      </c>
    </row>
    <row r="68" spans="1:7" x14ac:dyDescent="0.25">
      <c r="A68" s="1">
        <v>15</v>
      </c>
      <c r="B68" s="1">
        <v>3382415.7423304026</v>
      </c>
      <c r="C68" s="1">
        <v>-3382415.7423304026</v>
      </c>
      <c r="D68" s="1">
        <v>6764831.4846608052</v>
      </c>
      <c r="E68" s="1">
        <v>-3382415.7423304026</v>
      </c>
      <c r="F68" s="1">
        <v>3382415.7423304026</v>
      </c>
      <c r="G68" s="1">
        <v>-6764831.4846608052</v>
      </c>
    </row>
    <row r="69" spans="1:7" x14ac:dyDescent="0.25">
      <c r="A69" s="1">
        <v>1</v>
      </c>
      <c r="B69" s="1">
        <v>-1691207.8711652013</v>
      </c>
      <c r="C69" s="1">
        <v>1691207.8711652013</v>
      </c>
      <c r="D69" s="1">
        <v>-3382415.7423304026</v>
      </c>
      <c r="E69" s="1">
        <v>1691207.8711652013</v>
      </c>
      <c r="F69" s="1">
        <v>-1691207.8711652013</v>
      </c>
      <c r="G69" s="1">
        <v>3382415.7423304026</v>
      </c>
    </row>
    <row r="70" spans="1:7" x14ac:dyDescent="0.25">
      <c r="A70" s="1">
        <v>2</v>
      </c>
      <c r="B70" s="1">
        <v>1691207.8711652013</v>
      </c>
      <c r="C70" s="1">
        <v>-1691207.8711652013</v>
      </c>
      <c r="D70" s="1">
        <v>3382415.7423304026</v>
      </c>
      <c r="E70" s="1">
        <v>-1691207.8711652013</v>
      </c>
      <c r="F70" s="1">
        <v>1691207.8711652013</v>
      </c>
      <c r="G70" s="1">
        <v>-3382415.7423304026</v>
      </c>
    </row>
    <row r="71" spans="1:7" x14ac:dyDescent="0.25">
      <c r="A71" s="1">
        <v>3</v>
      </c>
      <c r="B71" s="1">
        <v>-3382415.7423304026</v>
      </c>
      <c r="C71" s="1">
        <v>3382415.7423304026</v>
      </c>
      <c r="D71" s="1">
        <v>-6764831.4846608052</v>
      </c>
      <c r="E71" s="1">
        <v>3382415.7423304026</v>
      </c>
      <c r="F71" s="1">
        <v>-3382415.7423304026</v>
      </c>
      <c r="G71" s="1">
        <v>6764831.4846608052</v>
      </c>
    </row>
    <row r="73" spans="1:7" x14ac:dyDescent="0.25">
      <c r="A73" s="22" t="s">
        <v>33</v>
      </c>
      <c r="B73" s="22"/>
      <c r="C73" s="22"/>
      <c r="D73" s="22"/>
      <c r="E73" s="22"/>
      <c r="F73" s="22"/>
      <c r="G73" s="22"/>
    </row>
    <row r="74" spans="1:7" x14ac:dyDescent="0.25">
      <c r="A74" s="1"/>
      <c r="B74" s="1">
        <f>A75</f>
        <v>8</v>
      </c>
      <c r="C74" s="1">
        <f>A76</f>
        <v>9</v>
      </c>
      <c r="D74" s="1">
        <f>A77</f>
        <v>10</v>
      </c>
      <c r="E74" s="1">
        <f>A78</f>
        <v>6</v>
      </c>
      <c r="F74" s="1">
        <f>A79</f>
        <v>7</v>
      </c>
      <c r="G74" s="1">
        <f>A80</f>
        <v>12</v>
      </c>
    </row>
    <row r="75" spans="1:7" x14ac:dyDescent="0.25">
      <c r="A75" s="1">
        <v>8</v>
      </c>
      <c r="B75" s="1">
        <v>3181513.9840000002</v>
      </c>
      <c r="C75" s="1">
        <v>2386135.4879999999</v>
      </c>
      <c r="D75" s="1">
        <v>0</v>
      </c>
      <c r="E75" s="1">
        <v>-3181513.9840000002</v>
      </c>
      <c r="F75" s="1">
        <v>-2386135.4879999999</v>
      </c>
      <c r="G75" s="1">
        <v>0</v>
      </c>
    </row>
    <row r="76" spans="1:7" x14ac:dyDescent="0.25">
      <c r="A76" s="1">
        <v>9</v>
      </c>
      <c r="B76" s="1">
        <v>2386135.4879999999</v>
      </c>
      <c r="C76" s="1">
        <v>1789601.6159999999</v>
      </c>
      <c r="D76" s="1">
        <v>0</v>
      </c>
      <c r="E76" s="1">
        <v>-2386135.4879999999</v>
      </c>
      <c r="F76" s="1">
        <v>-1789601.6159999999</v>
      </c>
      <c r="G76" s="1">
        <v>0</v>
      </c>
    </row>
    <row r="77" spans="1:7" x14ac:dyDescent="0.25">
      <c r="A77" s="1">
        <v>10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 s="1">
        <v>6</v>
      </c>
      <c r="B78" s="1">
        <v>-3181513.9840000002</v>
      </c>
      <c r="C78" s="1">
        <v>-2386135.4879999999</v>
      </c>
      <c r="D78" s="1">
        <v>0</v>
      </c>
      <c r="E78" s="1">
        <v>3181513.9840000002</v>
      </c>
      <c r="F78" s="1">
        <v>2386135.4879999999</v>
      </c>
      <c r="G78" s="1">
        <v>0</v>
      </c>
    </row>
    <row r="79" spans="1:7" x14ac:dyDescent="0.25">
      <c r="A79" s="1">
        <v>7</v>
      </c>
      <c r="B79" s="1">
        <v>-2386135.4879999999</v>
      </c>
      <c r="C79" s="1">
        <v>-1789601.6159999999</v>
      </c>
      <c r="D79" s="1">
        <v>0</v>
      </c>
      <c r="E79" s="1">
        <v>2386135.4879999999</v>
      </c>
      <c r="F79" s="1">
        <v>1789601.6159999999</v>
      </c>
      <c r="G79" s="1">
        <v>0</v>
      </c>
    </row>
    <row r="80" spans="1:7" x14ac:dyDescent="0.25">
      <c r="A80" s="1">
        <v>12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2" spans="1:20" s="8" customFormat="1" x14ac:dyDescent="0.25">
      <c r="A82" s="8" t="s">
        <v>34</v>
      </c>
    </row>
    <row r="85" spans="1:20" x14ac:dyDescent="0.25">
      <c r="S85" s="22" t="s">
        <v>35</v>
      </c>
      <c r="T85" s="22"/>
    </row>
    <row r="86" spans="1:20" x14ac:dyDescent="0.25">
      <c r="B86" s="1">
        <v>0</v>
      </c>
      <c r="C86" s="9">
        <v>1</v>
      </c>
      <c r="D86" s="9">
        <v>2</v>
      </c>
      <c r="E86" s="9">
        <v>3</v>
      </c>
      <c r="F86" s="9">
        <v>4</v>
      </c>
      <c r="G86" s="9">
        <v>5</v>
      </c>
      <c r="H86" s="9">
        <v>6</v>
      </c>
      <c r="I86" s="9">
        <v>7</v>
      </c>
      <c r="J86" s="10">
        <v>8</v>
      </c>
      <c r="K86" s="10">
        <v>9</v>
      </c>
      <c r="L86" s="10">
        <v>10</v>
      </c>
      <c r="M86" s="10">
        <v>11</v>
      </c>
      <c r="N86" s="10">
        <v>12</v>
      </c>
      <c r="O86" s="10">
        <v>13</v>
      </c>
      <c r="P86" s="10">
        <v>14</v>
      </c>
      <c r="Q86" s="10">
        <v>15</v>
      </c>
      <c r="T86" s="11">
        <v>1</v>
      </c>
    </row>
    <row r="87" spans="1:20" x14ac:dyDescent="0.25">
      <c r="B87" s="9">
        <v>1</v>
      </c>
      <c r="C87" s="9">
        <v>10954491.106213808</v>
      </c>
      <c r="D87" s="9">
        <v>-637342.21893763705</v>
      </c>
      <c r="E87" s="9">
        <v>-338234.51313410094</v>
      </c>
      <c r="F87" s="9">
        <v>-3568190.364393576</v>
      </c>
      <c r="G87" s="9">
        <v>2378793.5762623842</v>
      </c>
      <c r="H87" s="9">
        <v>-4774515.9076920683</v>
      </c>
      <c r="I87" s="9">
        <v>-1591505.3025640226</v>
      </c>
      <c r="J87" s="10">
        <v>-920576.96296296292</v>
      </c>
      <c r="K87" s="10">
        <v>-1841153.9259259258</v>
      </c>
      <c r="L87" s="10">
        <v>-1841153.9259259258</v>
      </c>
      <c r="M87" s="10">
        <v>2378793.5762623842</v>
      </c>
      <c r="N87" s="10">
        <v>3183010.6051280452</v>
      </c>
      <c r="O87" s="10">
        <v>-1691207.8711652013</v>
      </c>
      <c r="P87" s="10">
        <v>1691207.8711652013</v>
      </c>
      <c r="Q87" s="10">
        <v>-3382415.7423304026</v>
      </c>
      <c r="S87" s="10">
        <v>1</v>
      </c>
      <c r="T87" s="10">
        <v>0</v>
      </c>
    </row>
    <row r="88" spans="1:20" x14ac:dyDescent="0.25">
      <c r="B88" s="9">
        <v>2</v>
      </c>
      <c r="C88" s="9">
        <v>-637342.21893763705</v>
      </c>
      <c r="D88" s="9">
        <v>7489879.8747133166</v>
      </c>
      <c r="E88" s="9">
        <v>824750.95865368983</v>
      </c>
      <c r="F88" s="9">
        <v>2378793.5762623842</v>
      </c>
      <c r="G88" s="9">
        <v>-1585862.3841749227</v>
      </c>
      <c r="H88" s="9">
        <v>-1591505.3025640226</v>
      </c>
      <c r="I88" s="9">
        <v>-530501.76752134087</v>
      </c>
      <c r="J88" s="10">
        <v>-1841153.9259259258</v>
      </c>
      <c r="K88" s="10">
        <v>-3682307.8518518517</v>
      </c>
      <c r="L88" s="10">
        <v>-3682307.8518518517</v>
      </c>
      <c r="M88" s="10">
        <v>-1585862.3841749227</v>
      </c>
      <c r="N88" s="10">
        <v>1061003.5350426817</v>
      </c>
      <c r="O88" s="10">
        <v>1691207.8711652013</v>
      </c>
      <c r="P88" s="10">
        <v>-1691207.8711652013</v>
      </c>
      <c r="Q88" s="10">
        <v>3382415.7423304026</v>
      </c>
      <c r="S88" s="10">
        <v>2</v>
      </c>
      <c r="T88" s="10">
        <v>40</v>
      </c>
    </row>
    <row r="89" spans="1:20" x14ac:dyDescent="0.25">
      <c r="B89" s="9">
        <v>3</v>
      </c>
      <c r="C89" s="9">
        <v>-338234.51313410094</v>
      </c>
      <c r="D89" s="9">
        <v>824750.95865368983</v>
      </c>
      <c r="E89" s="9">
        <v>14155008.790772943</v>
      </c>
      <c r="F89" s="9">
        <v>2378793.5762623842</v>
      </c>
      <c r="G89" s="9">
        <v>-1585862.3841749227</v>
      </c>
      <c r="H89" s="9">
        <v>3183010.6051280452</v>
      </c>
      <c r="I89" s="9">
        <v>1061003.5350426817</v>
      </c>
      <c r="J89" s="10">
        <v>-1841153.9259259258</v>
      </c>
      <c r="K89" s="10">
        <v>-3682307.8518518517</v>
      </c>
      <c r="L89" s="10">
        <v>-3682307.8518518517</v>
      </c>
      <c r="M89" s="10">
        <v>-1585862.3841749227</v>
      </c>
      <c r="N89" s="10">
        <v>-2122007.0700853635</v>
      </c>
      <c r="O89" s="10">
        <v>-3382415.7423304026</v>
      </c>
      <c r="P89" s="10">
        <v>3382415.7423304026</v>
      </c>
      <c r="Q89" s="10">
        <v>-6764831.4846608052</v>
      </c>
      <c r="S89" s="10">
        <v>3</v>
      </c>
      <c r="T89" s="10">
        <v>-80</v>
      </c>
    </row>
    <row r="90" spans="1:20" x14ac:dyDescent="0.25">
      <c r="B90" s="9">
        <v>4</v>
      </c>
      <c r="C90" s="9">
        <v>-3568190.364393576</v>
      </c>
      <c r="D90" s="9">
        <v>2378793.5762623842</v>
      </c>
      <c r="E90" s="9">
        <v>2378793.5762623842</v>
      </c>
      <c r="F90" s="9">
        <v>10515535.864393577</v>
      </c>
      <c r="G90" s="9">
        <v>-2378793.5762623842</v>
      </c>
      <c r="H90" s="9">
        <v>0</v>
      </c>
      <c r="I90" s="9">
        <v>0</v>
      </c>
      <c r="J90" s="10">
        <v>-6947345.5</v>
      </c>
      <c r="K90" s="10">
        <v>0</v>
      </c>
      <c r="L90" s="10">
        <v>0</v>
      </c>
      <c r="M90" s="10">
        <v>-2378793.5762623842</v>
      </c>
      <c r="N90" s="10">
        <v>0</v>
      </c>
      <c r="O90" s="10">
        <v>0</v>
      </c>
      <c r="P90" s="10">
        <v>0</v>
      </c>
      <c r="Q90" s="10">
        <v>0</v>
      </c>
      <c r="S90" s="10">
        <v>4</v>
      </c>
      <c r="T90" s="10">
        <v>0</v>
      </c>
    </row>
    <row r="91" spans="1:20" x14ac:dyDescent="0.25">
      <c r="B91" s="9">
        <v>5</v>
      </c>
      <c r="C91" s="9">
        <v>2378793.5762623842</v>
      </c>
      <c r="D91" s="9">
        <v>-1585862.3841749227</v>
      </c>
      <c r="E91" s="9">
        <v>-1585862.3841749227</v>
      </c>
      <c r="F91" s="9">
        <v>-2378793.5762623842</v>
      </c>
      <c r="G91" s="9">
        <v>9871055.0508415904</v>
      </c>
      <c r="H91" s="9">
        <v>0</v>
      </c>
      <c r="I91" s="9">
        <v>-8285192.666666667</v>
      </c>
      <c r="J91" s="10">
        <v>0</v>
      </c>
      <c r="K91" s="10">
        <v>0</v>
      </c>
      <c r="L91" s="10">
        <v>0</v>
      </c>
      <c r="M91" s="10">
        <v>1585862.3841749227</v>
      </c>
      <c r="N91" s="10">
        <v>0</v>
      </c>
      <c r="O91" s="10">
        <v>0</v>
      </c>
      <c r="P91" s="10">
        <v>0</v>
      </c>
      <c r="Q91" s="10">
        <v>0</v>
      </c>
      <c r="S91" s="10">
        <v>5</v>
      </c>
      <c r="T91" s="10">
        <v>0</v>
      </c>
    </row>
    <row r="92" spans="1:20" x14ac:dyDescent="0.25">
      <c r="B92" s="9">
        <v>6</v>
      </c>
      <c r="C92" s="9">
        <v>-4774515.9076920683</v>
      </c>
      <c r="D92" s="9">
        <v>-1591505.3025640226</v>
      </c>
      <c r="E92" s="9">
        <v>3183010.6051280452</v>
      </c>
      <c r="F92" s="9">
        <v>0</v>
      </c>
      <c r="G92" s="9">
        <v>0</v>
      </c>
      <c r="H92" s="9">
        <v>14903375.391692068</v>
      </c>
      <c r="I92" s="9">
        <v>3977640.7905640225</v>
      </c>
      <c r="J92" s="10">
        <v>-3181513.9840000002</v>
      </c>
      <c r="K92" s="10">
        <v>-2386135.4879999999</v>
      </c>
      <c r="L92" s="10">
        <v>0</v>
      </c>
      <c r="M92" s="10">
        <v>0</v>
      </c>
      <c r="N92" s="10">
        <v>-3183010.6051280452</v>
      </c>
      <c r="O92" s="10">
        <v>-6947345.5</v>
      </c>
      <c r="P92" s="10">
        <v>0</v>
      </c>
      <c r="Q92" s="10">
        <v>0</v>
      </c>
      <c r="S92" s="10">
        <v>6</v>
      </c>
      <c r="T92" s="10">
        <v>0</v>
      </c>
    </row>
    <row r="93" spans="1:20" x14ac:dyDescent="0.25">
      <c r="B93" s="9">
        <v>7</v>
      </c>
      <c r="C93" s="9">
        <v>-1591505.3025640226</v>
      </c>
      <c r="D93" s="9">
        <v>-530501.76752134087</v>
      </c>
      <c r="E93" s="9">
        <v>1061003.5350426817</v>
      </c>
      <c r="F93" s="9">
        <v>0</v>
      </c>
      <c r="G93" s="9">
        <v>-8285192.666666667</v>
      </c>
      <c r="H93" s="9">
        <v>3977640.7905640225</v>
      </c>
      <c r="I93" s="9">
        <v>10605296.050188009</v>
      </c>
      <c r="J93" s="10">
        <v>-2386135.4879999999</v>
      </c>
      <c r="K93" s="10">
        <v>-1789601.6159999999</v>
      </c>
      <c r="L93" s="10">
        <v>0</v>
      </c>
      <c r="M93" s="10">
        <v>0</v>
      </c>
      <c r="N93" s="10">
        <v>-1061003.5350426817</v>
      </c>
      <c r="O93" s="10">
        <v>0</v>
      </c>
      <c r="P93" s="10">
        <v>0</v>
      </c>
      <c r="Q93" s="10">
        <v>0</v>
      </c>
      <c r="S93" s="10">
        <v>7</v>
      </c>
      <c r="T93" s="10">
        <v>0</v>
      </c>
    </row>
    <row r="94" spans="1:20" x14ac:dyDescent="0.25">
      <c r="B94" s="10">
        <v>8</v>
      </c>
      <c r="C94" s="10">
        <v>-920576.96296296292</v>
      </c>
      <c r="D94" s="10">
        <v>-1841153.9259259258</v>
      </c>
      <c r="E94" s="10">
        <v>-1841153.9259259258</v>
      </c>
      <c r="F94" s="10">
        <v>-6947345.5</v>
      </c>
      <c r="G94" s="10">
        <v>0</v>
      </c>
      <c r="H94" s="10">
        <v>-3181513.9840000002</v>
      </c>
      <c r="I94" s="10">
        <v>-2386135.4879999999</v>
      </c>
      <c r="J94" s="9">
        <v>11049436.446962964</v>
      </c>
      <c r="K94" s="9">
        <v>4227289.4139259253</v>
      </c>
      <c r="L94" s="9">
        <v>1841153.9259259258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S94" s="9">
        <v>8</v>
      </c>
      <c r="T94" s="9">
        <v>0</v>
      </c>
    </row>
    <row r="95" spans="1:20" x14ac:dyDescent="0.25">
      <c r="B95" s="10">
        <v>9</v>
      </c>
      <c r="C95" s="10">
        <v>-1841153.9259259258</v>
      </c>
      <c r="D95" s="10">
        <v>-3682307.8518518517</v>
      </c>
      <c r="E95" s="10">
        <v>-3682307.8518518517</v>
      </c>
      <c r="F95" s="10">
        <v>0</v>
      </c>
      <c r="G95" s="10">
        <v>0</v>
      </c>
      <c r="H95" s="10">
        <v>-2386135.4879999999</v>
      </c>
      <c r="I95" s="10">
        <v>-1789601.6159999999</v>
      </c>
      <c r="J95" s="9">
        <v>4227289.4139259253</v>
      </c>
      <c r="K95" s="9">
        <v>13757102.134518519</v>
      </c>
      <c r="L95" s="9">
        <v>3682307.8518518517</v>
      </c>
      <c r="M95" s="9">
        <v>0</v>
      </c>
      <c r="N95" s="9">
        <v>0</v>
      </c>
      <c r="O95" s="9">
        <v>0</v>
      </c>
      <c r="P95" s="9">
        <v>-8285192.666666667</v>
      </c>
      <c r="Q95" s="9">
        <v>0</v>
      </c>
      <c r="S95" s="9">
        <v>9</v>
      </c>
      <c r="T95" s="9">
        <v>0</v>
      </c>
    </row>
    <row r="96" spans="1:20" x14ac:dyDescent="0.25">
      <c r="B96" s="10">
        <v>10</v>
      </c>
      <c r="C96" s="10">
        <v>-1841153.9259259258</v>
      </c>
      <c r="D96" s="10">
        <v>-3682307.8518518517</v>
      </c>
      <c r="E96" s="10">
        <v>-3682307.8518518517</v>
      </c>
      <c r="F96" s="10">
        <v>0</v>
      </c>
      <c r="G96" s="10">
        <v>0</v>
      </c>
      <c r="H96" s="10">
        <v>0</v>
      </c>
      <c r="I96" s="10">
        <v>0</v>
      </c>
      <c r="J96" s="9">
        <v>1841153.9259259258</v>
      </c>
      <c r="K96" s="9">
        <v>3682307.8518518517</v>
      </c>
      <c r="L96" s="9">
        <v>3682307.8518518517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S96" s="9">
        <v>10</v>
      </c>
      <c r="T96" s="9">
        <v>0</v>
      </c>
    </row>
    <row r="97" spans="1:20" x14ac:dyDescent="0.25">
      <c r="B97" s="10">
        <v>11</v>
      </c>
      <c r="C97" s="10">
        <v>2378793.5762623842</v>
      </c>
      <c r="D97" s="10">
        <v>-1585862.3841749227</v>
      </c>
      <c r="E97" s="10">
        <v>-1585862.3841749227</v>
      </c>
      <c r="F97" s="10">
        <v>-2378793.5762623842</v>
      </c>
      <c r="G97" s="10">
        <v>1585862.3841749227</v>
      </c>
      <c r="H97" s="10">
        <v>0</v>
      </c>
      <c r="I97" s="10">
        <v>0</v>
      </c>
      <c r="J97" s="9">
        <v>0</v>
      </c>
      <c r="K97" s="9">
        <v>0</v>
      </c>
      <c r="L97" s="9">
        <v>0</v>
      </c>
      <c r="M97" s="9">
        <v>1585862.3841749227</v>
      </c>
      <c r="N97" s="9">
        <v>0</v>
      </c>
      <c r="O97" s="9">
        <v>0</v>
      </c>
      <c r="P97" s="9">
        <v>0</v>
      </c>
      <c r="Q97" s="9">
        <v>0</v>
      </c>
      <c r="S97" s="9">
        <v>11</v>
      </c>
      <c r="T97" s="9">
        <v>0</v>
      </c>
    </row>
    <row r="98" spans="1:20" x14ac:dyDescent="0.25">
      <c r="B98" s="10">
        <v>12</v>
      </c>
      <c r="C98" s="10">
        <v>3183010.6051280452</v>
      </c>
      <c r="D98" s="10">
        <v>1061003.5350426817</v>
      </c>
      <c r="E98" s="10">
        <v>-2122007.0700853635</v>
      </c>
      <c r="F98" s="10">
        <v>0</v>
      </c>
      <c r="G98" s="10">
        <v>0</v>
      </c>
      <c r="H98" s="10">
        <v>-3183010.6051280452</v>
      </c>
      <c r="I98" s="10">
        <v>-1061003.5350426817</v>
      </c>
      <c r="J98" s="9">
        <v>0</v>
      </c>
      <c r="K98" s="9">
        <v>0</v>
      </c>
      <c r="L98" s="9">
        <v>0</v>
      </c>
      <c r="M98" s="9">
        <v>0</v>
      </c>
      <c r="N98" s="9">
        <v>2122007.0700853635</v>
      </c>
      <c r="O98" s="9">
        <v>0</v>
      </c>
      <c r="P98" s="9">
        <v>0</v>
      </c>
      <c r="Q98" s="9">
        <v>0</v>
      </c>
      <c r="S98" s="9">
        <v>12</v>
      </c>
      <c r="T98" s="9">
        <v>0</v>
      </c>
    </row>
    <row r="99" spans="1:20" x14ac:dyDescent="0.25">
      <c r="B99" s="10">
        <v>13</v>
      </c>
      <c r="C99" s="10">
        <v>-1691207.8711652013</v>
      </c>
      <c r="D99" s="10">
        <v>1691207.8711652013</v>
      </c>
      <c r="E99" s="10">
        <v>-3382415.7423304026</v>
      </c>
      <c r="F99" s="10">
        <v>0</v>
      </c>
      <c r="G99" s="10">
        <v>0</v>
      </c>
      <c r="H99" s="10">
        <v>-6947345.5</v>
      </c>
      <c r="I99" s="10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8638553.3711652011</v>
      </c>
      <c r="P99" s="9">
        <v>-1691207.8711652013</v>
      </c>
      <c r="Q99" s="9">
        <v>3382415.7423304026</v>
      </c>
      <c r="S99" s="9">
        <v>13</v>
      </c>
      <c r="T99" s="9">
        <v>0</v>
      </c>
    </row>
    <row r="100" spans="1:20" x14ac:dyDescent="0.25">
      <c r="B100" s="10">
        <v>14</v>
      </c>
      <c r="C100" s="10">
        <v>1691207.8711652013</v>
      </c>
      <c r="D100" s="10">
        <v>-1691207.8711652013</v>
      </c>
      <c r="E100" s="10">
        <v>3382415.7423304026</v>
      </c>
      <c r="F100" s="10">
        <v>0</v>
      </c>
      <c r="G100" s="10">
        <v>0</v>
      </c>
      <c r="H100" s="10">
        <v>0</v>
      </c>
      <c r="I100" s="10">
        <v>0</v>
      </c>
      <c r="J100" s="9">
        <v>0</v>
      </c>
      <c r="K100" s="9">
        <v>-8285192.666666667</v>
      </c>
      <c r="L100" s="9">
        <v>0</v>
      </c>
      <c r="M100" s="9">
        <v>0</v>
      </c>
      <c r="N100" s="9">
        <v>0</v>
      </c>
      <c r="O100" s="9">
        <v>-1691207.8711652013</v>
      </c>
      <c r="P100" s="9">
        <v>9976400.537831869</v>
      </c>
      <c r="Q100" s="9">
        <v>-3382415.7423304026</v>
      </c>
      <c r="S100" s="9">
        <v>14</v>
      </c>
      <c r="T100" s="9">
        <v>0</v>
      </c>
    </row>
    <row r="101" spans="1:20" x14ac:dyDescent="0.25">
      <c r="B101" s="10">
        <v>15</v>
      </c>
      <c r="C101" s="10">
        <v>-3382415.7423304026</v>
      </c>
      <c r="D101" s="10">
        <v>3382415.7423304026</v>
      </c>
      <c r="E101" s="10">
        <v>-6764831.4846608052</v>
      </c>
      <c r="F101" s="10">
        <v>0</v>
      </c>
      <c r="G101" s="10">
        <v>0</v>
      </c>
      <c r="H101" s="10">
        <v>0</v>
      </c>
      <c r="I101" s="10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3382415.7423304026</v>
      </c>
      <c r="P101" s="9">
        <v>-3382415.7423304026</v>
      </c>
      <c r="Q101" s="9">
        <v>6764831.4846608052</v>
      </c>
      <c r="S101" s="9">
        <v>15</v>
      </c>
      <c r="T101" s="9">
        <v>0</v>
      </c>
    </row>
    <row r="104" spans="1:20" s="8" customFormat="1" x14ac:dyDescent="0.25">
      <c r="A104" s="8" t="s">
        <v>36</v>
      </c>
    </row>
    <row r="107" spans="1:20" x14ac:dyDescent="0.25">
      <c r="B107" t="s">
        <v>37</v>
      </c>
      <c r="O107" s="22" t="s">
        <v>38</v>
      </c>
      <c r="P107" s="22"/>
      <c r="Q107" s="22"/>
    </row>
    <row r="108" spans="1:20" x14ac:dyDescent="0.25">
      <c r="B108" s="12"/>
      <c r="C108" s="11">
        <v>1</v>
      </c>
      <c r="F108">
        <v>1</v>
      </c>
      <c r="G108">
        <v>2</v>
      </c>
      <c r="H108">
        <v>3</v>
      </c>
      <c r="I108">
        <v>4</v>
      </c>
      <c r="J108">
        <v>5</v>
      </c>
      <c r="K108">
        <v>6</v>
      </c>
      <c r="L108">
        <v>7</v>
      </c>
      <c r="O108" s="12"/>
      <c r="P108" s="11">
        <v>1</v>
      </c>
    </row>
    <row r="109" spans="1:20" x14ac:dyDescent="0.25">
      <c r="B109" s="11">
        <v>1</v>
      </c>
      <c r="C109" s="11">
        <v>0</v>
      </c>
      <c r="E109">
        <v>1</v>
      </c>
      <c r="F109">
        <f t="array" ref="F109:L115">MINVERSE(C87:I93)</f>
        <v>1.4128221785458869E-7</v>
      </c>
      <c r="G109">
        <v>-7.3146287821347273E-9</v>
      </c>
      <c r="H109">
        <v>-2.2571146109752637E-8</v>
      </c>
      <c r="I109">
        <v>3.240238012995555E-8</v>
      </c>
      <c r="J109">
        <v>-9.857330612247169E-8</v>
      </c>
      <c r="K109">
        <v>7.0775738723283406E-8</v>
      </c>
      <c r="L109">
        <v>-8.0459824328957518E-8</v>
      </c>
      <c r="O109" s="11">
        <v>1</v>
      </c>
      <c r="P109" s="11">
        <f t="array" ref="P109:P115">MMULT(F109:L115,C109:C115)</f>
        <v>1.5131065374948219E-6</v>
      </c>
    </row>
    <row r="110" spans="1:20" x14ac:dyDescent="0.25">
      <c r="B110" s="11">
        <v>2</v>
      </c>
      <c r="C110" s="11">
        <v>40</v>
      </c>
      <c r="E110">
        <v>2</v>
      </c>
      <c r="F110">
        <v>-7.3146287821347215E-9</v>
      </c>
      <c r="G110">
        <v>1.6240982814238097E-7</v>
      </c>
      <c r="H110">
        <v>-1.0047681561051036E-9</v>
      </c>
      <c r="I110">
        <v>-1.8523097300149074E-8</v>
      </c>
      <c r="J110">
        <v>9.0495037476094554E-8</v>
      </c>
      <c r="K110">
        <v>-6.174365766716356E-9</v>
      </c>
      <c r="L110">
        <v>8.0140310929461655E-8</v>
      </c>
      <c r="O110" s="11">
        <v>2</v>
      </c>
      <c r="P110" s="11">
        <v>6.5767745781836471E-6</v>
      </c>
    </row>
    <row r="111" spans="1:20" x14ac:dyDescent="0.25">
      <c r="B111" s="11">
        <v>3</v>
      </c>
      <c r="C111" s="11">
        <v>-80</v>
      </c>
      <c r="E111">
        <v>3</v>
      </c>
      <c r="F111">
        <v>-2.2571146109752634E-8</v>
      </c>
      <c r="G111">
        <v>-1.0047681561051046E-9</v>
      </c>
      <c r="H111">
        <v>8.3104402867896801E-8</v>
      </c>
      <c r="I111">
        <v>-1.5669472190324926E-8</v>
      </c>
      <c r="J111">
        <v>4.668893259290832E-8</v>
      </c>
      <c r="K111">
        <v>-3.521063007009075E-8</v>
      </c>
      <c r="L111">
        <v>3.7929431034841261E-8</v>
      </c>
      <c r="O111" s="11">
        <v>3</v>
      </c>
      <c r="P111" s="11">
        <v>-6.6885429556759489E-6</v>
      </c>
    </row>
    <row r="112" spans="1:20" x14ac:dyDescent="0.25">
      <c r="B112" s="11">
        <v>4</v>
      </c>
      <c r="C112" s="11">
        <v>0</v>
      </c>
      <c r="E112">
        <v>4</v>
      </c>
      <c r="F112">
        <v>3.240238012995555E-8</v>
      </c>
      <c r="G112">
        <v>-1.8523097300149084E-8</v>
      </c>
      <c r="H112">
        <v>-1.566947219032492E-8</v>
      </c>
      <c r="I112">
        <v>1.2963588804008292E-7</v>
      </c>
      <c r="J112">
        <v>6.9882442274048079E-8</v>
      </c>
      <c r="K112">
        <v>-4.7679935972775878E-9</v>
      </c>
      <c r="L112">
        <v>6.1886273640494247E-8</v>
      </c>
      <c r="O112" s="11">
        <v>4</v>
      </c>
      <c r="P112" s="11">
        <v>5.126338832200301E-7</v>
      </c>
    </row>
    <row r="113" spans="1:16" x14ac:dyDescent="0.25">
      <c r="B113" s="11">
        <v>5</v>
      </c>
      <c r="C113" s="11">
        <v>0</v>
      </c>
      <c r="E113">
        <v>5</v>
      </c>
      <c r="F113">
        <v>-9.8573306122471703E-8</v>
      </c>
      <c r="G113">
        <v>9.0495037476094541E-8</v>
      </c>
      <c r="H113">
        <v>4.668893259290832E-8</v>
      </c>
      <c r="I113">
        <v>6.9882442274048092E-8</v>
      </c>
      <c r="J113">
        <v>5.9396158203146984E-7</v>
      </c>
      <c r="K113">
        <v>-1.6862567768453826E-7</v>
      </c>
      <c r="L113">
        <v>5.1232980270705583E-7</v>
      </c>
      <c r="O113" s="11">
        <v>5</v>
      </c>
      <c r="P113" s="11">
        <v>-1.1531310838888393E-7</v>
      </c>
    </row>
    <row r="114" spans="1:16" x14ac:dyDescent="0.25">
      <c r="B114" s="11">
        <v>6</v>
      </c>
      <c r="C114" s="11">
        <v>0</v>
      </c>
      <c r="E114">
        <v>6</v>
      </c>
      <c r="F114">
        <v>7.0775738723283419E-8</v>
      </c>
      <c r="G114">
        <v>-6.1743657667163552E-9</v>
      </c>
      <c r="H114">
        <v>-3.521063007009075E-8</v>
      </c>
      <c r="I114">
        <v>-4.7679935972775853E-9</v>
      </c>
      <c r="J114">
        <v>-1.6862567768453826E-7</v>
      </c>
      <c r="K114">
        <v>1.4235053763282323E-7</v>
      </c>
      <c r="L114">
        <v>-1.7129106722905624E-7</v>
      </c>
      <c r="O114" s="11">
        <v>6</v>
      </c>
      <c r="P114" s="11">
        <v>2.5698757749386058E-6</v>
      </c>
    </row>
    <row r="115" spans="1:16" x14ac:dyDescent="0.25">
      <c r="B115" s="11">
        <v>7</v>
      </c>
      <c r="C115" s="11">
        <v>0</v>
      </c>
      <c r="E115">
        <v>7</v>
      </c>
      <c r="F115">
        <v>-8.0459824328957531E-8</v>
      </c>
      <c r="G115">
        <v>8.0140310929461629E-8</v>
      </c>
      <c r="H115">
        <v>3.7929431034841248E-8</v>
      </c>
      <c r="I115">
        <v>6.1886273640494233E-8</v>
      </c>
      <c r="J115">
        <v>5.1232980270705583E-7</v>
      </c>
      <c r="K115">
        <v>-1.7129106722905626E-7</v>
      </c>
      <c r="L115">
        <v>5.4692528261808886E-7</v>
      </c>
      <c r="O115" s="11">
        <v>7</v>
      </c>
      <c r="P115" s="11">
        <v>1.7125795439116543E-7</v>
      </c>
    </row>
    <row r="118" spans="1:16" s="8" customFormat="1" x14ac:dyDescent="0.25">
      <c r="A118" s="8" t="s">
        <v>39</v>
      </c>
    </row>
    <row r="120" spans="1:16" x14ac:dyDescent="0.25">
      <c r="K120" s="22" t="s">
        <v>38</v>
      </c>
      <c r="L120" s="22"/>
      <c r="M120" s="24"/>
    </row>
    <row r="121" spans="1:16" x14ac:dyDescent="0.25">
      <c r="C121" s="11">
        <v>1</v>
      </c>
      <c r="D121" s="11">
        <v>2</v>
      </c>
      <c r="E121" s="11">
        <v>3</v>
      </c>
      <c r="F121" s="11">
        <v>4</v>
      </c>
      <c r="G121" s="11">
        <v>5</v>
      </c>
      <c r="H121" s="11">
        <v>6</v>
      </c>
      <c r="I121" s="11">
        <v>7</v>
      </c>
      <c r="J121" s="11"/>
      <c r="K121" s="11" t="s">
        <v>44</v>
      </c>
      <c r="L121" s="11">
        <v>1</v>
      </c>
    </row>
    <row r="122" spans="1:16" x14ac:dyDescent="0.25">
      <c r="B122" s="11">
        <v>8</v>
      </c>
      <c r="C122">
        <v>-920576.96296296292</v>
      </c>
      <c r="D122">
        <v>-1841153.9259259258</v>
      </c>
      <c r="E122">
        <v>-1841153.9259259258</v>
      </c>
      <c r="F122">
        <v>-6947345.5</v>
      </c>
      <c r="G122">
        <v>0</v>
      </c>
      <c r="H122">
        <v>-3181513.9840000002</v>
      </c>
      <c r="I122">
        <v>-2386135.4879999999</v>
      </c>
      <c r="K122" s="11">
        <v>1</v>
      </c>
      <c r="L122" s="23">
        <v>1.5131065374948219E-6</v>
      </c>
    </row>
    <row r="123" spans="1:16" x14ac:dyDescent="0.25">
      <c r="B123" s="11">
        <v>9</v>
      </c>
      <c r="C123">
        <v>-1841153.9259259258</v>
      </c>
      <c r="D123">
        <v>-3682307.8518518517</v>
      </c>
      <c r="E123">
        <v>-3682307.8518518517</v>
      </c>
      <c r="F123">
        <v>0</v>
      </c>
      <c r="G123">
        <v>0</v>
      </c>
      <c r="H123">
        <v>-2386135.4879999999</v>
      </c>
      <c r="I123">
        <v>-1789601.6159999999</v>
      </c>
      <c r="K123" s="11">
        <v>2</v>
      </c>
      <c r="L123" s="23">
        <v>6.5767745781836471E-6</v>
      </c>
    </row>
    <row r="124" spans="1:16" x14ac:dyDescent="0.25">
      <c r="B124" s="11">
        <v>10</v>
      </c>
      <c r="C124">
        <v>-1841153.9259259258</v>
      </c>
      <c r="D124">
        <v>-3682307.8518518517</v>
      </c>
      <c r="E124">
        <v>-3682307.8518518517</v>
      </c>
      <c r="F124">
        <v>0</v>
      </c>
      <c r="G124">
        <v>0</v>
      </c>
      <c r="H124">
        <v>0</v>
      </c>
      <c r="I124">
        <v>0</v>
      </c>
      <c r="K124" s="11">
        <v>3</v>
      </c>
      <c r="L124" s="23">
        <v>-6.6885429556759489E-6</v>
      </c>
    </row>
    <row r="125" spans="1:16" x14ac:dyDescent="0.25">
      <c r="B125" s="11">
        <v>11</v>
      </c>
      <c r="C125">
        <v>2378793.5762623842</v>
      </c>
      <c r="D125">
        <v>-1585862.3841749227</v>
      </c>
      <c r="E125">
        <v>-1585862.3841749227</v>
      </c>
      <c r="F125">
        <v>-2378793.5762623842</v>
      </c>
      <c r="G125">
        <v>1585862.3841749227</v>
      </c>
      <c r="H125">
        <v>0</v>
      </c>
      <c r="I125">
        <v>0</v>
      </c>
      <c r="K125" s="11">
        <v>4</v>
      </c>
      <c r="L125" s="23">
        <v>5.126338832200301E-7</v>
      </c>
    </row>
    <row r="126" spans="1:16" x14ac:dyDescent="0.25">
      <c r="B126" s="11">
        <v>12</v>
      </c>
      <c r="C126">
        <v>3183010.6051280452</v>
      </c>
      <c r="D126">
        <v>1061003.5350426817</v>
      </c>
      <c r="E126">
        <v>-2122007.0700853635</v>
      </c>
      <c r="F126">
        <v>0</v>
      </c>
      <c r="G126">
        <v>0</v>
      </c>
      <c r="H126">
        <v>-3183010.6051280452</v>
      </c>
      <c r="I126">
        <v>-1061003.5350426817</v>
      </c>
      <c r="K126" s="11">
        <v>5</v>
      </c>
      <c r="L126" s="23">
        <v>-1.1531310838888393E-7</v>
      </c>
    </row>
    <row r="127" spans="1:16" x14ac:dyDescent="0.25">
      <c r="B127" s="11">
        <v>13</v>
      </c>
      <c r="C127">
        <v>-1691207.8711652013</v>
      </c>
      <c r="D127">
        <v>1691207.8711652013</v>
      </c>
      <c r="E127">
        <v>-3382415.7423304026</v>
      </c>
      <c r="F127">
        <v>0</v>
      </c>
      <c r="G127">
        <v>0</v>
      </c>
      <c r="H127">
        <v>-6947345.5</v>
      </c>
      <c r="I127">
        <v>0</v>
      </c>
      <c r="K127" s="11">
        <v>6</v>
      </c>
      <c r="L127" s="23">
        <v>2.5698757749386058E-6</v>
      </c>
    </row>
    <row r="128" spans="1:16" x14ac:dyDescent="0.25">
      <c r="B128" s="11">
        <v>14</v>
      </c>
      <c r="C128">
        <v>1691207.8711652013</v>
      </c>
      <c r="D128">
        <v>-1691207.8711652013</v>
      </c>
      <c r="E128">
        <v>3382415.7423304026</v>
      </c>
      <c r="F128">
        <v>0</v>
      </c>
      <c r="G128">
        <v>0</v>
      </c>
      <c r="H128">
        <v>0</v>
      </c>
      <c r="I128">
        <v>0</v>
      </c>
      <c r="K128" s="11">
        <v>7</v>
      </c>
      <c r="L128" s="23">
        <v>1.7125795439116543E-7</v>
      </c>
    </row>
    <row r="129" spans="2:12" x14ac:dyDescent="0.25">
      <c r="B129" s="11">
        <v>15</v>
      </c>
      <c r="C129">
        <v>-3382415.7423304026</v>
      </c>
      <c r="D129">
        <v>3382415.7423304026</v>
      </c>
      <c r="E129">
        <v>-6764831.4846608052</v>
      </c>
      <c r="F129">
        <v>0</v>
      </c>
      <c r="G129">
        <v>0</v>
      </c>
      <c r="H129">
        <v>0</v>
      </c>
      <c r="I129">
        <v>0</v>
      </c>
      <c r="K129" s="13"/>
      <c r="L129" s="13"/>
    </row>
    <row r="132" spans="2:12" x14ac:dyDescent="0.25">
      <c r="B132" s="22" t="s">
        <v>40</v>
      </c>
      <c r="C132" s="22"/>
    </row>
    <row r="133" spans="2:12" x14ac:dyDescent="0.25">
      <c r="B133" s="13" t="s">
        <v>44</v>
      </c>
      <c r="C133" s="13">
        <v>1</v>
      </c>
    </row>
    <row r="134" spans="2:12" x14ac:dyDescent="0.25">
      <c r="B134" s="11">
        <v>8</v>
      </c>
      <c r="C134" s="13">
        <f t="array" ref="C134:C141">MMULT(C122:I129,L122:L128)</f>
        <v>-13.333333333333323</v>
      </c>
    </row>
    <row r="135" spans="2:12" x14ac:dyDescent="0.25">
      <c r="B135" s="11">
        <v>9</v>
      </c>
      <c r="C135" s="13">
        <v>-8.8128517660879186</v>
      </c>
    </row>
    <row r="136" spans="2:12" x14ac:dyDescent="0.25">
      <c r="B136" s="11">
        <v>10</v>
      </c>
      <c r="C136" s="13">
        <v>-2.3742964678241272</v>
      </c>
    </row>
    <row r="137" spans="2:12" x14ac:dyDescent="0.25">
      <c r="B137" s="11">
        <v>11</v>
      </c>
      <c r="C137" s="13">
        <v>2.3742964678241387</v>
      </c>
    </row>
    <row r="138" spans="2:12" x14ac:dyDescent="0.25">
      <c r="B138" s="11">
        <v>12</v>
      </c>
      <c r="C138" s="13">
        <v>17.625703532175866</v>
      </c>
    </row>
    <row r="139" spans="2:12" x14ac:dyDescent="0.25">
      <c r="B139" s="11">
        <v>13</v>
      </c>
      <c r="C139" s="13">
        <v>13.333333333333329</v>
      </c>
    </row>
    <row r="140" spans="2:12" x14ac:dyDescent="0.25">
      <c r="B140" s="11">
        <v>14</v>
      </c>
      <c r="C140" s="13">
        <v>-31.187148233912065</v>
      </c>
    </row>
    <row r="141" spans="2:12" x14ac:dyDescent="0.25">
      <c r="B141" s="11">
        <v>15</v>
      </c>
      <c r="C141" s="13">
        <v>62.374296467824131</v>
      </c>
    </row>
  </sheetData>
  <dataConsolidate leftLabels="1" topLabels="1">
    <dataRefs count="9">
      <dataRef ref="A2:G8" sheet="Ejercicio"/>
      <dataRef ref="A11:G17" sheet="Ejercicio"/>
      <dataRef ref="A20:G26" sheet="Ejercicio"/>
      <dataRef ref="A29:G35" sheet="Ejercicio"/>
      <dataRef ref="A38:G44" sheet="Ejercicio"/>
      <dataRef ref="A47:G53" sheet="Ejercicio"/>
      <dataRef ref="A56:G62" sheet="Ejercicio"/>
      <dataRef ref="A65:G71" sheet="Ejercicio"/>
      <dataRef ref="A74:G80" sheet="Ejercicio"/>
    </dataRefs>
  </dataConsolidate>
  <mergeCells count="13">
    <mergeCell ref="B132:C132"/>
    <mergeCell ref="S85:T85"/>
    <mergeCell ref="O107:Q107"/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K120:L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75"/>
  <sheetViews>
    <sheetView topLeftCell="A34" zoomScale="70" zoomScaleNormal="70" workbookViewId="0">
      <selection activeCell="I70" sqref="I70"/>
    </sheetView>
  </sheetViews>
  <sheetFormatPr baseColWidth="10" defaultRowHeight="15" x14ac:dyDescent="0.25"/>
  <sheetData>
    <row r="3" spans="1:8" x14ac:dyDescent="0.25">
      <c r="A3" t="s">
        <v>29</v>
      </c>
    </row>
    <row r="4" spans="1:8" x14ac:dyDescent="0.25">
      <c r="A4" s="2"/>
      <c r="B4" s="2">
        <f>A5</f>
        <v>4</v>
      </c>
      <c r="C4" s="2">
        <f>A6</f>
        <v>5</v>
      </c>
      <c r="D4" s="2">
        <f>A7</f>
        <v>6</v>
      </c>
      <c r="E4" s="2">
        <f>A8</f>
        <v>1</v>
      </c>
      <c r="F4" s="2">
        <f>A9</f>
        <v>2</v>
      </c>
      <c r="G4" s="2">
        <f>A10</f>
        <v>3</v>
      </c>
      <c r="H4" s="2"/>
    </row>
    <row r="5" spans="1:8" x14ac:dyDescent="0.25">
      <c r="A5" s="2">
        <v>4</v>
      </c>
      <c r="B5" s="2">
        <v>172.05279927173422</v>
      </c>
      <c r="C5" s="2">
        <v>-229.40373236231227</v>
      </c>
      <c r="D5" s="2">
        <v>-688.21119708693686</v>
      </c>
      <c r="E5" s="2">
        <v>-172.05279927173422</v>
      </c>
      <c r="F5" s="2">
        <v>229.40373236231227</v>
      </c>
      <c r="G5" s="2">
        <v>688.21119708693686</v>
      </c>
      <c r="H5" s="2"/>
    </row>
    <row r="6" spans="1:8" x14ac:dyDescent="0.25">
      <c r="A6" s="2">
        <v>5</v>
      </c>
      <c r="B6" s="2">
        <v>-229.40373236231227</v>
      </c>
      <c r="C6" s="2">
        <v>305.87164314974973</v>
      </c>
      <c r="D6" s="2">
        <v>917.61492944924908</v>
      </c>
      <c r="E6" s="2">
        <v>229.40373236231227</v>
      </c>
      <c r="F6" s="2">
        <v>-305.87164314974973</v>
      </c>
      <c r="G6" s="2">
        <v>-917.61492944924908</v>
      </c>
      <c r="H6" s="2"/>
    </row>
    <row r="7" spans="1:8" x14ac:dyDescent="0.25">
      <c r="A7" s="2">
        <v>6</v>
      </c>
      <c r="B7" s="2">
        <v>-688.21119708693686</v>
      </c>
      <c r="C7" s="2">
        <v>917.61492944924908</v>
      </c>
      <c r="D7" s="2">
        <v>2752.8447883477475</v>
      </c>
      <c r="E7" s="2">
        <v>688.21119708693686</v>
      </c>
      <c r="F7" s="2">
        <v>-917.61492944924908</v>
      </c>
      <c r="G7" s="2">
        <v>-2752.8447883477475</v>
      </c>
      <c r="H7" s="2"/>
    </row>
    <row r="8" spans="1:8" x14ac:dyDescent="0.25">
      <c r="A8" s="2">
        <v>1</v>
      </c>
      <c r="B8" s="2">
        <v>-172.05279927173422</v>
      </c>
      <c r="C8" s="2">
        <v>229.40373236231227</v>
      </c>
      <c r="D8" s="2">
        <v>688.21119708693686</v>
      </c>
      <c r="E8" s="2">
        <v>172.05279927173422</v>
      </c>
      <c r="F8" s="2">
        <v>-229.40373236231227</v>
      </c>
      <c r="G8" s="2">
        <v>-688.21119708693686</v>
      </c>
      <c r="H8" s="2"/>
    </row>
    <row r="9" spans="1:8" x14ac:dyDescent="0.25">
      <c r="A9" s="2">
        <v>2</v>
      </c>
      <c r="B9" s="2">
        <v>229.40373236231227</v>
      </c>
      <c r="C9" s="2">
        <v>-305.87164314974973</v>
      </c>
      <c r="D9" s="2">
        <v>-917.61492944924908</v>
      </c>
      <c r="E9" s="2">
        <v>-229.40373236231227</v>
      </c>
      <c r="F9" s="2">
        <v>305.87164314974973</v>
      </c>
      <c r="G9" s="2">
        <v>917.61492944924908</v>
      </c>
      <c r="H9" s="2"/>
    </row>
    <row r="10" spans="1:8" x14ac:dyDescent="0.25">
      <c r="A10" s="2">
        <v>3</v>
      </c>
      <c r="B10" s="2">
        <v>688.21119708693686</v>
      </c>
      <c r="C10" s="2">
        <v>-917.61492944924908</v>
      </c>
      <c r="D10" s="2">
        <v>-2752.8447883477475</v>
      </c>
      <c r="E10" s="2">
        <v>-688.21119708693686</v>
      </c>
      <c r="F10" s="2">
        <v>917.61492944924908</v>
      </c>
      <c r="G10" s="2">
        <v>2752.8447883477475</v>
      </c>
      <c r="H10" s="2"/>
    </row>
    <row r="11" spans="1:8" x14ac:dyDescent="0.25">
      <c r="A11" t="s">
        <v>30</v>
      </c>
    </row>
    <row r="12" spans="1:8" x14ac:dyDescent="0.25">
      <c r="A12" s="2"/>
      <c r="B12" s="2">
        <f>A13</f>
        <v>7</v>
      </c>
      <c r="C12" s="2">
        <f>A14</f>
        <v>8</v>
      </c>
      <c r="D12" s="2">
        <f>A15</f>
        <v>9</v>
      </c>
      <c r="E12" s="2">
        <f>A16</f>
        <v>1</v>
      </c>
      <c r="F12" s="2">
        <f>A17</f>
        <v>2</v>
      </c>
      <c r="G12" s="2">
        <f>A18</f>
        <v>3</v>
      </c>
    </row>
    <row r="13" spans="1:8" x14ac:dyDescent="0.25">
      <c r="A13" s="2">
        <v>7</v>
      </c>
      <c r="B13" s="2">
        <v>551.02040816326519</v>
      </c>
      <c r="C13" s="2">
        <v>367.34693877551013</v>
      </c>
      <c r="D13" s="2">
        <v>-1102.0408163265304</v>
      </c>
      <c r="E13" s="2">
        <v>-551.02040816326519</v>
      </c>
      <c r="F13" s="2">
        <v>-367.34693877551013</v>
      </c>
      <c r="G13" s="2">
        <v>1102.0408163265304</v>
      </c>
    </row>
    <row r="14" spans="1:8" x14ac:dyDescent="0.25">
      <c r="A14" s="2">
        <v>8</v>
      </c>
      <c r="B14" s="2">
        <v>367.34693877551018</v>
      </c>
      <c r="C14" s="2">
        <v>244.89795918367344</v>
      </c>
      <c r="D14" s="2">
        <v>-734.69387755102036</v>
      </c>
      <c r="E14" s="2">
        <v>-367.34693877551018</v>
      </c>
      <c r="F14" s="2">
        <v>-244.89795918367344</v>
      </c>
      <c r="G14" s="2">
        <v>734.69387755102036</v>
      </c>
    </row>
    <row r="15" spans="1:8" x14ac:dyDescent="0.25">
      <c r="A15" s="2">
        <v>9</v>
      </c>
      <c r="B15" s="2">
        <v>-1102.0408163265304</v>
      </c>
      <c r="C15" s="2">
        <v>-734.69387755102025</v>
      </c>
      <c r="D15" s="2">
        <v>2204.0816326530608</v>
      </c>
      <c r="E15" s="2">
        <v>1102.0408163265304</v>
      </c>
      <c r="F15" s="2">
        <v>734.69387755102025</v>
      </c>
      <c r="G15" s="2">
        <v>-2204.0816326530608</v>
      </c>
    </row>
    <row r="16" spans="1:8" x14ac:dyDescent="0.25">
      <c r="A16" s="2">
        <v>1</v>
      </c>
      <c r="B16" s="2">
        <v>-551.02040816326519</v>
      </c>
      <c r="C16" s="2">
        <v>-367.34693877551013</v>
      </c>
      <c r="D16" s="2">
        <v>1102.0408163265304</v>
      </c>
      <c r="E16" s="2">
        <v>551.02040816326519</v>
      </c>
      <c r="F16" s="2">
        <v>367.34693877551013</v>
      </c>
      <c r="G16" s="2">
        <v>-1102.0408163265304</v>
      </c>
    </row>
    <row r="17" spans="1:7" x14ac:dyDescent="0.25">
      <c r="A17" s="2">
        <v>2</v>
      </c>
      <c r="B17" s="2">
        <v>-367.34693877551018</v>
      </c>
      <c r="C17" s="2">
        <v>-244.89795918367344</v>
      </c>
      <c r="D17" s="2">
        <v>734.69387755102036</v>
      </c>
      <c r="E17" s="2">
        <v>367.34693877551018</v>
      </c>
      <c r="F17" s="2">
        <v>244.89795918367344</v>
      </c>
      <c r="G17" s="2">
        <v>-734.69387755102036</v>
      </c>
    </row>
    <row r="18" spans="1:7" x14ac:dyDescent="0.25">
      <c r="A18" s="2">
        <v>3</v>
      </c>
      <c r="B18" s="2">
        <v>1102.0408163265304</v>
      </c>
      <c r="C18" s="2">
        <v>734.69387755102025</v>
      </c>
      <c r="D18" s="2">
        <v>-2204.0816326530608</v>
      </c>
      <c r="E18" s="2">
        <v>-1102.0408163265304</v>
      </c>
      <c r="F18" s="2">
        <v>-734.69387755102025</v>
      </c>
      <c r="G18" s="2">
        <v>2204.0816326530608</v>
      </c>
    </row>
    <row r="19" spans="1:7" x14ac:dyDescent="0.25">
      <c r="A19" t="s">
        <v>31</v>
      </c>
    </row>
    <row r="20" spans="1:7" x14ac:dyDescent="0.25">
      <c r="A20" s="2"/>
      <c r="B20" s="2">
        <f>A21</f>
        <v>10</v>
      </c>
      <c r="C20" s="2">
        <f>A22</f>
        <v>11</v>
      </c>
      <c r="D20" s="2">
        <f>A23</f>
        <v>12</v>
      </c>
      <c r="E20" s="2">
        <f>A24</f>
        <v>1</v>
      </c>
      <c r="F20" s="2">
        <f>A25</f>
        <v>2</v>
      </c>
      <c r="G20" s="2">
        <f>A26</f>
        <v>3</v>
      </c>
    </row>
    <row r="21" spans="1:7" x14ac:dyDescent="0.25">
      <c r="A21" s="2">
        <v>10</v>
      </c>
      <c r="B21" s="2">
        <v>172.05279927173422</v>
      </c>
      <c r="C21" s="2">
        <v>-229.40373236231227</v>
      </c>
      <c r="D21" s="2">
        <v>688.21119708693686</v>
      </c>
      <c r="E21" s="2">
        <v>-172.05279927173422</v>
      </c>
      <c r="F21" s="2">
        <v>229.40373236231227</v>
      </c>
      <c r="G21" s="2">
        <v>-688.21119708693686</v>
      </c>
    </row>
    <row r="22" spans="1:7" x14ac:dyDescent="0.25">
      <c r="A22" s="2">
        <v>11</v>
      </c>
      <c r="B22" s="2">
        <v>-229.40373236231227</v>
      </c>
      <c r="C22" s="2">
        <v>305.87164314974973</v>
      </c>
      <c r="D22" s="2">
        <v>-917.61492944924908</v>
      </c>
      <c r="E22" s="2">
        <v>229.40373236231227</v>
      </c>
      <c r="F22" s="2">
        <v>-305.87164314974973</v>
      </c>
      <c r="G22" s="2">
        <v>917.61492944924908</v>
      </c>
    </row>
    <row r="23" spans="1:7" x14ac:dyDescent="0.25">
      <c r="A23" s="2">
        <v>12</v>
      </c>
      <c r="B23" s="2">
        <v>688.21119708693686</v>
      </c>
      <c r="C23" s="2">
        <v>-917.61492944924908</v>
      </c>
      <c r="D23" s="2">
        <v>2752.8447883477475</v>
      </c>
      <c r="E23" s="2">
        <v>-688.21119708693686</v>
      </c>
      <c r="F23" s="2">
        <v>917.61492944924908</v>
      </c>
      <c r="G23" s="2">
        <v>-2752.8447883477475</v>
      </c>
    </row>
    <row r="24" spans="1:7" x14ac:dyDescent="0.25">
      <c r="A24" s="2">
        <v>1</v>
      </c>
      <c r="B24" s="2">
        <v>-172.05279927173422</v>
      </c>
      <c r="C24" s="2">
        <v>229.40373236231227</v>
      </c>
      <c r="D24" s="2">
        <v>-688.21119708693686</v>
      </c>
      <c r="E24" s="2">
        <v>172.05279927173422</v>
      </c>
      <c r="F24" s="2">
        <v>-229.40373236231227</v>
      </c>
      <c r="G24" s="2">
        <v>688.21119708693686</v>
      </c>
    </row>
    <row r="25" spans="1:7" x14ac:dyDescent="0.25">
      <c r="A25" s="2">
        <v>2</v>
      </c>
      <c r="B25" s="2">
        <v>229.40373236231227</v>
      </c>
      <c r="C25" s="2">
        <v>-305.87164314974973</v>
      </c>
      <c r="D25" s="2">
        <v>917.61492944924908</v>
      </c>
      <c r="E25" s="2">
        <v>-229.40373236231227</v>
      </c>
      <c r="F25" s="2">
        <v>305.87164314974973</v>
      </c>
      <c r="G25" s="2">
        <v>-917.61492944924908</v>
      </c>
    </row>
    <row r="26" spans="1:7" x14ac:dyDescent="0.25">
      <c r="A26" s="2">
        <v>3</v>
      </c>
      <c r="B26" s="2">
        <v>-688.21119708693686</v>
      </c>
      <c r="C26" s="2">
        <v>917.61492944924908</v>
      </c>
      <c r="D26" s="2">
        <v>-2752.8447883477475</v>
      </c>
      <c r="E26" s="2">
        <v>688.21119708693686</v>
      </c>
      <c r="F26" s="2">
        <v>-917.61492944924908</v>
      </c>
      <c r="G26" s="2">
        <v>2752.8447883477475</v>
      </c>
    </row>
    <row r="27" spans="1:7" x14ac:dyDescent="0.25">
      <c r="A27" t="s">
        <v>32</v>
      </c>
    </row>
    <row r="28" spans="1:7" x14ac:dyDescent="0.25">
      <c r="A28" s="2"/>
      <c r="B28" s="2">
        <f>A29</f>
        <v>13</v>
      </c>
      <c r="C28" s="2">
        <f>A30</f>
        <v>14</v>
      </c>
      <c r="D28" s="2">
        <f>A31</f>
        <v>15</v>
      </c>
      <c r="E28" s="2">
        <f>A32</f>
        <v>1</v>
      </c>
      <c r="F28" s="2">
        <f>A33</f>
        <v>2</v>
      </c>
      <c r="G28" s="2">
        <f>A34</f>
        <v>3</v>
      </c>
    </row>
    <row r="29" spans="1:7" x14ac:dyDescent="0.25">
      <c r="A29" s="2">
        <v>13</v>
      </c>
      <c r="B29" s="2">
        <v>551.02040816326519</v>
      </c>
      <c r="C29" s="2">
        <v>367.34693877551013</v>
      </c>
      <c r="D29" s="2">
        <v>1102.0408163265304</v>
      </c>
      <c r="E29" s="2">
        <v>-551.02040816326519</v>
      </c>
      <c r="F29" s="2">
        <v>-367.34693877551013</v>
      </c>
      <c r="G29" s="2">
        <v>-1102.0408163265304</v>
      </c>
    </row>
    <row r="30" spans="1:7" x14ac:dyDescent="0.25">
      <c r="A30" s="2">
        <v>14</v>
      </c>
      <c r="B30" s="2">
        <v>367.34693877551018</v>
      </c>
      <c r="C30" s="2">
        <v>244.89795918367344</v>
      </c>
      <c r="D30" s="2">
        <v>734.69387755102036</v>
      </c>
      <c r="E30" s="2">
        <v>-367.34693877551018</v>
      </c>
      <c r="F30" s="2">
        <v>-244.89795918367344</v>
      </c>
      <c r="G30" s="2">
        <v>-734.69387755102036</v>
      </c>
    </row>
    <row r="31" spans="1:7" x14ac:dyDescent="0.25">
      <c r="A31" s="2">
        <v>15</v>
      </c>
      <c r="B31" s="2">
        <v>1102.0408163265304</v>
      </c>
      <c r="C31" s="2">
        <v>734.69387755102025</v>
      </c>
      <c r="D31" s="2">
        <v>2204.0816326530608</v>
      </c>
      <c r="E31" s="2">
        <v>-1102.0408163265304</v>
      </c>
      <c r="F31" s="2">
        <v>-734.69387755102025</v>
      </c>
      <c r="G31" s="2">
        <v>-2204.0816326530608</v>
      </c>
    </row>
    <row r="32" spans="1:7" x14ac:dyDescent="0.25">
      <c r="A32" s="2">
        <v>1</v>
      </c>
      <c r="B32" s="2">
        <v>-551.02040816326519</v>
      </c>
      <c r="C32" s="2">
        <v>-367.34693877551013</v>
      </c>
      <c r="D32" s="2">
        <v>-1102.0408163265304</v>
      </c>
      <c r="E32" s="2">
        <v>551.02040816326519</v>
      </c>
      <c r="F32" s="2">
        <v>367.34693877551013</v>
      </c>
      <c r="G32" s="2">
        <v>1102.0408163265304</v>
      </c>
    </row>
    <row r="33" spans="1:17" x14ac:dyDescent="0.25">
      <c r="A33" s="2">
        <v>2</v>
      </c>
      <c r="B33" s="2">
        <v>-367.34693877551018</v>
      </c>
      <c r="C33" s="2">
        <v>-244.89795918367344</v>
      </c>
      <c r="D33" s="2">
        <v>-734.69387755102036</v>
      </c>
      <c r="E33" s="2">
        <v>367.34693877551018</v>
      </c>
      <c r="F33" s="2">
        <v>244.89795918367344</v>
      </c>
      <c r="G33" s="2">
        <v>734.69387755102036</v>
      </c>
    </row>
    <row r="34" spans="1:17" x14ac:dyDescent="0.25">
      <c r="A34" s="2">
        <v>3</v>
      </c>
      <c r="B34" s="2">
        <v>-1102.0408163265304</v>
      </c>
      <c r="C34" s="2">
        <v>-734.69387755102025</v>
      </c>
      <c r="D34" s="2">
        <v>-2204.0816326530608</v>
      </c>
      <c r="E34" s="2">
        <v>1102.0408163265304</v>
      </c>
      <c r="F34" s="2">
        <v>734.69387755102025</v>
      </c>
      <c r="G34" s="2">
        <v>2204.0816326530608</v>
      </c>
    </row>
    <row r="37" spans="1:17" x14ac:dyDescent="0.25">
      <c r="B37" s="2"/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</row>
    <row r="38" spans="1:17" x14ac:dyDescent="0.25">
      <c r="B38">
        <v>1</v>
      </c>
      <c r="C38" s="8">
        <v>1446.1464148699988</v>
      </c>
      <c r="D38" s="8">
        <v>275.88641282639571</v>
      </c>
      <c r="E38" s="8">
        <v>0</v>
      </c>
      <c r="F38" s="14">
        <v>-172.05279927173422</v>
      </c>
      <c r="G38" s="14">
        <v>229.40373236231227</v>
      </c>
      <c r="H38" s="14">
        <v>688.21119708693686</v>
      </c>
      <c r="I38" s="14">
        <v>-551.02040816326519</v>
      </c>
      <c r="J38" s="14">
        <v>-367.34693877551013</v>
      </c>
      <c r="K38" s="14">
        <v>1102.0408163265304</v>
      </c>
      <c r="L38" s="14">
        <v>-172.05279927173422</v>
      </c>
      <c r="M38" s="14">
        <v>229.40373236231227</v>
      </c>
      <c r="N38" s="14">
        <v>-688.21119708693686</v>
      </c>
      <c r="O38" s="14">
        <v>-551.02040816326519</v>
      </c>
      <c r="P38" s="14">
        <v>-367.34693877551013</v>
      </c>
      <c r="Q38" s="14">
        <v>-1102.0408163265304</v>
      </c>
    </row>
    <row r="39" spans="1:17" x14ac:dyDescent="0.25">
      <c r="B39">
        <v>2</v>
      </c>
      <c r="C39" s="8">
        <v>275.88641282639583</v>
      </c>
      <c r="D39" s="8">
        <v>1101.5392046668462</v>
      </c>
      <c r="E39" s="8">
        <v>0</v>
      </c>
      <c r="F39" s="14">
        <v>229.40373236231227</v>
      </c>
      <c r="G39" s="14">
        <v>-305.87164314974973</v>
      </c>
      <c r="H39" s="14">
        <v>-917.61492944924908</v>
      </c>
      <c r="I39" s="14">
        <v>-367.34693877551018</v>
      </c>
      <c r="J39" s="14">
        <v>-244.89795918367344</v>
      </c>
      <c r="K39" s="14">
        <v>734.69387755102036</v>
      </c>
      <c r="L39" s="14">
        <v>229.40373236231227</v>
      </c>
      <c r="M39" s="14">
        <v>-305.87164314974973</v>
      </c>
      <c r="N39" s="14">
        <v>917.61492944924908</v>
      </c>
      <c r="O39" s="14">
        <v>-367.34693877551018</v>
      </c>
      <c r="P39" s="14">
        <v>-244.89795918367344</v>
      </c>
      <c r="Q39" s="14">
        <v>-734.69387755102036</v>
      </c>
    </row>
    <row r="40" spans="1:17" x14ac:dyDescent="0.25">
      <c r="B40">
        <v>3</v>
      </c>
      <c r="C40" s="8">
        <v>0</v>
      </c>
      <c r="D40" s="8">
        <v>0</v>
      </c>
      <c r="E40" s="8">
        <v>9913.8528420016155</v>
      </c>
      <c r="F40" s="14">
        <v>688.21119708693686</v>
      </c>
      <c r="G40" s="14">
        <v>-917.61492944924908</v>
      </c>
      <c r="H40" s="14">
        <v>-2752.8447883477475</v>
      </c>
      <c r="I40" s="14">
        <v>1102.0408163265304</v>
      </c>
      <c r="J40" s="14">
        <v>734.69387755102025</v>
      </c>
      <c r="K40" s="14">
        <v>-2204.0816326530608</v>
      </c>
      <c r="L40" s="14">
        <v>-688.21119708693686</v>
      </c>
      <c r="M40" s="14">
        <v>917.61492944924908</v>
      </c>
      <c r="N40" s="14">
        <v>-2752.8447883477475</v>
      </c>
      <c r="O40" s="14">
        <v>-1102.0408163265304</v>
      </c>
      <c r="P40" s="14">
        <v>-734.69387755102025</v>
      </c>
      <c r="Q40" s="14">
        <v>-2204.0816326530608</v>
      </c>
    </row>
    <row r="41" spans="1:17" x14ac:dyDescent="0.25">
      <c r="B41">
        <v>4</v>
      </c>
      <c r="C41" s="14">
        <v>-172.05279927173422</v>
      </c>
      <c r="D41" s="14">
        <v>229.40373236231227</v>
      </c>
      <c r="E41" s="14">
        <v>688.21119708693686</v>
      </c>
      <c r="F41" s="8">
        <v>172.05279927173422</v>
      </c>
      <c r="G41" s="8">
        <v>-229.40373236231227</v>
      </c>
      <c r="H41" s="8">
        <v>-688.21119708693686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25">
      <c r="B42">
        <v>5</v>
      </c>
      <c r="C42" s="14">
        <v>229.40373236231227</v>
      </c>
      <c r="D42" s="14">
        <v>-305.87164314974973</v>
      </c>
      <c r="E42" s="14">
        <v>-917.61492944924908</v>
      </c>
      <c r="F42" s="8">
        <v>-229.40373236231227</v>
      </c>
      <c r="G42" s="8">
        <v>305.87164314974973</v>
      </c>
      <c r="H42" s="8">
        <v>917.61492944924908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25">
      <c r="B43">
        <v>6</v>
      </c>
      <c r="C43" s="14">
        <v>688.21119708693686</v>
      </c>
      <c r="D43" s="14">
        <v>-917.61492944924908</v>
      </c>
      <c r="E43" s="14">
        <v>-2752.8447883477475</v>
      </c>
      <c r="F43" s="8">
        <v>-688.21119708693686</v>
      </c>
      <c r="G43" s="8">
        <v>917.61492944924908</v>
      </c>
      <c r="H43" s="8">
        <v>2752.8447883477475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x14ac:dyDescent="0.25">
      <c r="B44">
        <v>7</v>
      </c>
      <c r="C44" s="14">
        <v>-551.02040816326519</v>
      </c>
      <c r="D44" s="14">
        <v>-367.34693877551013</v>
      </c>
      <c r="E44" s="14">
        <v>1102.0408163265304</v>
      </c>
      <c r="F44" s="8">
        <v>0</v>
      </c>
      <c r="G44" s="8">
        <v>0</v>
      </c>
      <c r="H44" s="8">
        <v>0</v>
      </c>
      <c r="I44" s="8">
        <v>551.02040816326519</v>
      </c>
      <c r="J44" s="8">
        <v>367.34693877551013</v>
      </c>
      <c r="K44" s="8">
        <v>-1102.0408163265304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x14ac:dyDescent="0.25">
      <c r="B45">
        <v>8</v>
      </c>
      <c r="C45" s="14">
        <v>-367.34693877551018</v>
      </c>
      <c r="D45" s="14">
        <v>-244.89795918367344</v>
      </c>
      <c r="E45" s="14">
        <v>734.69387755102036</v>
      </c>
      <c r="F45" s="8">
        <v>0</v>
      </c>
      <c r="G45" s="8">
        <v>0</v>
      </c>
      <c r="H45" s="8">
        <v>0</v>
      </c>
      <c r="I45" s="8">
        <v>367.34693877551018</v>
      </c>
      <c r="J45" s="8">
        <v>244.89795918367344</v>
      </c>
      <c r="K45" s="8">
        <v>-734.69387755102036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x14ac:dyDescent="0.25">
      <c r="B46">
        <v>9</v>
      </c>
      <c r="C46" s="14">
        <v>1102.0408163265304</v>
      </c>
      <c r="D46" s="14">
        <v>734.69387755102025</v>
      </c>
      <c r="E46" s="14">
        <v>-2204.0816326530608</v>
      </c>
      <c r="F46" s="8">
        <v>0</v>
      </c>
      <c r="G46" s="8">
        <v>0</v>
      </c>
      <c r="H46" s="8">
        <v>0</v>
      </c>
      <c r="I46" s="8">
        <v>-1102.0408163265304</v>
      </c>
      <c r="J46" s="8">
        <v>-734.69387755102025</v>
      </c>
      <c r="K46" s="8">
        <v>2204.0816326530608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5">
      <c r="B47">
        <v>10</v>
      </c>
      <c r="C47" s="14">
        <v>-172.05279927173422</v>
      </c>
      <c r="D47" s="14">
        <v>229.40373236231227</v>
      </c>
      <c r="E47" s="14">
        <v>-688.21119708693686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172.05279927173422</v>
      </c>
      <c r="M47" s="8">
        <v>-229.40373236231227</v>
      </c>
      <c r="N47" s="8">
        <v>688.21119708693686</v>
      </c>
      <c r="O47" s="8">
        <v>0</v>
      </c>
      <c r="P47" s="8">
        <v>0</v>
      </c>
      <c r="Q47" s="8">
        <v>0</v>
      </c>
    </row>
    <row r="48" spans="1:17" x14ac:dyDescent="0.25">
      <c r="B48">
        <v>11</v>
      </c>
      <c r="C48" s="14">
        <v>229.40373236231227</v>
      </c>
      <c r="D48" s="14">
        <v>-305.87164314974973</v>
      </c>
      <c r="E48" s="14">
        <v>917.61492944924908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-229.40373236231227</v>
      </c>
      <c r="M48" s="8">
        <v>305.87164314974973</v>
      </c>
      <c r="N48" s="8">
        <v>-917.61492944924908</v>
      </c>
      <c r="O48" s="8">
        <v>0</v>
      </c>
      <c r="P48" s="8">
        <v>0</v>
      </c>
      <c r="Q48" s="8">
        <v>0</v>
      </c>
    </row>
    <row r="49" spans="2:17" x14ac:dyDescent="0.25">
      <c r="B49">
        <v>12</v>
      </c>
      <c r="C49" s="14">
        <v>-688.21119708693686</v>
      </c>
      <c r="D49" s="14">
        <v>917.61492944924908</v>
      </c>
      <c r="E49" s="14">
        <v>-2752.8447883477475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688.21119708693686</v>
      </c>
      <c r="M49" s="8">
        <v>-917.61492944924908</v>
      </c>
      <c r="N49" s="8">
        <v>2752.8447883477475</v>
      </c>
      <c r="O49" s="8">
        <v>0</v>
      </c>
      <c r="P49" s="8">
        <v>0</v>
      </c>
      <c r="Q49" s="8">
        <v>0</v>
      </c>
    </row>
    <row r="50" spans="2:17" x14ac:dyDescent="0.25">
      <c r="B50">
        <v>13</v>
      </c>
      <c r="C50" s="14">
        <v>-551.02040816326519</v>
      </c>
      <c r="D50" s="14">
        <v>-367.34693877551013</v>
      </c>
      <c r="E50" s="14">
        <v>-1102.0408163265304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551.02040816326519</v>
      </c>
      <c r="P50" s="8">
        <v>367.34693877551013</v>
      </c>
      <c r="Q50" s="8">
        <v>1102.0408163265304</v>
      </c>
    </row>
    <row r="51" spans="2:17" x14ac:dyDescent="0.25">
      <c r="B51">
        <v>14</v>
      </c>
      <c r="C51" s="14">
        <v>-367.34693877551018</v>
      </c>
      <c r="D51" s="14">
        <v>-244.89795918367344</v>
      </c>
      <c r="E51" s="14">
        <v>-734.69387755102036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367.34693877551018</v>
      </c>
      <c r="P51" s="8">
        <v>244.89795918367344</v>
      </c>
      <c r="Q51" s="8">
        <v>734.69387755102036</v>
      </c>
    </row>
    <row r="52" spans="2:17" x14ac:dyDescent="0.25">
      <c r="B52">
        <v>15</v>
      </c>
      <c r="C52" s="14">
        <v>-1102.0408163265304</v>
      </c>
      <c r="D52" s="14">
        <v>-734.69387755102025</v>
      </c>
      <c r="E52" s="14">
        <v>-2204.0816326530608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1102.0408163265304</v>
      </c>
      <c r="P52" s="8">
        <v>734.69387755102025</v>
      </c>
      <c r="Q52" s="8">
        <v>2204.0816326530608</v>
      </c>
    </row>
    <row r="55" spans="2:17" x14ac:dyDescent="0.25">
      <c r="L55" t="s">
        <v>41</v>
      </c>
    </row>
    <row r="56" spans="2:17" x14ac:dyDescent="0.25">
      <c r="D56">
        <v>1</v>
      </c>
      <c r="E56">
        <v>2</v>
      </c>
      <c r="F56">
        <v>3</v>
      </c>
      <c r="H56" s="2"/>
      <c r="I56" s="2">
        <v>1</v>
      </c>
      <c r="L56">
        <v>1</v>
      </c>
    </row>
    <row r="57" spans="2:17" x14ac:dyDescent="0.25">
      <c r="C57">
        <v>1</v>
      </c>
      <c r="D57">
        <f t="array" ref="D57:F59">MINVERSE(C38:E40)</f>
        <v>7.261904761904763E-4</v>
      </c>
      <c r="E57">
        <v>-1.8187830687830674E-4</v>
      </c>
      <c r="F57">
        <v>0</v>
      </c>
      <c r="H57" s="2">
        <v>1</v>
      </c>
      <c r="I57" s="2">
        <v>0</v>
      </c>
      <c r="K57">
        <v>1</v>
      </c>
      <c r="L57">
        <f t="array" ref="L57:L59">MMULT(D57:F59,I57:I59)</f>
        <v>9.0939153439153365E-3</v>
      </c>
    </row>
    <row r="58" spans="2:17" x14ac:dyDescent="0.25">
      <c r="C58">
        <v>2</v>
      </c>
      <c r="D58">
        <v>-1.8187830687830682E-4</v>
      </c>
      <c r="E58">
        <v>9.5337301587301577E-4</v>
      </c>
      <c r="F58">
        <v>0</v>
      </c>
      <c r="H58" s="2">
        <v>2</v>
      </c>
      <c r="I58" s="2">
        <v>-50</v>
      </c>
      <c r="K58">
        <v>2</v>
      </c>
      <c r="L58">
        <v>-4.7668650793650791E-2</v>
      </c>
    </row>
    <row r="59" spans="2:17" x14ac:dyDescent="0.25">
      <c r="C59">
        <v>3</v>
      </c>
      <c r="D59">
        <v>0</v>
      </c>
      <c r="E59">
        <v>0</v>
      </c>
      <c r="F59">
        <v>1.0086895740103593E-4</v>
      </c>
      <c r="H59" s="2">
        <v>3</v>
      </c>
      <c r="I59" s="2">
        <v>-100</v>
      </c>
      <c r="K59">
        <v>3</v>
      </c>
      <c r="L59">
        <v>-1.0086895740103593E-2</v>
      </c>
    </row>
    <row r="63" spans="2:17" x14ac:dyDescent="0.25">
      <c r="I63">
        <v>1</v>
      </c>
    </row>
    <row r="64" spans="2:17" x14ac:dyDescent="0.25">
      <c r="C64">
        <v>4</v>
      </c>
      <c r="D64">
        <v>-172.05279927173422</v>
      </c>
      <c r="E64">
        <v>229.40373236231227</v>
      </c>
      <c r="F64">
        <v>688.21119708693686</v>
      </c>
      <c r="H64">
        <v>4</v>
      </c>
      <c r="I64">
        <f t="array" ref="I64:I75">MMULT(D64:F75,L57:L59)</f>
        <v>-19.441914592187818</v>
      </c>
      <c r="J64" t="s">
        <v>2</v>
      </c>
    </row>
    <row r="65" spans="3:10" x14ac:dyDescent="0.25">
      <c r="C65">
        <v>5</v>
      </c>
      <c r="D65">
        <v>229.40373236231227</v>
      </c>
      <c r="E65">
        <v>-305.87164314974973</v>
      </c>
      <c r="F65">
        <v>-917.61492944924908</v>
      </c>
      <c r="H65">
        <v>5</v>
      </c>
      <c r="I65">
        <v>25.922552789583758</v>
      </c>
      <c r="J65" t="s">
        <v>3</v>
      </c>
    </row>
    <row r="66" spans="3:10" x14ac:dyDescent="0.25">
      <c r="C66">
        <v>6</v>
      </c>
      <c r="D66">
        <v>688.21119708693686</v>
      </c>
      <c r="E66">
        <v>-917.61492944924908</v>
      </c>
      <c r="F66">
        <v>-2752.8447883477475</v>
      </c>
      <c r="H66">
        <v>6</v>
      </c>
      <c r="I66">
        <v>77.76765836875127</v>
      </c>
      <c r="J66" t="s">
        <v>9</v>
      </c>
    </row>
    <row r="67" spans="3:10" x14ac:dyDescent="0.25">
      <c r="C67">
        <v>7</v>
      </c>
      <c r="D67">
        <v>-551.02040816326519</v>
      </c>
      <c r="E67">
        <v>-367.34693877551013</v>
      </c>
      <c r="F67">
        <v>1102.0408163265304</v>
      </c>
      <c r="H67">
        <v>7</v>
      </c>
      <c r="I67">
        <v>1.3838291843756352</v>
      </c>
      <c r="J67" t="s">
        <v>2</v>
      </c>
    </row>
    <row r="68" spans="3:10" x14ac:dyDescent="0.25">
      <c r="C68">
        <v>8</v>
      </c>
      <c r="D68">
        <v>-367.34693877551018</v>
      </c>
      <c r="E68">
        <v>-244.89795918367344</v>
      </c>
      <c r="F68">
        <v>734.69387755102036</v>
      </c>
      <c r="H68">
        <v>8</v>
      </c>
      <c r="I68">
        <v>0.92255278958375353</v>
      </c>
      <c r="J68" t="s">
        <v>3</v>
      </c>
    </row>
    <row r="69" spans="3:10" x14ac:dyDescent="0.25">
      <c r="C69">
        <v>9</v>
      </c>
      <c r="D69">
        <v>1102.0408163265304</v>
      </c>
      <c r="E69">
        <v>734.69387755102025</v>
      </c>
      <c r="F69">
        <v>-2204.0816326530608</v>
      </c>
      <c r="H69">
        <v>9</v>
      </c>
      <c r="I69">
        <v>-2.7676583687512704</v>
      </c>
      <c r="J69" t="s">
        <v>9</v>
      </c>
    </row>
    <row r="70" spans="3:10" x14ac:dyDescent="0.25">
      <c r="C70">
        <v>10</v>
      </c>
      <c r="D70">
        <v>-172.05279927173422</v>
      </c>
      <c r="E70">
        <v>229.40373236231227</v>
      </c>
      <c r="F70">
        <v>-688.21119708693686</v>
      </c>
      <c r="H70">
        <v>10</v>
      </c>
      <c r="I70">
        <v>-5.5580854078121824</v>
      </c>
      <c r="J70" t="s">
        <v>2</v>
      </c>
    </row>
    <row r="71" spans="3:10" x14ac:dyDescent="0.25">
      <c r="C71">
        <v>11</v>
      </c>
      <c r="D71">
        <v>229.40373236231227</v>
      </c>
      <c r="E71">
        <v>-305.87164314974973</v>
      </c>
      <c r="F71">
        <v>917.61492944924908</v>
      </c>
      <c r="H71">
        <v>11</v>
      </c>
      <c r="I71">
        <v>7.4107805437495777</v>
      </c>
      <c r="J71" t="s">
        <v>3</v>
      </c>
    </row>
    <row r="72" spans="3:10" x14ac:dyDescent="0.25">
      <c r="C72">
        <v>12</v>
      </c>
      <c r="D72">
        <v>-688.21119708693686</v>
      </c>
      <c r="E72">
        <v>917.61492944924908</v>
      </c>
      <c r="F72">
        <v>-2752.8447883477475</v>
      </c>
      <c r="H72">
        <v>12</v>
      </c>
      <c r="I72">
        <v>-22.23234163124873</v>
      </c>
      <c r="J72" t="s">
        <v>9</v>
      </c>
    </row>
    <row r="73" spans="3:10" x14ac:dyDescent="0.25">
      <c r="C73">
        <v>13</v>
      </c>
      <c r="D73">
        <v>-551.02040816326519</v>
      </c>
      <c r="E73">
        <v>-367.34693877551013</v>
      </c>
      <c r="F73">
        <v>-1102.0408163265304</v>
      </c>
      <c r="H73">
        <v>13</v>
      </c>
      <c r="I73">
        <v>23.616170815624365</v>
      </c>
      <c r="J73" t="s">
        <v>2</v>
      </c>
    </row>
    <row r="74" spans="3:10" x14ac:dyDescent="0.25">
      <c r="C74">
        <v>14</v>
      </c>
      <c r="D74">
        <v>-367.34693877551018</v>
      </c>
      <c r="E74">
        <v>-244.89795918367344</v>
      </c>
      <c r="F74">
        <v>-734.69387755102036</v>
      </c>
      <c r="H74">
        <v>14</v>
      </c>
      <c r="I74">
        <v>15.74411387708291</v>
      </c>
      <c r="J74" t="s">
        <v>3</v>
      </c>
    </row>
    <row r="75" spans="3:10" x14ac:dyDescent="0.25">
      <c r="C75">
        <v>15</v>
      </c>
      <c r="D75">
        <v>-1102.0408163265304</v>
      </c>
      <c r="E75">
        <v>-734.69387755102025</v>
      </c>
      <c r="F75">
        <v>-2204.0816326530608</v>
      </c>
      <c r="H75">
        <v>15</v>
      </c>
      <c r="I75">
        <v>47.23234163124873</v>
      </c>
      <c r="J75" t="s">
        <v>9</v>
      </c>
    </row>
  </sheetData>
  <dataConsolidate topLabels="1">
    <dataRefs count="4">
      <dataRef ref="A4:G10" sheet="Hoja1"/>
      <dataRef ref="A12:G18" sheet="Hoja1"/>
      <dataRef ref="A20:G26" sheet="Hoja1"/>
      <dataRef ref="A28:G34" sheet="Hoja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base</vt:lpstr>
      <vt:lpstr>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2016-09-25T19:42:42Z</dcterms:created>
  <dcterms:modified xsi:type="dcterms:W3CDTF">2016-09-28T02:20:46Z</dcterms:modified>
</cp:coreProperties>
</file>