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1a88c1f9058a64/Documentos/Proyectos/4 semestre/Algoritmos/"/>
    </mc:Choice>
  </mc:AlternateContent>
  <xr:revisionPtr revIDLastSave="180" documentId="8_{B078961F-6C56-442B-A120-B6780A2BE255}" xr6:coauthVersionLast="47" xr6:coauthVersionMax="47" xr10:uidLastSave="{D5FEAE38-95D3-41A6-8B8A-9E136D307000}"/>
  <bookViews>
    <workbookView xWindow="-108" yWindow="-108" windowWidth="23256" windowHeight="12456" xr2:uid="{1324598F-BDA2-4639-B7CA-6CB6DFE2E5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I11" i="1"/>
  <c r="H13" i="1"/>
  <c r="I13" i="1"/>
  <c r="G13" i="1"/>
  <c r="G11" i="1"/>
  <c r="G12" i="1" s="1"/>
  <c r="H8" i="1"/>
  <c r="I8" i="1" s="1"/>
  <c r="J8" i="1" s="1"/>
  <c r="K8" i="1" s="1"/>
  <c r="H10" i="1"/>
  <c r="I10" i="1" s="1"/>
  <c r="I2" i="1"/>
  <c r="I5" i="1" s="1"/>
  <c r="H5" i="1"/>
  <c r="H6" i="1"/>
  <c r="H7" i="1" s="1"/>
  <c r="I6" i="1"/>
  <c r="I7" i="1" s="1"/>
  <c r="G6" i="1"/>
  <c r="G7" i="1" s="1"/>
  <c r="G5" i="1"/>
  <c r="G16" i="1" s="1"/>
  <c r="G18" i="1" s="1"/>
  <c r="H2" i="1"/>
  <c r="G19" i="1" l="1"/>
  <c r="G21" i="1"/>
  <c r="H16" i="1"/>
  <c r="H18" i="1" s="1"/>
  <c r="J10" i="1"/>
  <c r="K10" i="1" s="1"/>
  <c r="I12" i="1"/>
  <c r="I16" i="1" s="1"/>
  <c r="I18" i="1" s="1"/>
  <c r="J2" i="1"/>
  <c r="I19" i="1" l="1"/>
  <c r="I21" i="1"/>
  <c r="H19" i="1"/>
  <c r="H21" i="1"/>
  <c r="J11" i="1"/>
  <c r="J12" i="1" s="1"/>
  <c r="J6" i="1"/>
  <c r="J7" i="1" s="1"/>
  <c r="J13" i="1"/>
  <c r="K2" i="1"/>
  <c r="J5" i="1"/>
  <c r="J16" i="1" l="1"/>
  <c r="J18" i="1" s="1"/>
  <c r="K6" i="1"/>
  <c r="K7" i="1" s="1"/>
  <c r="K13" i="1"/>
  <c r="K11" i="1"/>
  <c r="K12" i="1" s="1"/>
  <c r="K5" i="1"/>
  <c r="K16" i="1" s="1"/>
  <c r="K18" i="1" s="1"/>
  <c r="K19" i="1" l="1"/>
  <c r="K21" i="1"/>
  <c r="J19" i="1"/>
  <c r="J21" i="1"/>
</calcChain>
</file>

<file path=xl/sharedStrings.xml><?xml version="1.0" encoding="utf-8"?>
<sst xmlns="http://schemas.openxmlformats.org/spreadsheetml/2006/main" count="32" uniqueCount="29">
  <si>
    <t>INGRESOS</t>
  </si>
  <si>
    <t>% AUMENTO SOBRE EL AÑO ANTERIOR</t>
  </si>
  <si>
    <t>COSTE  de Mercancia Vendidas</t>
  </si>
  <si>
    <t xml:space="preserve">Materiales </t>
  </si>
  <si>
    <t>GASTOS GENERALES</t>
  </si>
  <si>
    <t xml:space="preserve">TOTAL DE GASTOS OPERACIONALES </t>
  </si>
  <si>
    <t>GASTOS FINANCIEROS</t>
  </si>
  <si>
    <t>BENEFICIO BRUTO</t>
  </si>
  <si>
    <t>IMPUESTOS</t>
  </si>
  <si>
    <t>BENEFICIO NETO</t>
  </si>
  <si>
    <t>Beneficio bruto - impuestos</t>
  </si>
  <si>
    <t xml:space="preserve"> De los ingresos</t>
  </si>
  <si>
    <t>De los ingresos</t>
  </si>
  <si>
    <t>De los salarios</t>
  </si>
  <si>
    <t>Aumento sobre el año anterior</t>
  </si>
  <si>
    <t xml:space="preserve">Aumento sobre el año anteriro </t>
  </si>
  <si>
    <t>De oficina + ventas</t>
  </si>
  <si>
    <t>Incremento anual cte. De 10</t>
  </si>
  <si>
    <t>Ingresos-total gastos Operacionales - gastos financieros</t>
  </si>
  <si>
    <t>Del beneficio bruto</t>
  </si>
  <si>
    <t>Oficina</t>
  </si>
  <si>
    <t>Gastos de ventas</t>
  </si>
  <si>
    <t>Complementos</t>
  </si>
  <si>
    <t xml:space="preserve">Publicidad y propaganda </t>
  </si>
  <si>
    <t>Depreacion</t>
  </si>
  <si>
    <t>Varios</t>
  </si>
  <si>
    <t>Salario</t>
  </si>
  <si>
    <t>Otros</t>
  </si>
  <si>
    <t>Gastos Generales + Costos de Mercancia Vendida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</si>
</sst>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u/>
      <sz val="14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D5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/>
    <xf numFmtId="44" fontId="0" fillId="0" borderId="1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9" fontId="7" fillId="3" borderId="1" xfId="0" applyNumberFormat="1" applyFont="1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4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0" fontId="0" fillId="6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8" fillId="3" borderId="1" xfId="0" applyFont="1" applyFill="1" applyBorder="1" applyAlignment="1">
      <alignment horizontal="center" vertical="top"/>
    </xf>
    <xf numFmtId="0" fontId="8" fillId="10" borderId="1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44" fontId="2" fillId="12" borderId="1" xfId="0" applyNumberFormat="1" applyFont="1" applyFill="1" applyBorder="1" applyAlignment="1">
      <alignment horizontal="center"/>
    </xf>
    <xf numFmtId="44" fontId="7" fillId="13" borderId="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D5D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BCA6-7C98-43E4-BA5E-E189C76CE1FB}">
  <dimension ref="A1:K21"/>
  <sheetViews>
    <sheetView tabSelected="1" topLeftCell="A4" workbookViewId="0">
      <selection activeCell="M17" sqref="M17"/>
    </sheetView>
  </sheetViews>
  <sheetFormatPr baseColWidth="10" defaultRowHeight="14.4" x14ac:dyDescent="0.3"/>
  <cols>
    <col min="4" max="4" width="4.5546875" bestFit="1" customWidth="1"/>
    <col min="6" max="6" width="16.5546875" customWidth="1"/>
  </cols>
  <sheetData>
    <row r="1" spans="1:11" x14ac:dyDescent="0.3">
      <c r="G1" s="31">
        <v>2016</v>
      </c>
      <c r="H1" s="31">
        <v>2017</v>
      </c>
      <c r="I1" s="31">
        <v>2018</v>
      </c>
      <c r="J1" s="31">
        <v>2019</v>
      </c>
      <c r="K1" s="31">
        <v>2020</v>
      </c>
    </row>
    <row r="2" spans="1:11" x14ac:dyDescent="0.3">
      <c r="A2" s="26" t="s">
        <v>0</v>
      </c>
      <c r="B2" s="27"/>
      <c r="C2" s="27"/>
      <c r="D2" s="27"/>
      <c r="E2" s="27"/>
      <c r="F2" s="28"/>
      <c r="G2" s="29">
        <v>10000</v>
      </c>
      <c r="H2" s="30">
        <f>$G$2+(G2*H3)</f>
        <v>12000</v>
      </c>
      <c r="I2" s="30">
        <f>H2+(H2*I3)</f>
        <v>15600</v>
      </c>
      <c r="J2" s="30">
        <f>I2+(I2*J3)</f>
        <v>18720</v>
      </c>
      <c r="K2" s="30">
        <f>J2+(J2*K3)</f>
        <v>20592</v>
      </c>
    </row>
    <row r="3" spans="1:11" x14ac:dyDescent="0.3">
      <c r="A3" s="32" t="s">
        <v>1</v>
      </c>
      <c r="B3" s="33"/>
      <c r="C3" s="34"/>
      <c r="D3" s="1"/>
      <c r="E3" s="14"/>
      <c r="F3" s="14"/>
      <c r="G3" s="2"/>
      <c r="H3" s="35">
        <v>0.2</v>
      </c>
      <c r="I3" s="36">
        <v>0.3</v>
      </c>
      <c r="J3" s="36">
        <v>0.2</v>
      </c>
      <c r="K3" s="36">
        <v>0.1</v>
      </c>
    </row>
    <row r="4" spans="1:11" x14ac:dyDescent="0.3">
      <c r="A4" s="37" t="s">
        <v>2</v>
      </c>
      <c r="B4" s="37"/>
      <c r="C4" s="37"/>
      <c r="D4" s="1"/>
      <c r="E4" s="14"/>
      <c r="F4" s="14"/>
      <c r="G4" s="2"/>
      <c r="H4" s="2"/>
      <c r="I4" s="2"/>
      <c r="J4" s="2"/>
      <c r="K4" s="2"/>
    </row>
    <row r="5" spans="1:11" x14ac:dyDescent="0.3">
      <c r="A5" s="38" t="s">
        <v>3</v>
      </c>
      <c r="B5" s="41"/>
      <c r="C5" s="39"/>
      <c r="D5" s="25">
        <v>0.17</v>
      </c>
      <c r="E5" s="18" t="s">
        <v>11</v>
      </c>
      <c r="F5" s="19"/>
      <c r="G5" s="15">
        <f>G2*$D$5</f>
        <v>1700.0000000000002</v>
      </c>
      <c r="H5" s="15">
        <f t="shared" ref="H5:K5" si="0">H2*$D$5</f>
        <v>2040.0000000000002</v>
      </c>
      <c r="I5" s="15">
        <f t="shared" si="0"/>
        <v>2652</v>
      </c>
      <c r="J5" s="15">
        <f t="shared" si="0"/>
        <v>3182.4</v>
      </c>
      <c r="K5" s="15">
        <f t="shared" si="0"/>
        <v>3500.6400000000003</v>
      </c>
    </row>
    <row r="6" spans="1:11" x14ac:dyDescent="0.3">
      <c r="A6" s="38" t="s">
        <v>26</v>
      </c>
      <c r="B6" s="41"/>
      <c r="C6" s="39"/>
      <c r="D6" s="25">
        <v>0.14000000000000001</v>
      </c>
      <c r="E6" s="18" t="s">
        <v>12</v>
      </c>
      <c r="F6" s="19"/>
      <c r="G6" s="15">
        <f>G2*$D$6</f>
        <v>1400.0000000000002</v>
      </c>
      <c r="H6" s="15">
        <f t="shared" ref="H6:K6" si="1">H2*$D$6</f>
        <v>1680.0000000000002</v>
      </c>
      <c r="I6" s="15">
        <f t="shared" si="1"/>
        <v>2184</v>
      </c>
      <c r="J6" s="15">
        <f t="shared" si="1"/>
        <v>2620.8000000000002</v>
      </c>
      <c r="K6" s="15">
        <f t="shared" si="1"/>
        <v>2882.88</v>
      </c>
    </row>
    <row r="7" spans="1:11" x14ac:dyDescent="0.3">
      <c r="A7" s="38" t="s">
        <v>22</v>
      </c>
      <c r="B7" s="41"/>
      <c r="C7" s="39"/>
      <c r="D7" s="25">
        <v>0.15</v>
      </c>
      <c r="E7" s="18" t="s">
        <v>13</v>
      </c>
      <c r="F7" s="19"/>
      <c r="G7" s="15">
        <f>G6*$D$7</f>
        <v>210.00000000000003</v>
      </c>
      <c r="H7" s="15">
        <f>H6*$D$7</f>
        <v>252.00000000000003</v>
      </c>
      <c r="I7" s="15">
        <f t="shared" ref="H7:K7" si="2">I6*$D$7</f>
        <v>327.59999999999997</v>
      </c>
      <c r="J7" s="15">
        <f t="shared" si="2"/>
        <v>393.12</v>
      </c>
      <c r="K7" s="15">
        <f t="shared" si="2"/>
        <v>432.43200000000002</v>
      </c>
    </row>
    <row r="8" spans="1:11" x14ac:dyDescent="0.3">
      <c r="A8" s="38" t="s">
        <v>27</v>
      </c>
      <c r="B8" s="41"/>
      <c r="C8" s="39"/>
      <c r="D8" s="25">
        <v>0.08</v>
      </c>
      <c r="E8" s="18" t="s">
        <v>14</v>
      </c>
      <c r="F8" s="19"/>
      <c r="G8" s="3">
        <v>100</v>
      </c>
      <c r="H8" s="15">
        <f>G8*$D$8+G8</f>
        <v>108</v>
      </c>
      <c r="I8" s="15">
        <f t="shared" ref="I8:K8" si="3">H8*$D$8+H8</f>
        <v>116.64</v>
      </c>
      <c r="J8" s="15">
        <f t="shared" si="3"/>
        <v>125.9712</v>
      </c>
      <c r="K8" s="15">
        <f t="shared" si="3"/>
        <v>136.04889599999998</v>
      </c>
    </row>
    <row r="9" spans="1:11" x14ac:dyDescent="0.3">
      <c r="A9" s="40" t="s">
        <v>4</v>
      </c>
      <c r="B9" s="40"/>
      <c r="C9" s="40"/>
      <c r="D9" s="2"/>
      <c r="E9" s="16"/>
      <c r="F9" s="16"/>
      <c r="G9" s="16"/>
      <c r="H9" s="16"/>
      <c r="I9" s="16"/>
      <c r="J9" s="16"/>
      <c r="K9" s="16"/>
    </row>
    <row r="10" spans="1:11" x14ac:dyDescent="0.3">
      <c r="A10" s="38" t="s">
        <v>20</v>
      </c>
      <c r="B10" s="41"/>
      <c r="C10" s="39"/>
      <c r="D10" s="25">
        <v>0.1</v>
      </c>
      <c r="E10" s="18" t="s">
        <v>15</v>
      </c>
      <c r="F10" s="19"/>
      <c r="G10" s="3">
        <v>1000</v>
      </c>
      <c r="H10" s="15">
        <f>G10*$D$10+G10</f>
        <v>1100</v>
      </c>
      <c r="I10" s="15">
        <f t="shared" ref="I10:K10" si="4">H10*$D$10+H10</f>
        <v>1210</v>
      </c>
      <c r="J10" s="15">
        <f t="shared" si="4"/>
        <v>1331</v>
      </c>
      <c r="K10" s="15">
        <f t="shared" si="4"/>
        <v>1464.1</v>
      </c>
    </row>
    <row r="11" spans="1:11" x14ac:dyDescent="0.3">
      <c r="A11" s="38" t="s">
        <v>21</v>
      </c>
      <c r="B11" s="41"/>
      <c r="C11" s="39"/>
      <c r="D11" s="25">
        <v>0.08</v>
      </c>
      <c r="E11" s="18" t="s">
        <v>12</v>
      </c>
      <c r="F11" s="19"/>
      <c r="G11" s="15">
        <f>G2*$D$11</f>
        <v>800</v>
      </c>
      <c r="H11" s="15">
        <f t="shared" ref="H11:K11" si="5">H2*$D$11</f>
        <v>960</v>
      </c>
      <c r="I11" s="15">
        <f t="shared" si="5"/>
        <v>1248</v>
      </c>
      <c r="J11" s="15">
        <f t="shared" si="5"/>
        <v>1497.6000000000001</v>
      </c>
      <c r="K11" s="15">
        <f t="shared" si="5"/>
        <v>1647.3600000000001</v>
      </c>
    </row>
    <row r="12" spans="1:11" x14ac:dyDescent="0.3">
      <c r="A12" s="38" t="s">
        <v>22</v>
      </c>
      <c r="B12" s="41"/>
      <c r="C12" s="39"/>
      <c r="D12" s="25">
        <v>0.17</v>
      </c>
      <c r="E12" s="18" t="s">
        <v>16</v>
      </c>
      <c r="F12" s="19"/>
      <c r="G12" s="15">
        <f>G11*$D$12+G10*$D$12</f>
        <v>306</v>
      </c>
      <c r="H12" s="15">
        <f t="shared" ref="H12:K12" si="6">H11*$D$12+H10*$D$12</f>
        <v>350.20000000000005</v>
      </c>
      <c r="I12" s="15">
        <f t="shared" si="6"/>
        <v>417.86</v>
      </c>
      <c r="J12" s="15">
        <f t="shared" si="6"/>
        <v>480.86200000000008</v>
      </c>
      <c r="K12" s="15">
        <f t="shared" si="6"/>
        <v>528.94820000000004</v>
      </c>
    </row>
    <row r="13" spans="1:11" x14ac:dyDescent="0.3">
      <c r="A13" s="38" t="s">
        <v>23</v>
      </c>
      <c r="B13" s="41"/>
      <c r="C13" s="39"/>
      <c r="D13" s="25">
        <v>0.25</v>
      </c>
      <c r="E13" s="18" t="s">
        <v>12</v>
      </c>
      <c r="F13" s="19"/>
      <c r="G13" s="15">
        <f>G2*$D$13</f>
        <v>2500</v>
      </c>
      <c r="H13" s="15">
        <f t="shared" ref="H13:K13" si="7">H2*$D$13</f>
        <v>3000</v>
      </c>
      <c r="I13" s="15">
        <f t="shared" si="7"/>
        <v>3900</v>
      </c>
      <c r="J13" s="15">
        <f t="shared" si="7"/>
        <v>4680</v>
      </c>
      <c r="K13" s="15">
        <f t="shared" si="7"/>
        <v>5148</v>
      </c>
    </row>
    <row r="14" spans="1:11" x14ac:dyDescent="0.3">
      <c r="A14" s="38" t="s">
        <v>24</v>
      </c>
      <c r="B14" s="41"/>
      <c r="C14" s="39"/>
      <c r="D14" s="1"/>
      <c r="E14" s="13"/>
      <c r="F14" s="14"/>
      <c r="G14" s="2"/>
      <c r="H14" s="3">
        <v>20</v>
      </c>
      <c r="I14" s="3">
        <v>20</v>
      </c>
      <c r="J14" s="3">
        <v>20</v>
      </c>
      <c r="K14" s="3">
        <v>20</v>
      </c>
    </row>
    <row r="15" spans="1:11" x14ac:dyDescent="0.3">
      <c r="A15" s="38" t="s">
        <v>25</v>
      </c>
      <c r="B15" s="41"/>
      <c r="C15" s="39"/>
      <c r="D15" s="1"/>
      <c r="E15" s="18" t="s">
        <v>17</v>
      </c>
      <c r="F15" s="19"/>
      <c r="G15" s="2">
        <v>0</v>
      </c>
      <c r="H15" s="2">
        <v>10</v>
      </c>
      <c r="I15" s="2">
        <v>20</v>
      </c>
      <c r="J15" s="2">
        <v>30</v>
      </c>
      <c r="K15" s="2">
        <v>40</v>
      </c>
    </row>
    <row r="16" spans="1:11" ht="37.799999999999997" customHeight="1" x14ac:dyDescent="0.3">
      <c r="A16" s="8" t="s">
        <v>5</v>
      </c>
      <c r="B16" s="9"/>
      <c r="C16" s="10"/>
      <c r="D16" s="1"/>
      <c r="E16" s="20" t="s">
        <v>28</v>
      </c>
      <c r="F16" s="21"/>
      <c r="G16" s="17">
        <f>SUM(G5:G13)</f>
        <v>8016</v>
      </c>
      <c r="H16" s="17">
        <f t="shared" ref="H16:K16" si="8">SUM(H5:H13)</f>
        <v>9490.2000000000007</v>
      </c>
      <c r="I16" s="17">
        <f t="shared" si="8"/>
        <v>12056.1</v>
      </c>
      <c r="J16" s="17">
        <f t="shared" si="8"/>
        <v>14311.753199999999</v>
      </c>
      <c r="K16" s="17">
        <f t="shared" si="8"/>
        <v>15740.409096000001</v>
      </c>
    </row>
    <row r="17" spans="1:11" ht="22.8" customHeight="1" x14ac:dyDescent="0.3">
      <c r="A17" s="44" t="s">
        <v>6</v>
      </c>
      <c r="B17" s="45"/>
      <c r="C17" s="46"/>
      <c r="D17" s="4"/>
      <c r="E17" s="14"/>
      <c r="F17" s="14"/>
      <c r="G17" s="2">
        <v>10</v>
      </c>
      <c r="H17" s="2">
        <v>10</v>
      </c>
      <c r="I17" s="2">
        <v>10</v>
      </c>
      <c r="J17" s="2">
        <v>10</v>
      </c>
      <c r="K17" s="2">
        <v>10</v>
      </c>
    </row>
    <row r="18" spans="1:11" ht="39" customHeight="1" x14ac:dyDescent="0.3">
      <c r="A18" s="43" t="s">
        <v>7</v>
      </c>
      <c r="B18" s="43"/>
      <c r="C18" s="43"/>
      <c r="D18" s="1"/>
      <c r="E18" s="22" t="s">
        <v>18</v>
      </c>
      <c r="F18" s="22"/>
      <c r="G18" s="17">
        <f>G2-G16-G17</f>
        <v>1974</v>
      </c>
      <c r="H18" s="17">
        <f t="shared" ref="H18:J18" si="9">H2-H16-H17</f>
        <v>2499.7999999999993</v>
      </c>
      <c r="I18" s="17">
        <f t="shared" si="9"/>
        <v>3533.8999999999996</v>
      </c>
      <c r="J18" s="17">
        <f t="shared" si="9"/>
        <v>4398.2468000000008</v>
      </c>
      <c r="K18" s="17">
        <f>K2-K16-K17</f>
        <v>4841.5909039999988</v>
      </c>
    </row>
    <row r="19" spans="1:11" ht="18" x14ac:dyDescent="0.3">
      <c r="A19" s="42" t="s">
        <v>8</v>
      </c>
      <c r="B19" s="42"/>
      <c r="C19" s="42"/>
      <c r="D19" s="25">
        <v>0.52</v>
      </c>
      <c r="E19" s="23" t="s">
        <v>19</v>
      </c>
      <c r="F19" s="23"/>
      <c r="G19" s="48">
        <f>G18*$D$19</f>
        <v>1026.48</v>
      </c>
      <c r="H19" s="48">
        <f t="shared" ref="H19:K19" si="10">H18*$D$19</f>
        <v>1299.8959999999997</v>
      </c>
      <c r="I19" s="48">
        <f t="shared" si="10"/>
        <v>1837.6279999999999</v>
      </c>
      <c r="J19" s="48">
        <f t="shared" si="10"/>
        <v>2287.0883360000007</v>
      </c>
      <c r="K19" s="48">
        <f t="shared" si="10"/>
        <v>2517.6272700799996</v>
      </c>
    </row>
    <row r="20" spans="1:11" ht="27" customHeight="1" x14ac:dyDescent="0.3">
      <c r="A20" s="11"/>
      <c r="B20" s="12"/>
      <c r="C20" s="13"/>
      <c r="D20" s="1"/>
      <c r="E20" s="14"/>
      <c r="F20" s="14"/>
      <c r="G20" s="2"/>
      <c r="H20" s="2"/>
      <c r="I20" s="2"/>
      <c r="J20" s="2"/>
      <c r="K20" s="2"/>
    </row>
    <row r="21" spans="1:11" ht="18" x14ac:dyDescent="0.35">
      <c r="A21" s="5" t="s">
        <v>9</v>
      </c>
      <c r="B21" s="6"/>
      <c r="C21" s="7"/>
      <c r="D21" s="1"/>
      <c r="E21" s="24" t="s">
        <v>10</v>
      </c>
      <c r="F21" s="24"/>
      <c r="G21" s="47">
        <f>G18-G19</f>
        <v>947.52</v>
      </c>
      <c r="H21" s="47">
        <f t="shared" ref="H21:K21" si="11">H18-H19</f>
        <v>1199.9039999999995</v>
      </c>
      <c r="I21" s="47">
        <f t="shared" si="11"/>
        <v>1696.2719999999997</v>
      </c>
      <c r="J21" s="47">
        <f t="shared" si="11"/>
        <v>2111.1584640000001</v>
      </c>
      <c r="K21" s="47">
        <f t="shared" si="11"/>
        <v>2323.9636339199992</v>
      </c>
    </row>
  </sheetData>
  <mergeCells count="38">
    <mergeCell ref="E3:F3"/>
    <mergeCell ref="A4:C4"/>
    <mergeCell ref="E4:F4"/>
    <mergeCell ref="A9:C9"/>
    <mergeCell ref="A2:F2"/>
    <mergeCell ref="A3:C3"/>
    <mergeCell ref="A5:C5"/>
    <mergeCell ref="A6:C6"/>
    <mergeCell ref="A7:C7"/>
    <mergeCell ref="A8:C8"/>
    <mergeCell ref="E14:F14"/>
    <mergeCell ref="E15:F15"/>
    <mergeCell ref="E16:F16"/>
    <mergeCell ref="E12:F12"/>
    <mergeCell ref="E13:F13"/>
    <mergeCell ref="A12:C12"/>
    <mergeCell ref="A13:C13"/>
    <mergeCell ref="A14:C14"/>
    <mergeCell ref="A15:C15"/>
    <mergeCell ref="E20:F20"/>
    <mergeCell ref="E21:F21"/>
    <mergeCell ref="E5:F5"/>
    <mergeCell ref="E6:F6"/>
    <mergeCell ref="E7:F7"/>
    <mergeCell ref="E8:F8"/>
    <mergeCell ref="E10:F10"/>
    <mergeCell ref="E11:F11"/>
    <mergeCell ref="E17:F17"/>
    <mergeCell ref="A18:C18"/>
    <mergeCell ref="E18:F18"/>
    <mergeCell ref="A19:C19"/>
    <mergeCell ref="E19:F19"/>
    <mergeCell ref="A10:C10"/>
    <mergeCell ref="A11:C11"/>
    <mergeCell ref="A21:C21"/>
    <mergeCell ref="A16:C16"/>
    <mergeCell ref="A17:C17"/>
    <mergeCell ref="A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</dc:creator>
  <cp:lastModifiedBy>Cesar Martinez</cp:lastModifiedBy>
  <dcterms:created xsi:type="dcterms:W3CDTF">2025-03-13T17:04:54Z</dcterms:created>
  <dcterms:modified xsi:type="dcterms:W3CDTF">2025-03-18T18:00:55Z</dcterms:modified>
</cp:coreProperties>
</file>