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1a88c1f9058a64/Documentos/Proyectos/4 semestre/Algoritmos/"/>
    </mc:Choice>
  </mc:AlternateContent>
  <xr:revisionPtr revIDLastSave="27" documentId="8_{52362B68-324E-4461-99E5-60E3D539CD9E}" xr6:coauthVersionLast="47" xr6:coauthVersionMax="47" xr10:uidLastSave="{74F0DB9B-A218-48F3-9000-32AEB6777AF9}"/>
  <bookViews>
    <workbookView xWindow="10176" yWindow="372" windowWidth="11976" windowHeight="11112" activeTab="1" xr2:uid="{308F20B8-35E5-4380-A37B-AC9A62D85C66}"/>
  </bookViews>
  <sheets>
    <sheet name="Ventas y costes" sheetId="1" r:id="rId1"/>
    <sheet name="Tiendita de Meliss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M9" i="1"/>
  <c r="M10" i="1" s="1"/>
  <c r="K9" i="1"/>
  <c r="K10" i="1" s="1"/>
  <c r="L6" i="1"/>
  <c r="K6" i="1"/>
  <c r="L5" i="1"/>
  <c r="K5" i="1"/>
  <c r="M4" i="1"/>
  <c r="N4" i="1" s="1"/>
  <c r="L4" i="1"/>
  <c r="L9" i="1" s="1"/>
  <c r="L10" i="1" s="1"/>
  <c r="C8" i="2"/>
  <c r="D8" i="2"/>
  <c r="E8" i="2"/>
  <c r="B8" i="2"/>
  <c r="E4" i="2"/>
  <c r="E5" i="2"/>
  <c r="E6" i="2"/>
  <c r="E7" i="2"/>
  <c r="C4" i="1"/>
  <c r="C9" i="1" s="1"/>
  <c r="C10" i="1" s="1"/>
  <c r="B9" i="1"/>
  <c r="B10" i="1" s="1"/>
  <c r="B5" i="1"/>
  <c r="B6" i="1" s="1"/>
  <c r="N5" i="1" l="1"/>
  <c r="O4" i="1"/>
  <c r="N6" i="1"/>
  <c r="N9" i="1"/>
  <c r="N10" i="1" s="1"/>
  <c r="K12" i="1"/>
  <c r="L12" i="1"/>
  <c r="M5" i="1"/>
  <c r="M6" i="1" s="1"/>
  <c r="M12" i="1" s="1"/>
  <c r="D4" i="1"/>
  <c r="D9" i="1" s="1"/>
  <c r="D10" i="1" s="1"/>
  <c r="C5" i="1"/>
  <c r="C6" i="1" s="1"/>
  <c r="C12" i="1" s="1"/>
  <c r="B12" i="1"/>
  <c r="N12" i="1" l="1"/>
  <c r="O5" i="1"/>
  <c r="P4" i="1"/>
  <c r="O6" i="1"/>
  <c r="O9" i="1"/>
  <c r="O10" i="1" s="1"/>
  <c r="E4" i="1"/>
  <c r="D5" i="1"/>
  <c r="D6" i="1" s="1"/>
  <c r="D12" i="1" s="1"/>
  <c r="O12" i="1" l="1"/>
  <c r="P5" i="1"/>
  <c r="P6" i="1" s="1"/>
  <c r="P12" i="1" s="1"/>
  <c r="P9" i="1"/>
  <c r="P10" i="1" s="1"/>
  <c r="E9" i="1"/>
  <c r="E10" i="1" s="1"/>
  <c r="E5" i="1"/>
  <c r="E6" i="1" s="1"/>
  <c r="E12" i="1" s="1"/>
  <c r="F4" i="1"/>
  <c r="F5" i="1" l="1"/>
  <c r="F6" i="1" s="1"/>
  <c r="F9" i="1"/>
  <c r="F10" i="1" s="1"/>
  <c r="G4" i="1"/>
  <c r="G5" i="1" l="1"/>
  <c r="G6" i="1"/>
  <c r="G9" i="1"/>
  <c r="G10" i="1" s="1"/>
  <c r="F12" i="1"/>
  <c r="G12" i="1" l="1"/>
</calcChain>
</file>

<file path=xl/sharedStrings.xml><?xml version="1.0" encoding="utf-8"?>
<sst xmlns="http://schemas.openxmlformats.org/spreadsheetml/2006/main" count="37" uniqueCount="24">
  <si>
    <t>Practica 1</t>
  </si>
  <si>
    <t>ENE</t>
  </si>
  <si>
    <t>FEB</t>
  </si>
  <si>
    <t>MAR</t>
  </si>
  <si>
    <t>ABR</t>
  </si>
  <si>
    <t>MAY</t>
  </si>
  <si>
    <t>JUN</t>
  </si>
  <si>
    <t>VENTAS</t>
  </si>
  <si>
    <t>COSTES</t>
  </si>
  <si>
    <t>BENEFICIO BRUTO</t>
  </si>
  <si>
    <t>GASTOS FIJOS</t>
  </si>
  <si>
    <t>GASTOS VARIABLES</t>
  </si>
  <si>
    <t>TOTAL DE GASTOS</t>
  </si>
  <si>
    <t>BENEFICIO NETO</t>
  </si>
  <si>
    <t>Enero</t>
  </si>
  <si>
    <t>Febrero</t>
  </si>
  <si>
    <t>Marzo</t>
  </si>
  <si>
    <t>Totales</t>
  </si>
  <si>
    <t>Producto 1</t>
  </si>
  <si>
    <t>Producto 2</t>
  </si>
  <si>
    <t>Producto 3</t>
  </si>
  <si>
    <t>Producto 4</t>
  </si>
  <si>
    <t>Producto 5</t>
  </si>
  <si>
    <t>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</si>
</sst>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"/>
    <numFmt numFmtId="165" formatCode="_-&quot;$&quot;* #,##0_-;\-&quot;$&quot;* #,##0_-;_-&quot;$&quot;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u/>
      <sz val="18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4" xfId="0" applyBorder="1"/>
    <xf numFmtId="44" fontId="0" fillId="0" borderId="0" xfId="1" applyFont="1" applyBorder="1"/>
    <xf numFmtId="44" fontId="0" fillId="0" borderId="0" xfId="0" applyNumberFormat="1"/>
    <xf numFmtId="44" fontId="0" fillId="0" borderId="6" xfId="0" applyNumberFormat="1" applyBorder="1"/>
    <xf numFmtId="44" fontId="0" fillId="0" borderId="4" xfId="0" applyNumberFormat="1" applyBorder="1"/>
    <xf numFmtId="44" fontId="0" fillId="0" borderId="4" xfId="1" applyFont="1" applyBorder="1"/>
    <xf numFmtId="44" fontId="0" fillId="0" borderId="7" xfId="0" applyNumberFormat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8" xfId="0" applyFont="1" applyFill="1" applyBorder="1"/>
    <xf numFmtId="0" fontId="2" fillId="0" borderId="0" xfId="0" applyFont="1"/>
    <xf numFmtId="0" fontId="0" fillId="0" borderId="10" xfId="0" applyBorder="1"/>
    <xf numFmtId="0" fontId="0" fillId="0" borderId="11" xfId="0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18" xfId="1" applyNumberFormat="1" applyFont="1" applyBorder="1"/>
    <xf numFmtId="164" fontId="0" fillId="0" borderId="19" xfId="1" applyNumberFormat="1" applyFont="1" applyBorder="1"/>
    <xf numFmtId="0" fontId="0" fillId="0" borderId="21" xfId="0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9" xfId="0" applyFont="1" applyBorder="1"/>
    <xf numFmtId="164" fontId="3" fillId="0" borderId="25" xfId="0" applyNumberFormat="1" applyFont="1" applyBorder="1"/>
    <xf numFmtId="164" fontId="3" fillId="0" borderId="26" xfId="0" applyNumberFormat="1" applyFont="1" applyBorder="1"/>
    <xf numFmtId="164" fontId="3" fillId="0" borderId="27" xfId="0" applyNumberFormat="1" applyFont="1" applyBorder="1"/>
    <xf numFmtId="165" fontId="3" fillId="0" borderId="17" xfId="1" applyNumberFormat="1" applyFont="1" applyBorder="1"/>
    <xf numFmtId="165" fontId="3" fillId="0" borderId="20" xfId="1" applyNumberFormat="1" applyFont="1" applyBorder="1"/>
    <xf numFmtId="165" fontId="3" fillId="0" borderId="24" xfId="1" applyNumberFormat="1" applyFont="1" applyBorder="1"/>
    <xf numFmtId="0" fontId="3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 realizadas en el primer</a:t>
            </a:r>
            <a:r>
              <a:rPr lang="es-MX" baseline="0"/>
              <a:t> trimestre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'Tiendita de Melissa'!$A$3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'Tiendita de Melissa'!$B$2:$D$2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'Tiendita de Melissa'!$B$3:$D$3</c:f>
              <c:numCache>
                <c:formatCode>"$"#,##0</c:formatCode>
                <c:ptCount val="3"/>
                <c:pt idx="0">
                  <c:v>150000</c:v>
                </c:pt>
                <c:pt idx="1">
                  <c:v>350000</c:v>
                </c:pt>
                <c:pt idx="2">
                  <c:v>525000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1-41B9-9393-5B1736CA4C16}"/>
            </c:ext>
          </c:extLst>
        </c:ser>
        <c:ser>
          <c:idx val="1"/>
          <c:order val="1"/>
          <c:tx>
            <c:strRef>
              <c:f>'Tiendita de Melissa'!$A$4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'Tiendita de Melissa'!$B$2:$D$2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'Tiendita de Melissa'!$B$4:$D$4</c:f>
              <c:numCache>
                <c:formatCode>"$"#,##0</c:formatCode>
                <c:ptCount val="3"/>
                <c:pt idx="0">
                  <c:v>267000</c:v>
                </c:pt>
                <c:pt idx="1">
                  <c:v>225000</c:v>
                </c:pt>
                <c:pt idx="2">
                  <c:v>427000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1-41B9-9393-5B1736CA4C16}"/>
            </c:ext>
          </c:extLst>
        </c:ser>
        <c:ser>
          <c:idx val="2"/>
          <c:order val="2"/>
          <c:tx>
            <c:strRef>
              <c:f>'Tiendita de Melissa'!$A$5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'Tiendita de Melissa'!$B$2:$D$2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'Tiendita de Melissa'!$B$5:$D$5</c:f>
              <c:numCache>
                <c:formatCode>"$"#,##0</c:formatCode>
                <c:ptCount val="3"/>
                <c:pt idx="0">
                  <c:v>345000</c:v>
                </c:pt>
                <c:pt idx="1">
                  <c:v>300000</c:v>
                </c:pt>
                <c:pt idx="2">
                  <c:v>312000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31-41B9-9393-5B1736CA4C16}"/>
            </c:ext>
          </c:extLst>
        </c:ser>
        <c:ser>
          <c:idx val="3"/>
          <c:order val="3"/>
          <c:tx>
            <c:strRef>
              <c:f>'Tiendita de Melissa'!$A$6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'Tiendita de Melissa'!$B$2:$D$2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'Tiendita de Melissa'!$B$6:$D$6</c:f>
              <c:numCache>
                <c:formatCode>"$"#,##0</c:formatCode>
                <c:ptCount val="3"/>
                <c:pt idx="0">
                  <c:v>200000</c:v>
                </c:pt>
                <c:pt idx="1">
                  <c:v>340000</c:v>
                </c:pt>
                <c:pt idx="2">
                  <c:v>387000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1-41B9-9393-5B1736CA4C16}"/>
            </c:ext>
          </c:extLst>
        </c:ser>
        <c:ser>
          <c:idx val="4"/>
          <c:order val="4"/>
          <c:tx>
            <c:strRef>
              <c:f>'Tiendita de Melissa'!$A$7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'Tiendita de Melissa'!$B$2:$D$2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'Tiendita de Melissa'!$B$7:$D$7</c:f>
              <c:numCache>
                <c:formatCode>"$"#,##0</c:formatCode>
                <c:ptCount val="3"/>
                <c:pt idx="0">
                  <c:v>110000</c:v>
                </c:pt>
                <c:pt idx="1">
                  <c:v>460000</c:v>
                </c:pt>
                <c:pt idx="2">
                  <c:v>237000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1-41B9-9393-5B1736CA4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491807"/>
        <c:axId val="1772328623"/>
      </c:barChart>
      <c:catAx>
        <c:axId val="175749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2328623"/>
        <c:crosses val="autoZero"/>
        <c:auto val="1"/>
        <c:lblAlgn val="ctr"/>
        <c:lblOffset val="100"/>
        <c:noMultiLvlLbl val="0"/>
      </c:catAx>
      <c:valAx>
        <c:axId val="17723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749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Ventas realizadas en el primer trimestre</a:t>
            </a:r>
          </a:p>
        </c:rich>
      </c:tx>
      <c:layout>
        <c:manualLayout>
          <c:xMode val="edge"/>
          <c:yMode val="edge"/>
          <c:x val="0.18397222222222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'Tiendita de Melissa'!$A$3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'Tiendita de Melissa'!$B$2:$D$2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'Tiendita de Melissa'!$B$3:$D$3</c:f>
              <c:numCache>
                <c:formatCode>"$"#,##0</c:formatCode>
                <c:ptCount val="3"/>
                <c:pt idx="0">
                  <c:v>150000</c:v>
                </c:pt>
                <c:pt idx="1">
                  <c:v>350000</c:v>
                </c:pt>
                <c:pt idx="2">
                  <c:v>525000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3-4FE2-AF8D-648CD96299DB}"/>
            </c:ext>
          </c:extLst>
        </c:ser>
        <c:ser>
          <c:idx val="1"/>
          <c:order val="1"/>
          <c:tx>
            <c:strRef>
              <c:f>'Tiendita de Melissa'!$A$4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'Tiendita de Melissa'!$B$2:$D$2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'Tiendita de Melissa'!$B$4:$D$4</c:f>
              <c:numCache>
                <c:formatCode>"$"#,##0</c:formatCode>
                <c:ptCount val="3"/>
                <c:pt idx="0">
                  <c:v>267000</c:v>
                </c:pt>
                <c:pt idx="1">
                  <c:v>225000</c:v>
                </c:pt>
                <c:pt idx="2">
                  <c:v>427000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3-4FE2-AF8D-648CD96299DB}"/>
            </c:ext>
          </c:extLst>
        </c:ser>
        <c:ser>
          <c:idx val="2"/>
          <c:order val="2"/>
          <c:tx>
            <c:strRef>
              <c:f>'Tiendita de Melissa'!$A$5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'Tiendita de Melissa'!$B$2:$D$2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'Tiendita de Melissa'!$B$5:$D$5</c:f>
              <c:numCache>
                <c:formatCode>"$"#,##0</c:formatCode>
                <c:ptCount val="3"/>
                <c:pt idx="0">
                  <c:v>345000</c:v>
                </c:pt>
                <c:pt idx="1">
                  <c:v>300000</c:v>
                </c:pt>
                <c:pt idx="2">
                  <c:v>312000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A3-4FE2-AF8D-648CD96299DB}"/>
            </c:ext>
          </c:extLst>
        </c:ser>
        <c:ser>
          <c:idx val="3"/>
          <c:order val="3"/>
          <c:tx>
            <c:strRef>
              <c:f>'Tiendita de Melissa'!$A$6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'Tiendita de Melissa'!$B$2:$D$2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'Tiendita de Melissa'!$B$6:$D$6</c:f>
              <c:numCache>
                <c:formatCode>"$"#,##0</c:formatCode>
                <c:ptCount val="3"/>
                <c:pt idx="0">
                  <c:v>200000</c:v>
                </c:pt>
                <c:pt idx="1">
                  <c:v>340000</c:v>
                </c:pt>
                <c:pt idx="2">
                  <c:v>387000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A3-4FE2-AF8D-648CD96299DB}"/>
            </c:ext>
          </c:extLst>
        </c:ser>
        <c:ser>
          <c:idx val="4"/>
          <c:order val="4"/>
          <c:tx>
            <c:strRef>
              <c:f>'Tiendita de Melissa'!$A$7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'Tiendita de Melissa'!$B$2:$D$2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'Tiendita de Melissa'!$B$7:$D$7</c:f>
              <c:numCache>
                <c:formatCode>"$"#,##0</c:formatCode>
                <c:ptCount val="3"/>
                <c:pt idx="0">
                  <c:v>110000</c:v>
                </c:pt>
                <c:pt idx="1">
                  <c:v>460000</c:v>
                </c:pt>
                <c:pt idx="2">
                  <c:v>237000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A3-4FE2-AF8D-648CD96299DB}"/>
            </c:ext>
          </c:extLst>
        </c:ser>
        <c:ser>
          <c:idx val="5"/>
          <c:order val="5"/>
          <c:tx>
            <c:strRef>
              <c:f>'Tiendita de Melissa'!$A$8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'Tiendita de Melissa'!$B$2:$D$2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'Tiendita de Melissa'!$B$8:$D$8</c:f>
              <c:numCache>
                <c:formatCode>"$"#,##0</c:formatCode>
                <c:ptCount val="3"/>
                <c:pt idx="0">
                  <c:v>1072000</c:v>
                </c:pt>
                <c:pt idx="1">
                  <c:v>1675000</c:v>
                </c:pt>
                <c:pt idx="2">
                  <c:v>1888000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A3-4FE2-AF8D-648CD9629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074479"/>
        <c:axId val="1622077839"/>
      </c:barChart>
      <c:catAx>
        <c:axId val="162207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077839"/>
        <c:crosses val="autoZero"/>
        <c:auto val="1"/>
        <c:lblAlgn val="ctr"/>
        <c:lblOffset val="100"/>
        <c:noMultiLvlLbl val="0"/>
      </c:catAx>
      <c:valAx>
        <c:axId val="162207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207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'Tiendita de Melissa'!$A$3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'Tiendita de Melissa'!$B$2:$D$2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'Tiendita de Melissa'!$B$3:$D$3</c:f>
              <c:numCache>
                <c:formatCode>"$"#,##0</c:formatCode>
                <c:ptCount val="3"/>
                <c:pt idx="0">
                  <c:v>150000</c:v>
                </c:pt>
                <c:pt idx="1">
                  <c:v>350000</c:v>
                </c:pt>
                <c:pt idx="2">
                  <c:v>525000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4-4BD0-BE61-3822D6B50048}"/>
            </c:ext>
          </c:extLst>
        </c:ser>
        <c:ser>
          <c:idx val="1"/>
          <c:order val="1"/>
          <c:tx>
            <c:strRef>
              <c:f>'Tiendita de Melissa'!$A$4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'Tiendita de Melissa'!$B$2:$D$2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'Tiendita de Melissa'!$B$4:$D$4</c:f>
              <c:numCache>
                <c:formatCode>"$"#,##0</c:formatCode>
                <c:ptCount val="3"/>
                <c:pt idx="0">
                  <c:v>267000</c:v>
                </c:pt>
                <c:pt idx="1">
                  <c:v>225000</c:v>
                </c:pt>
                <c:pt idx="2">
                  <c:v>427000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4-4BD0-BE61-3822D6B50048}"/>
            </c:ext>
          </c:extLst>
        </c:ser>
        <c:ser>
          <c:idx val="2"/>
          <c:order val="2"/>
          <c:tx>
            <c:strRef>
              <c:f>'Tiendita de Melissa'!$A$5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'Tiendita de Melissa'!$B$2:$D$2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'Tiendita de Melissa'!$B$5:$D$5</c:f>
              <c:numCache>
                <c:formatCode>"$"#,##0</c:formatCode>
                <c:ptCount val="3"/>
                <c:pt idx="0">
                  <c:v>345000</c:v>
                </c:pt>
                <c:pt idx="1">
                  <c:v>300000</c:v>
                </c:pt>
                <c:pt idx="2">
                  <c:v>312000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E4-4BD0-BE61-3822D6B50048}"/>
            </c:ext>
          </c:extLst>
        </c:ser>
        <c:ser>
          <c:idx val="3"/>
          <c:order val="3"/>
          <c:tx>
            <c:strRef>
              <c:f>'Tiendita de Melissa'!$A$6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'Tiendita de Melissa'!$B$2:$D$2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'Tiendita de Melissa'!$B$6:$D$6</c:f>
              <c:numCache>
                <c:formatCode>"$"#,##0</c:formatCode>
                <c:ptCount val="3"/>
                <c:pt idx="0">
                  <c:v>200000</c:v>
                </c:pt>
                <c:pt idx="1">
                  <c:v>340000</c:v>
                </c:pt>
                <c:pt idx="2">
                  <c:v>387000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E4-4BD0-BE61-3822D6B50048}"/>
            </c:ext>
          </c:extLst>
        </c:ser>
        <c:ser>
          <c:idx val="4"/>
          <c:order val="4"/>
          <c:tx>
            <c:strRef>
              <c:f>'Tiendita de Melissa'!$A$7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'Tiendita de Melissa'!$B$2:$D$2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'Tiendita de Melissa'!$B$7:$D$7</c:f>
              <c:numCache>
                <c:formatCode>"$"#,##0</c:formatCode>
                <c:ptCount val="3"/>
                <c:pt idx="0">
                  <c:v>110000</c:v>
                </c:pt>
                <c:pt idx="1">
                  <c:v>460000</c:v>
                </c:pt>
                <c:pt idx="2">
                  <c:v>237000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E4-4BD0-BE61-3822D6B50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820719"/>
        <c:axId val="1850812559"/>
      </c:barChart>
      <c:lineChart>
        <c:grouping val="standard"/>
        <c:varyColors val="0"/>
        <c:ser>
          <c:idx val="5"/>
          <c:order val="5"/>
          <c:tx>
            <c:strRef>
              <c:f>'Tiendita de Melissa'!$A$8</c:f>
              <c:strCache>
                <c:ptCount val="1"/>
                <c:pt idx="0">
                  <c:v>Total ventas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'Tiendita de Melissa'!$B$2:$D$2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'Tiendita de Melissa'!$B$8:$D$8</c:f>
              <c:numCache>
                <c:formatCode>"$"#,##0</c:formatCode>
                <c:ptCount val="3"/>
                <c:pt idx="0">
                  <c:v>1072000</c:v>
                </c:pt>
                <c:pt idx="1">
                  <c:v>1675000</c:v>
                </c:pt>
                <c:pt idx="2">
                  <c:v>1888000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E4-4BD0-BE61-3822D6B50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820719"/>
        <c:axId val="1850812559"/>
      </c:lineChart>
      <c:catAx>
        <c:axId val="185082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0812559"/>
        <c:crosses val="autoZero"/>
        <c:auto val="1"/>
        <c:lblAlgn val="ctr"/>
        <c:lblOffset val="100"/>
        <c:noMultiLvlLbl val="0"/>
      </c:catAx>
      <c:valAx>
        <c:axId val="18508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082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8</xdr:row>
      <xdr:rowOff>148590</xdr:rowOff>
    </xdr:from>
    <xdr:to>
      <xdr:col>5</xdr:col>
      <xdr:colOff>396240</xdr:colOff>
      <xdr:row>23</xdr:row>
      <xdr:rowOff>140970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133994-24B9-9983-9115-23AB3B1AD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739140</xdr:colOff>
      <xdr:row>8</xdr:row>
      <xdr:rowOff>186690</xdr:rowOff>
    </xdr:from>
    <xdr:to>
      <xdr:col>11</xdr:col>
      <xdr:colOff>556260</xdr:colOff>
      <xdr:row>23</xdr:row>
      <xdr:rowOff>179070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556694-D9E4-B2D0-42B3-B7B5CB853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617220</xdr:colOff>
      <xdr:row>6</xdr:row>
      <xdr:rowOff>95250</xdr:rowOff>
    </xdr:from>
    <xdr:to>
      <xdr:col>17</xdr:col>
      <xdr:colOff>434340</xdr:colOff>
      <xdr:row>21</xdr:row>
      <xdr:rowOff>64770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A1941491-3772-4528-E03A-641A37AD5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35F5-24B1-49C4-9CDB-58544795069D}">
  <dimension ref="A1:P13"/>
  <sheetViews>
    <sheetView workbookViewId="0">
      <selection activeCell="K17" sqref="K17"/>
    </sheetView>
  </sheetViews>
  <sheetFormatPr baseColWidth="10" defaultRowHeight="14.4" x14ac:dyDescent="0.3"/>
  <cols>
    <col min="1" max="1" width="17" bestFit="1" customWidth="1"/>
    <col min="10" max="10" width="17.44140625" bestFit="1" customWidth="1"/>
  </cols>
  <sheetData>
    <row r="1" spans="1:16" ht="23.4" x14ac:dyDescent="0.45">
      <c r="A1" s="33" t="s">
        <v>0</v>
      </c>
      <c r="B1" s="33"/>
    </row>
    <row r="2" spans="1:16" ht="15" thickBot="1" x14ac:dyDescent="0.35"/>
    <row r="3" spans="1:16" x14ac:dyDescent="0.3">
      <c r="A3" s="1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10" t="s">
        <v>6</v>
      </c>
      <c r="J3" s="1"/>
      <c r="K3" s="9" t="s">
        <v>1</v>
      </c>
      <c r="L3" s="9" t="s">
        <v>2</v>
      </c>
      <c r="M3" s="9" t="s">
        <v>3</v>
      </c>
      <c r="N3" s="9" t="s">
        <v>4</v>
      </c>
      <c r="O3" s="9" t="s">
        <v>5</v>
      </c>
      <c r="P3" s="10" t="s">
        <v>6</v>
      </c>
    </row>
    <row r="4" spans="1:16" x14ac:dyDescent="0.3">
      <c r="A4" s="11" t="s">
        <v>7</v>
      </c>
      <c r="B4" s="3">
        <v>100</v>
      </c>
      <c r="C4" s="4">
        <f>B4+(B4*15%)</f>
        <v>115</v>
      </c>
      <c r="D4" s="4">
        <f t="shared" ref="D4:G4" si="0">C4+(C4*15%)</f>
        <v>132.25</v>
      </c>
      <c r="E4" s="4">
        <f t="shared" si="0"/>
        <v>152.08750000000001</v>
      </c>
      <c r="F4" s="4">
        <f t="shared" si="0"/>
        <v>174.90062499999999</v>
      </c>
      <c r="G4" s="6">
        <f t="shared" si="0"/>
        <v>201.13571875</v>
      </c>
      <c r="J4" s="11" t="s">
        <v>7</v>
      </c>
      <c r="K4" s="3">
        <v>130</v>
      </c>
      <c r="L4" s="4">
        <f>K4+(K4*15%)</f>
        <v>149.5</v>
      </c>
      <c r="M4" s="4">
        <f t="shared" ref="M4:P4" si="1">L4+(L4*15%)</f>
        <v>171.92500000000001</v>
      </c>
      <c r="N4" s="4">
        <f t="shared" si="1"/>
        <v>197.71375</v>
      </c>
      <c r="O4" s="4">
        <f t="shared" si="1"/>
        <v>227.3708125</v>
      </c>
      <c r="P4" s="6">
        <f t="shared" si="1"/>
        <v>261.476434375</v>
      </c>
    </row>
    <row r="5" spans="1:16" x14ac:dyDescent="0.3">
      <c r="A5" s="11" t="s">
        <v>8</v>
      </c>
      <c r="B5" s="4">
        <f>B4*60%</f>
        <v>60</v>
      </c>
      <c r="C5" s="4">
        <f>C4*60%</f>
        <v>69</v>
      </c>
      <c r="D5" s="4">
        <f t="shared" ref="D5:G5" si="2">D4*60%</f>
        <v>79.349999999999994</v>
      </c>
      <c r="E5" s="4">
        <f t="shared" si="2"/>
        <v>91.252499999999998</v>
      </c>
      <c r="F5" s="4">
        <f t="shared" si="2"/>
        <v>104.94037499999999</v>
      </c>
      <c r="G5" s="6">
        <f t="shared" si="2"/>
        <v>120.68143124999999</v>
      </c>
      <c r="J5" s="11" t="s">
        <v>8</v>
      </c>
      <c r="K5" s="4">
        <f>K4*60%</f>
        <v>78</v>
      </c>
      <c r="L5" s="4">
        <f>L4*60%</f>
        <v>89.7</v>
      </c>
      <c r="M5" s="4">
        <f t="shared" ref="M5" si="3">M4*60%</f>
        <v>103.155</v>
      </c>
      <c r="N5" s="4">
        <f t="shared" ref="N5" si="4">N4*60%</f>
        <v>118.62824999999999</v>
      </c>
      <c r="O5" s="4">
        <f t="shared" ref="O5" si="5">O4*60%</f>
        <v>136.42248749999999</v>
      </c>
      <c r="P5" s="6">
        <f t="shared" ref="P5" si="6">P4*60%</f>
        <v>156.88586062499999</v>
      </c>
    </row>
    <row r="6" spans="1:16" x14ac:dyDescent="0.3">
      <c r="A6" s="11" t="s">
        <v>9</v>
      </c>
      <c r="B6" s="4">
        <f>B4-B5</f>
        <v>40</v>
      </c>
      <c r="C6" s="4">
        <f>C4-C5</f>
        <v>46</v>
      </c>
      <c r="D6" s="4">
        <f t="shared" ref="D6:G6" si="7">D4-D5</f>
        <v>52.900000000000006</v>
      </c>
      <c r="E6" s="4">
        <f t="shared" si="7"/>
        <v>60.835000000000008</v>
      </c>
      <c r="F6" s="4">
        <f t="shared" si="7"/>
        <v>69.960250000000002</v>
      </c>
      <c r="G6" s="6">
        <f t="shared" si="7"/>
        <v>80.454287500000007</v>
      </c>
      <c r="J6" s="11" t="s">
        <v>9</v>
      </c>
      <c r="K6" s="4">
        <f>K4-K5</f>
        <v>52</v>
      </c>
      <c r="L6" s="4">
        <f>L4-L5</f>
        <v>59.8</v>
      </c>
      <c r="M6" s="4">
        <f t="shared" ref="M6" si="8">M4-M5</f>
        <v>68.77000000000001</v>
      </c>
      <c r="N6" s="4">
        <f t="shared" ref="N6" si="9">N4-N5</f>
        <v>79.08550000000001</v>
      </c>
      <c r="O6" s="4">
        <f t="shared" ref="O6" si="10">O4-O5</f>
        <v>90.948325000000011</v>
      </c>
      <c r="P6" s="6">
        <f t="shared" ref="P6" si="11">P4-P5</f>
        <v>104.59057375</v>
      </c>
    </row>
    <row r="7" spans="1:16" x14ac:dyDescent="0.3">
      <c r="A7" s="11"/>
      <c r="C7" s="4"/>
      <c r="G7" s="2"/>
      <c r="J7" s="11"/>
      <c r="L7" s="4"/>
      <c r="P7" s="2"/>
    </row>
    <row r="8" spans="1:16" x14ac:dyDescent="0.3">
      <c r="A8" s="11" t="s">
        <v>10</v>
      </c>
      <c r="B8" s="3">
        <v>10</v>
      </c>
      <c r="C8" s="3">
        <v>10</v>
      </c>
      <c r="D8" s="3">
        <v>10</v>
      </c>
      <c r="E8" s="3">
        <v>10</v>
      </c>
      <c r="F8" s="3">
        <v>10</v>
      </c>
      <c r="G8" s="7">
        <v>10</v>
      </c>
      <c r="J8" s="11" t="s">
        <v>10</v>
      </c>
      <c r="K8" s="3">
        <v>10</v>
      </c>
      <c r="L8" s="3">
        <v>10</v>
      </c>
      <c r="M8" s="3">
        <v>10</v>
      </c>
      <c r="N8" s="3">
        <v>10</v>
      </c>
      <c r="O8" s="3">
        <v>10</v>
      </c>
      <c r="P8" s="7">
        <v>10</v>
      </c>
    </row>
    <row r="9" spans="1:16" x14ac:dyDescent="0.3">
      <c r="A9" s="11" t="s">
        <v>11</v>
      </c>
      <c r="B9" s="4">
        <f>12%*B4</f>
        <v>12</v>
      </c>
      <c r="C9" s="4">
        <f>12%*C4</f>
        <v>13.799999999999999</v>
      </c>
      <c r="D9" s="4">
        <f t="shared" ref="D9:G9" si="12">12%*D4</f>
        <v>15.87</v>
      </c>
      <c r="E9" s="4">
        <f t="shared" si="12"/>
        <v>18.250499999999999</v>
      </c>
      <c r="F9" s="4">
        <f t="shared" si="12"/>
        <v>20.988074999999998</v>
      </c>
      <c r="G9" s="6">
        <f t="shared" si="12"/>
        <v>24.136286249999998</v>
      </c>
      <c r="J9" s="11" t="s">
        <v>11</v>
      </c>
      <c r="K9" s="4">
        <f>12%*K4</f>
        <v>15.6</v>
      </c>
      <c r="L9" s="4">
        <f>12%*L4</f>
        <v>17.939999999999998</v>
      </c>
      <c r="M9" s="4">
        <f t="shared" ref="M9:P9" si="13">12%*M4</f>
        <v>20.631</v>
      </c>
      <c r="N9" s="4">
        <f t="shared" si="13"/>
        <v>23.725649999999998</v>
      </c>
      <c r="O9" s="4">
        <f t="shared" si="13"/>
        <v>27.284497500000001</v>
      </c>
      <c r="P9" s="6">
        <f t="shared" si="13"/>
        <v>31.377172124999998</v>
      </c>
    </row>
    <row r="10" spans="1:16" x14ac:dyDescent="0.3">
      <c r="A10" s="11" t="s">
        <v>12</v>
      </c>
      <c r="B10" s="4">
        <f>B8+B9</f>
        <v>22</v>
      </c>
      <c r="C10" s="4">
        <f>C8+C9</f>
        <v>23.799999999999997</v>
      </c>
      <c r="D10" s="4">
        <f t="shared" ref="D10:G10" si="14">D8+D9</f>
        <v>25.869999999999997</v>
      </c>
      <c r="E10" s="4">
        <f t="shared" si="14"/>
        <v>28.250499999999999</v>
      </c>
      <c r="F10" s="4">
        <f t="shared" si="14"/>
        <v>30.988074999999998</v>
      </c>
      <c r="G10" s="6">
        <f t="shared" si="14"/>
        <v>34.136286249999998</v>
      </c>
      <c r="J10" s="11" t="s">
        <v>12</v>
      </c>
      <c r="K10" s="4">
        <f>K8+K9</f>
        <v>25.6</v>
      </c>
      <c r="L10" s="4">
        <f>L8+L9</f>
        <v>27.939999999999998</v>
      </c>
      <c r="M10" s="4">
        <f t="shared" ref="M10" si="15">M8+M9</f>
        <v>30.631</v>
      </c>
      <c r="N10" s="4">
        <f t="shared" ref="N10" si="16">N8+N9</f>
        <v>33.725650000000002</v>
      </c>
      <c r="O10" s="4">
        <f t="shared" ref="O10" si="17">O8+O9</f>
        <v>37.284497500000001</v>
      </c>
      <c r="P10" s="6">
        <f t="shared" ref="P10" si="18">P8+P9</f>
        <v>41.377172125000001</v>
      </c>
    </row>
    <row r="11" spans="1:16" x14ac:dyDescent="0.3">
      <c r="A11" s="11"/>
      <c r="C11" s="4"/>
      <c r="G11" s="2"/>
      <c r="J11" s="11"/>
      <c r="L11" s="4"/>
      <c r="P11" s="2"/>
    </row>
    <row r="12" spans="1:16" ht="15" thickBot="1" x14ac:dyDescent="0.35">
      <c r="A12" s="12" t="s">
        <v>13</v>
      </c>
      <c r="B12" s="5">
        <f>B6-B10</f>
        <v>18</v>
      </c>
      <c r="C12" s="5">
        <f>C6-C10</f>
        <v>22.200000000000003</v>
      </c>
      <c r="D12" s="5">
        <f t="shared" ref="D12:G12" si="19">D6-D10</f>
        <v>27.030000000000008</v>
      </c>
      <c r="E12" s="5">
        <f t="shared" si="19"/>
        <v>32.584500000000006</v>
      </c>
      <c r="F12" s="5">
        <f t="shared" si="19"/>
        <v>38.972175000000007</v>
      </c>
      <c r="G12" s="8">
        <f t="shared" si="19"/>
        <v>46.318001250000009</v>
      </c>
      <c r="J12" s="12" t="s">
        <v>13</v>
      </c>
      <c r="K12" s="5">
        <f>K6-K10</f>
        <v>26.4</v>
      </c>
      <c r="L12" s="5">
        <f>L6-L10</f>
        <v>31.86</v>
      </c>
      <c r="M12" s="5">
        <f t="shared" ref="M12:P12" si="20">M6-M10</f>
        <v>38.13900000000001</v>
      </c>
      <c r="N12" s="5">
        <f t="shared" si="20"/>
        <v>45.359850000000009</v>
      </c>
      <c r="O12" s="5">
        <f t="shared" si="20"/>
        <v>53.663827500000011</v>
      </c>
      <c r="P12" s="8">
        <f t="shared" si="20"/>
        <v>63.213401625000003</v>
      </c>
    </row>
    <row r="13" spans="1:16" x14ac:dyDescent="0.3">
      <c r="A13" s="13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AF59-3B08-4E03-9B12-5AADAD280CC4}">
  <dimension ref="A1:E9"/>
  <sheetViews>
    <sheetView tabSelected="1" workbookViewId="0">
      <selection activeCell="D8" sqref="A2:D8"/>
    </sheetView>
  </sheetViews>
  <sheetFormatPr baseColWidth="10" defaultRowHeight="14.4" x14ac:dyDescent="0.3"/>
  <cols>
    <col min="2" max="4" width="12.44140625" bestFit="1" customWidth="1"/>
    <col min="5" max="5" width="14" bestFit="1" customWidth="1"/>
  </cols>
  <sheetData>
    <row r="1" spans="1:5" ht="15" thickBot="1" x14ac:dyDescent="0.35"/>
    <row r="2" spans="1:5" ht="15.6" thickTop="1" thickBot="1" x14ac:dyDescent="0.35">
      <c r="B2" s="23" t="s">
        <v>14</v>
      </c>
      <c r="C2" s="24" t="s">
        <v>15</v>
      </c>
      <c r="D2" s="24" t="s">
        <v>16</v>
      </c>
      <c r="E2" s="32" t="s">
        <v>17</v>
      </c>
    </row>
    <row r="3" spans="1:5" ht="15" thickTop="1" x14ac:dyDescent="0.3">
      <c r="A3" s="14" t="s">
        <v>18</v>
      </c>
      <c r="B3" s="16">
        <v>150000</v>
      </c>
      <c r="C3" s="17">
        <v>350000</v>
      </c>
      <c r="D3" s="17">
        <v>525000</v>
      </c>
      <c r="E3" s="29">
        <f>SUM(B3:D3)</f>
        <v>1025000</v>
      </c>
    </row>
    <row r="4" spans="1:5" x14ac:dyDescent="0.3">
      <c r="A4" s="15" t="s">
        <v>19</v>
      </c>
      <c r="B4" s="18">
        <v>267000</v>
      </c>
      <c r="C4" s="19">
        <v>225000</v>
      </c>
      <c r="D4" s="19">
        <v>427000</v>
      </c>
      <c r="E4" s="30">
        <f t="shared" ref="E4:E7" si="0">SUM(B4:D4)</f>
        <v>919000</v>
      </c>
    </row>
    <row r="5" spans="1:5" x14ac:dyDescent="0.3">
      <c r="A5" s="15" t="s">
        <v>20</v>
      </c>
      <c r="B5" s="18">
        <v>345000</v>
      </c>
      <c r="C5" s="19">
        <v>300000</v>
      </c>
      <c r="D5" s="19">
        <v>312000</v>
      </c>
      <c r="E5" s="30">
        <f t="shared" si="0"/>
        <v>957000</v>
      </c>
    </row>
    <row r="6" spans="1:5" x14ac:dyDescent="0.3">
      <c r="A6" s="15" t="s">
        <v>21</v>
      </c>
      <c r="B6" s="18">
        <v>200000</v>
      </c>
      <c r="C6" s="19">
        <v>340000</v>
      </c>
      <c r="D6" s="19">
        <v>387000</v>
      </c>
      <c r="E6" s="30">
        <f t="shared" si="0"/>
        <v>927000</v>
      </c>
    </row>
    <row r="7" spans="1:5" ht="15" thickBot="1" x14ac:dyDescent="0.35">
      <c r="A7" s="20" t="s">
        <v>22</v>
      </c>
      <c r="B7" s="21">
        <v>110000</v>
      </c>
      <c r="C7" s="22">
        <v>460000</v>
      </c>
      <c r="D7" s="22">
        <v>237000</v>
      </c>
      <c r="E7" s="31">
        <f t="shared" si="0"/>
        <v>807000</v>
      </c>
    </row>
    <row r="8" spans="1:5" ht="15.6" thickTop="1" thickBot="1" x14ac:dyDescent="0.35">
      <c r="A8" s="25" t="s">
        <v>23</v>
      </c>
      <c r="B8" s="26">
        <f>SUM(B3:B7)</f>
        <v>1072000</v>
      </c>
      <c r="C8" s="27">
        <f t="shared" ref="C8:E8" si="1">SUM(C3:C7)</f>
        <v>1675000</v>
      </c>
      <c r="D8" s="27">
        <f t="shared" si="1"/>
        <v>1888000</v>
      </c>
      <c r="E8" s="28">
        <f t="shared" si="1"/>
        <v>4635000</v>
      </c>
    </row>
    <row r="9" spans="1:5" ht="15" thickTop="1" x14ac:dyDescent="0.3"/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y costes</vt:lpstr>
      <vt:lpstr>Tiendita de Melissa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Martinez</dc:creator>
  <cp:lastModifiedBy>Cesar Martinez</cp:lastModifiedBy>
  <dcterms:created xsi:type="dcterms:W3CDTF">2025-03-06T18:05:30Z</dcterms:created>
  <dcterms:modified xsi:type="dcterms:W3CDTF">2025-05-08T20:34:01Z</dcterms:modified>
</cp:coreProperties>
</file>