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data" sheetId="1" r:id="rId4"/>
    <sheet state="visible" name="26.05.25-01.06.25" sheetId="2" r:id="rId5"/>
    <sheet state="visible" name="Año anterior" sheetId="3" r:id="rId6"/>
    <sheet state="visible" name="Semana anterior" sheetId="4" r:id="rId7"/>
    <sheet state="visible" name="Hoja 4" sheetId="5" r:id="rId8"/>
  </sheets>
  <definedNames/>
  <calcPr/>
</workbook>
</file>

<file path=xl/sharedStrings.xml><?xml version="1.0" encoding="utf-8"?>
<sst xmlns="http://schemas.openxmlformats.org/spreadsheetml/2006/main" count="702" uniqueCount="101">
  <si>
    <t>Día</t>
  </si>
  <si>
    <t>Tipo semana</t>
  </si>
  <si>
    <t>Campaña</t>
  </si>
  <si>
    <t>Impresiones</t>
  </si>
  <si>
    <t>Interacciones</t>
  </si>
  <si>
    <t>Tasa de interacción</t>
  </si>
  <si>
    <t>Coste medio</t>
  </si>
  <si>
    <t>Coste</t>
  </si>
  <si>
    <t>Resultados</t>
  </si>
  <si>
    <t>Objetivos de conversión</t>
  </si>
  <si>
    <t>Interacción</t>
  </si>
  <si>
    <t>Cómo llegar</t>
  </si>
  <si>
    <t>Envío formulario</t>
  </si>
  <si>
    <t>Contacto</t>
  </si>
  <si>
    <t>Clics</t>
  </si>
  <si>
    <t>CTR</t>
  </si>
  <si>
    <t>CPC medio</t>
  </si>
  <si>
    <t>Número de ventas</t>
  </si>
  <si>
    <t>Cliente potencial por teléfono</t>
  </si>
  <si>
    <t>Todas las conversiones</t>
  </si>
  <si>
    <t>Visitas a tienda</t>
  </si>
  <si>
    <t>Clientes nuevos</t>
  </si>
  <si>
    <t>Tasa de conv.</t>
  </si>
  <si>
    <t>Valor de conv.</t>
  </si>
  <si>
    <t>Valor conv./coste</t>
  </si>
  <si>
    <t>Conversiones</t>
  </si>
  <si>
    <t>Coste/conv.</t>
  </si>
  <si>
    <t>Campaña de re-enganche</t>
  </si>
  <si>
    <t>0</t>
  </si>
  <si>
    <t>contacto, cómo llegar, llamada de teléfono, ventas, envio formulario</t>
  </si>
  <si>
    <t>Semana Anterior</t>
  </si>
  <si>
    <t>Contacto: 1,00; Cómo llegar: 1,00</t>
  </si>
  <si>
    <t>Interacción: 3,00; Cómo llegar: 1,00</t>
  </si>
  <si>
    <t>Interacción: 3,00; Envío de formulario para clientes potenciales: 1,00</t>
  </si>
  <si>
    <t>Campaña de consideración</t>
  </si>
  <si>
    <t>Interacción: 13,00; Cómo llegar: 3,00</t>
  </si>
  <si>
    <t>Interacción: 8,00; Cómo llegar: 1,00</t>
  </si>
  <si>
    <t>Interacción: 6,00; Cómo llegar: 2,00</t>
  </si>
  <si>
    <t>Contacto: 2,00; Interacción: 103,00; Cómo llegar: 4,00</t>
  </si>
  <si>
    <t>Búsqueda | General</t>
  </si>
  <si>
    <t>Interacción: 8,00; Cómo llegar: 2,00; Envío de formulario para clientes potenciales: 2,00</t>
  </si>
  <si>
    <t>llamada de teléfono, ventas, envío formulario</t>
  </si>
  <si>
    <t>Contacto: 1,00; Cómo llegar: 1,00; Envío de formulario para clientes potenciales: 3,00</t>
  </si>
  <si>
    <t>Interacción: 7,00; Cómo llegar: 4,00; Envío de formulario para clientes potenciales: 4,00</t>
  </si>
  <si>
    <t>Interacción: 2,00; Envío de formulario para clientes potenciales: 2,00</t>
  </si>
  <si>
    <t>Cómo llegar: 1,00; Envío de formulario para clientes potenciales: 5,00</t>
  </si>
  <si>
    <t>Contacto: 2,00; Interacción: 2,00; Envío de formulario para clientes potenciales: 1,00</t>
  </si>
  <si>
    <t>Contacto: 1,00; Interacción: 2,00; Cómo llegar: 3,00; Envío de formulario para clientes potenciales: 5,00</t>
  </si>
  <si>
    <t>Actual</t>
  </si>
  <si>
    <t>Interacción: 3,00</t>
  </si>
  <si>
    <t>Interacción: 1,00; Cómo llegar: 1,00</t>
  </si>
  <si>
    <t>Contacto: 1,00; Interacción: 1,00; Cómo llegar: 1,00</t>
  </si>
  <si>
    <t>Contacto: 1,00; Interacción: 3,00; Cómo llegar: 2,00</t>
  </si>
  <si>
    <t>Interacción: 2,00</t>
  </si>
  <si>
    <t>Contacto: 1,00; Interacción: 1,00; Cómo llegar: 6,00</t>
  </si>
  <si>
    <t>Contacto: 1,00; Interacción: 28,00; Cómo llegar: 4,00; Envío de formulario para clientes potenciales: 0,17</t>
  </si>
  <si>
    <t>Cómo llegar: 2,00</t>
  </si>
  <si>
    <t>Interacción: 14,00; Cómo llegar: 1,00</t>
  </si>
  <si>
    <t>Interacción: 1,00</t>
  </si>
  <si>
    <t>Contacto: 1,00; Interacción: 1,00; Cómo llegar: 1,00; Envío de formulario para clientes potenciales: 3,00</t>
  </si>
  <si>
    <t>Interacción: 1,00; Envío de formulario para clientes potenciales: 2,00</t>
  </si>
  <si>
    <t>Interacción: 5,00; Cómo llegar: 5,00; Envío de formulario para clientes potenciales: 2,83</t>
  </si>
  <si>
    <t>Envío de formulario para clientes potenciales: 4,00</t>
  </si>
  <si>
    <t>Contacto: 1,00; Interacción: 22,00; Cómo llegar: 8,00; Envío de formulario para clientes potenciales: 6,00</t>
  </si>
  <si>
    <t>Contacto: 1,00; Interacción: 1,00; Cómo llegar: 2,00; Envío de formulario para clientes potenciales: 3,00</t>
  </si>
  <si>
    <t>Interacción: 5,00; Cómo llegar: 1,00; Envío de formulario para clientes potenciales: 6,00</t>
  </si>
  <si>
    <t>Año Anterior</t>
  </si>
  <si>
    <t>--</t>
  </si>
  <si>
    <t>Contacto: 1,00; Contacto: 1,00; Interacción: 6,00; Cómo llegar: 1,00; Vista de una página: 1,00</t>
  </si>
  <si>
    <t>Contacto: 2,00; Interacción: 26,00; Cómo llegar: 4,00</t>
  </si>
  <si>
    <t>Interacción: 26,00; Cómo llegar: 2,00; Vista de una página: 1,00</t>
  </si>
  <si>
    <t>Cómo llegar: 1,00</t>
  </si>
  <si>
    <t>Interacción: 6,00</t>
  </si>
  <si>
    <t>Interacción: 13,00; Vista de una página: 2,00</t>
  </si>
  <si>
    <t>Interacción: 7,00; Cómo llegar: 1,00; Envío de formulario para clientes potenciales: 1,00</t>
  </si>
  <si>
    <t>Contacto: 3,67; Interacción: 1,00; Cómo llegar: 1,00</t>
  </si>
  <si>
    <t>Contacto: 5,00; Interacción: 4,00; Cómo llegar: 2,00; Vista de una página: 8,33; Envío de formulario para clientes potenciales: 1,33</t>
  </si>
  <si>
    <t>Contacto: 1,00; Interacción: 5,00; Cómo llegar: 4,00; Vista de una página: 1,00; Envío de formulario para clientes potenciales: 3,00</t>
  </si>
  <si>
    <t>Contacto: 1,00; Interacción: 1,00; Cómo llegar: 4,00; Envío de formulario para clientes potenciales: 1,00</t>
  </si>
  <si>
    <t>Contacto: 3,00; Interacción: 13,00; Vista de una página: 2,00; Envío de formulario para clientes potenciales: 2,00</t>
  </si>
  <si>
    <t>Interacción: 2,00; Cómo llegar: 2,00</t>
  </si>
  <si>
    <t>Interacción: 2,00; Cómo llegar: 3,00</t>
  </si>
  <si>
    <t>Tipo de campaña</t>
  </si>
  <si>
    <t>Impr.</t>
  </si>
  <si>
    <t>Valor de resultados</t>
  </si>
  <si>
    <t>Comprar</t>
  </si>
  <si>
    <t>Envío de formulario para clientes potenciales</t>
  </si>
  <si>
    <t>Pmax | Promoción Bonos - RMK</t>
  </si>
  <si>
    <t>Rendimiento máximo</t>
  </si>
  <si>
    <t>[CONTACT/GOOGLE_HOSTED, GET_DIRECTIONS/GOOGLE_HOSTED, PHONE_CALL_LEAD/CALL_FROM_ADS, PURCHASE/WEBSITE, SUBMIT_LEAD_FORM/GOOGLE_HOSTED, SUBMIT_LEAD_FORM/WEBSITE]</t>
  </si>
  <si>
    <t>Pmax | Promoción Bonos - MOFU</t>
  </si>
  <si>
    <t>Buscar</t>
  </si>
  <si>
    <t>[PHONE_CALL_LEAD/CALL_FROM_ADS, PURCHASE/WEBSITE, SUBMIT_LEAD_FORM/WEBSITE]</t>
  </si>
  <si>
    <t>Contacto: 1,00; Contacto: 0,92; Interacción: 6,00; Cómo llegar: 1,00; Vista de una página: 1,00</t>
  </si>
  <si>
    <t>Contacto: 1,84; Interacción: 26,00; Cómo llegar: 4,00</t>
  </si>
  <si>
    <t>Interacción: 7,00; Cómo llegar: 1,00</t>
  </si>
  <si>
    <t>Contacto: 3,46; Interacción: 1,00; Cómo llegar: 1,00</t>
  </si>
  <si>
    <t>Contacto: 4,84; Interacción: 4,00; Cómo llegar: 2,00; Vista de una página: 7,76; Envío de formulario para clientes potenciales: 1,00</t>
  </si>
  <si>
    <t>Contacto: 0,92; Interacción: 5,00; Cómo llegar: 4,00; Vista de una página: 0,92; Envío de formulario para clientes potenciales: 1,00</t>
  </si>
  <si>
    <t>Contacto: 1,00; Interacción: 1,00; Cómo llegar: 4,00</t>
  </si>
  <si>
    <t>Contacto: 2,85; Interacción: 13,00; Vista de una página: 1,85; Envío de formulario para clientes potenciales: 2,00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</si>
</sst>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[$€]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37415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DFCFE"/>
        <bgColor rgb="FFFDFCFE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164" xfId="0" applyFill="1" applyFont="1" applyNumberFormat="1"/>
    <xf borderId="0" fillId="2" fontId="1" numFmtId="0" xfId="0" applyAlignment="1" applyFont="1">
      <alignment readingOrder="0"/>
    </xf>
    <xf borderId="0" fillId="2" fontId="1" numFmtId="0" xfId="0" applyFont="1"/>
    <xf borderId="0" fillId="2" fontId="1" numFmtId="165" xfId="0" applyFont="1" applyNumberFormat="1"/>
    <xf borderId="0" fillId="2" fontId="1" numFmtId="3" xfId="0" applyFont="1" applyNumberFormat="1"/>
    <xf borderId="0" fillId="0" fontId="2" numFmtId="164" xfId="0" applyFont="1" applyNumberFormat="1"/>
    <xf borderId="0" fillId="3" fontId="3" numFmtId="164" xfId="0" applyFill="1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0" xfId="0" applyFont="1" applyNumberFormat="1"/>
    <xf borderId="0" fillId="0" fontId="2" numFmtId="165" xfId="0" applyFont="1" applyNumberFormat="1"/>
    <xf quotePrefix="1" borderId="0" fillId="0" fontId="2" numFmtId="0" xfId="0" applyFont="1"/>
    <xf borderId="0" fillId="3" fontId="3" numFmtId="0" xfId="0" applyFont="1"/>
    <xf borderId="0" fillId="0" fontId="2" numFmtId="3" xfId="0" applyFont="1" applyNumberFormat="1"/>
    <xf borderId="0" fillId="0" fontId="2" numFmtId="0" xfId="0" applyFont="1"/>
    <xf borderId="0" fillId="2" fontId="1" numFmtId="1" xfId="0" applyFont="1" applyNumberFormat="1"/>
    <xf borderId="0" fillId="0" fontId="2" numFmtId="1" xfId="0" applyFont="1" applyNumberFormat="1"/>
    <xf borderId="0" fillId="2" fontId="4" numFmtId="164" xfId="0" applyAlignment="1" applyFont="1" applyNumberFormat="1">
      <alignment vertical="bottom"/>
    </xf>
    <xf borderId="0" fillId="2" fontId="4" numFmtId="0" xfId="0" applyAlignment="1" applyFont="1">
      <alignment vertical="bottom"/>
    </xf>
    <xf borderId="0" fillId="2" fontId="4" numFmtId="1" xfId="0" applyAlignment="1" applyFont="1" applyNumberFormat="1">
      <alignment vertical="bottom"/>
    </xf>
    <xf borderId="0" fillId="2" fontId="4" numFmtId="3" xfId="0" applyAlignment="1" applyFont="1" applyNumberFormat="1">
      <alignment vertical="bottom"/>
    </xf>
    <xf borderId="0" fillId="0" fontId="5" numFmtId="164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quotePrefix="1" borderId="0" fillId="0" fontId="5" numFmtId="0" xfId="0" applyAlignment="1" applyFont="1">
      <alignment vertical="bottom"/>
    </xf>
    <xf borderId="0" fillId="0" fontId="5" numFmtId="1" xfId="0" applyAlignment="1" applyFont="1" applyNumberFormat="1">
      <alignment horizontal="right" vertical="bottom"/>
    </xf>
    <xf borderId="0" fillId="0" fontId="5" numFmtId="3" xfId="0" applyAlignment="1" applyFont="1" applyNumberFormat="1">
      <alignment vertical="bottom"/>
    </xf>
    <xf borderId="0" fillId="0" fontId="5" numFmtId="10" xfId="0" applyAlignment="1" applyFont="1" applyNumberFormat="1">
      <alignment horizontal="right" vertical="bottom"/>
    </xf>
    <xf borderId="0" fillId="0" fontId="5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13.5"/>
    <col customWidth="1" min="3" max="3" width="26.13"/>
    <col customWidth="1" min="4" max="4" width="10.88"/>
    <col customWidth="1" min="5" max="5" width="11.75"/>
    <col customWidth="1" min="6" max="6" width="16.38"/>
    <col customWidth="1" min="7" max="7" width="11.5"/>
    <col customWidth="1" min="8" max="8" width="7.25"/>
    <col customWidth="1" hidden="1" min="9" max="9" width="97.25"/>
    <col customWidth="1" min="10" max="10" width="52.0"/>
    <col customWidth="1" min="11" max="11" width="14.13"/>
    <col customWidth="1" min="12" max="12" width="18.38"/>
    <col customWidth="1" min="13" max="13" width="19.0"/>
    <col customWidth="1" min="14" max="14" width="12.25"/>
    <col customWidth="1" min="15" max="15" width="5.0"/>
    <col customWidth="1" min="16" max="16" width="6.63"/>
    <col customWidth="1" min="17" max="17" width="9.88"/>
    <col customWidth="1" min="18" max="18" width="16.75"/>
    <col customWidth="1" min="19" max="19" width="24.38"/>
    <col customWidth="1" min="20" max="20" width="19.75"/>
    <col customWidth="1" min="21" max="21" width="13.13"/>
    <col customWidth="1" min="22" max="22" width="13.75"/>
    <col customWidth="1" min="23" max="23" width="11.75"/>
    <col customWidth="1" min="24" max="24" width="12.13"/>
    <col customWidth="1" min="25" max="25" width="14.63"/>
    <col customWidth="1" min="26" max="26" width="12.0"/>
    <col customWidth="1" min="27" max="27" width="10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>
      <c r="A2" s="6">
        <v>45796.0</v>
      </c>
      <c r="B2" s="7" t="str">
        <f t="array" ref="B2:B2520">IF(A2:A2520="",, IF( (A2:A2520&gt;=DATE(2025,5,26))*(A2:A2520&lt;=DATE(2025,6,1)) , "Actual" , IF( (A2:A2520&gt;=DATE(2025,5,19))*(A2:A2520&lt;=DATE(2025,5,25)) , "Semana Anterior" , IF( (A2:A2520&gt;=DATE(2024,5,26))*(A2:A2520&lt;=DATE(2024,6,1)) , "Año Anterior" , "FueraDeRango" ) ) ) )</f>
        <v>Semana Anterior</v>
      </c>
      <c r="C2" s="8" t="s">
        <v>27</v>
      </c>
      <c r="D2" s="9">
        <v>118.0</v>
      </c>
      <c r="E2" s="9">
        <v>9.0</v>
      </c>
      <c r="F2" s="10">
        <v>0.0763</v>
      </c>
      <c r="G2" s="11">
        <v>0.2</v>
      </c>
      <c r="H2" s="11">
        <v>1.84</v>
      </c>
      <c r="I2" s="12" t="s">
        <v>28</v>
      </c>
      <c r="J2" s="8" t="s">
        <v>29</v>
      </c>
      <c r="K2" s="13">
        <f>IFERROR(__xludf.DUMMYFUNCTION("ARRAYFORMULA( IF(I2:I2520="""", , IFNA( VALUE( REGEXEXTRACT( I2:I2520,""(?i)Interacción:\s*([\d]+(?:,\d+)?)"" ) ) , 0 ) ) )"),0.0)</f>
        <v>0</v>
      </c>
      <c r="L2" s="13">
        <f>IFERROR(__xludf.DUMMYFUNCTION("ARRAYFORMULA( IF(I2:I2520="""", , IFNA( VALUE( REGEXEXTRACT( I2:I2520,""(?i)Cómo llegar:\s*([\d]+(?:,\d+)?)"" ) ) , 0 ) ) )"),0.0)</f>
        <v>0</v>
      </c>
      <c r="M2" s="13">
        <f>IFERROR(__xludf.DUMMYFUNCTION("ARRAYFORMULA( IF(I2:I2520="""", , IFNA( VALUE( REGEXEXTRACT( I2:I2520,""(?i)Envío de formulario para clientes potenciales:\s*([\d]+(?:,\d+)?)"" ) ) , 0 ) ) )"),0.0)</f>
        <v>0</v>
      </c>
      <c r="N2" s="13">
        <f>IFERROR(__xludf.DUMMYFUNCTION("ARRAYFORMULA( IF(I2:I2520="""", , IFNA( VALUE( REGEXEXTRACT( I2:I2520,""(?i)Contacto:\s*([\d]+(?:,\d+)?)"" ) ) , 0 ) ) )"),0.0)</f>
        <v>0</v>
      </c>
      <c r="O2" s="9">
        <v>5.0</v>
      </c>
      <c r="P2" s="10">
        <v>0.0424</v>
      </c>
      <c r="Q2" s="9">
        <v>0.37</v>
      </c>
      <c r="R2" s="9">
        <v>0.0</v>
      </c>
      <c r="S2" s="9">
        <v>0.0</v>
      </c>
      <c r="T2" s="9">
        <v>0.0</v>
      </c>
      <c r="U2" s="14">
        <v>0.0</v>
      </c>
      <c r="V2" s="14">
        <v>0.0</v>
      </c>
      <c r="W2" s="10">
        <v>0.0</v>
      </c>
      <c r="X2" s="9">
        <v>0.0</v>
      </c>
      <c r="Y2" s="9">
        <v>0.0</v>
      </c>
      <c r="Z2" s="9">
        <v>0.0</v>
      </c>
      <c r="AA2" s="9">
        <v>0.0</v>
      </c>
    </row>
    <row r="3">
      <c r="A3" s="6">
        <v>45797.0</v>
      </c>
      <c r="B3" s="6" t="s">
        <v>30</v>
      </c>
      <c r="C3" s="8" t="s">
        <v>27</v>
      </c>
      <c r="D3" s="9">
        <v>338.0</v>
      </c>
      <c r="E3" s="9">
        <v>23.0</v>
      </c>
      <c r="F3" s="10">
        <v>0.068</v>
      </c>
      <c r="G3" s="11">
        <v>0.33</v>
      </c>
      <c r="H3" s="11">
        <v>7.64</v>
      </c>
      <c r="I3" s="15" t="s">
        <v>31</v>
      </c>
      <c r="J3" s="8" t="s">
        <v>29</v>
      </c>
      <c r="K3" s="15">
        <f>IFERROR(__xludf.DUMMYFUNCTION("""COMPUTED_VALUE"""),0.0)</f>
        <v>0</v>
      </c>
      <c r="L3" s="15">
        <f>IFERROR(__xludf.DUMMYFUNCTION("""COMPUTED_VALUE"""),1.0)</f>
        <v>1</v>
      </c>
      <c r="M3" s="15">
        <f>IFERROR(__xludf.DUMMYFUNCTION("""COMPUTED_VALUE"""),0.0)</f>
        <v>0</v>
      </c>
      <c r="N3" s="15">
        <f>IFERROR(__xludf.DUMMYFUNCTION("""COMPUTED_VALUE"""),1.0)</f>
        <v>1</v>
      </c>
      <c r="O3" s="9">
        <v>10.0</v>
      </c>
      <c r="P3" s="10">
        <v>0.0296</v>
      </c>
      <c r="Q3" s="9">
        <v>0.76</v>
      </c>
      <c r="R3" s="9">
        <v>0.0</v>
      </c>
      <c r="S3" s="9">
        <v>0.0</v>
      </c>
      <c r="T3" s="9">
        <v>2.0</v>
      </c>
      <c r="U3" s="14">
        <v>0.0</v>
      </c>
      <c r="V3" s="14">
        <v>0.0</v>
      </c>
      <c r="W3" s="10">
        <v>0.087</v>
      </c>
      <c r="X3" s="9">
        <v>0.0</v>
      </c>
      <c r="Y3" s="9">
        <v>0.0</v>
      </c>
      <c r="Z3" s="9">
        <v>2.0</v>
      </c>
      <c r="AA3" s="9">
        <v>3.82</v>
      </c>
    </row>
    <row r="4">
      <c r="A4" s="6">
        <v>45798.0</v>
      </c>
      <c r="B4" s="6" t="s">
        <v>30</v>
      </c>
      <c r="C4" s="8" t="s">
        <v>27</v>
      </c>
      <c r="D4" s="9">
        <v>67.0</v>
      </c>
      <c r="E4" s="9">
        <v>3.0</v>
      </c>
      <c r="F4" s="10">
        <v>0.0448</v>
      </c>
      <c r="G4" s="11">
        <v>2.33</v>
      </c>
      <c r="H4" s="11">
        <v>7.0</v>
      </c>
      <c r="I4" s="12" t="s">
        <v>28</v>
      </c>
      <c r="J4" s="8" t="s">
        <v>29</v>
      </c>
      <c r="K4" s="15">
        <f>IFERROR(__xludf.DUMMYFUNCTION("""COMPUTED_VALUE"""),0.0)</f>
        <v>0</v>
      </c>
      <c r="L4" s="15">
        <f>IFERROR(__xludf.DUMMYFUNCTION("""COMPUTED_VALUE"""),0.0)</f>
        <v>0</v>
      </c>
      <c r="M4" s="15">
        <f>IFERROR(__xludf.DUMMYFUNCTION("""COMPUTED_VALUE"""),0.0)</f>
        <v>0</v>
      </c>
      <c r="N4" s="15">
        <f>IFERROR(__xludf.DUMMYFUNCTION("""COMPUTED_VALUE"""),0.0)</f>
        <v>0</v>
      </c>
      <c r="O4" s="9">
        <v>2.0</v>
      </c>
      <c r="P4" s="10">
        <v>0.0299</v>
      </c>
      <c r="Q4" s="9">
        <v>3.5</v>
      </c>
      <c r="R4" s="9">
        <v>0.0</v>
      </c>
      <c r="S4" s="9">
        <v>0.0</v>
      </c>
      <c r="T4" s="9">
        <v>0.0</v>
      </c>
      <c r="U4" s="14">
        <v>0.0</v>
      </c>
      <c r="V4" s="14">
        <v>0.0</v>
      </c>
      <c r="W4" s="10">
        <v>0.0</v>
      </c>
      <c r="X4" s="9">
        <v>0.0</v>
      </c>
      <c r="Y4" s="9">
        <v>0.0</v>
      </c>
      <c r="Z4" s="9">
        <v>0.0</v>
      </c>
      <c r="AA4" s="9">
        <v>0.0</v>
      </c>
    </row>
    <row r="5">
      <c r="A5" s="6">
        <v>45799.0</v>
      </c>
      <c r="B5" s="6" t="s">
        <v>30</v>
      </c>
      <c r="C5" s="8" t="s">
        <v>27</v>
      </c>
      <c r="D5" s="9">
        <v>61.0</v>
      </c>
      <c r="E5" s="9">
        <v>5.0</v>
      </c>
      <c r="F5" s="10">
        <v>0.082</v>
      </c>
      <c r="G5" s="11">
        <v>1.19</v>
      </c>
      <c r="H5" s="11">
        <v>5.95</v>
      </c>
      <c r="I5" s="15" t="s">
        <v>32</v>
      </c>
      <c r="J5" s="8" t="s">
        <v>29</v>
      </c>
      <c r="K5" s="15">
        <f>IFERROR(__xludf.DUMMYFUNCTION("""COMPUTED_VALUE"""),3.0)</f>
        <v>3</v>
      </c>
      <c r="L5" s="15">
        <f>IFERROR(__xludf.DUMMYFUNCTION("""COMPUTED_VALUE"""),1.0)</f>
        <v>1</v>
      </c>
      <c r="M5" s="15">
        <f>IFERROR(__xludf.DUMMYFUNCTION("""COMPUTED_VALUE"""),0.0)</f>
        <v>0</v>
      </c>
      <c r="N5" s="15">
        <f>IFERROR(__xludf.DUMMYFUNCTION("""COMPUTED_VALUE"""),0.0)</f>
        <v>0</v>
      </c>
      <c r="O5" s="9">
        <v>5.0</v>
      </c>
      <c r="P5" s="10">
        <v>0.082</v>
      </c>
      <c r="Q5" s="9">
        <v>1.19</v>
      </c>
      <c r="R5" s="9">
        <v>0.0</v>
      </c>
      <c r="S5" s="9">
        <v>0.0</v>
      </c>
      <c r="T5" s="9">
        <v>4.0</v>
      </c>
      <c r="U5" s="14">
        <v>0.0</v>
      </c>
      <c r="V5" s="14">
        <v>0.0</v>
      </c>
      <c r="W5" s="10">
        <v>0.2</v>
      </c>
      <c r="X5" s="9">
        <v>0.0</v>
      </c>
      <c r="Y5" s="9">
        <v>0.0</v>
      </c>
      <c r="Z5" s="9">
        <v>1.0</v>
      </c>
      <c r="AA5" s="9">
        <v>5.95</v>
      </c>
    </row>
    <row r="6">
      <c r="A6" s="6">
        <v>45800.0</v>
      </c>
      <c r="B6" s="6" t="s">
        <v>30</v>
      </c>
      <c r="C6" s="8" t="s">
        <v>27</v>
      </c>
      <c r="D6" s="9">
        <v>41.0</v>
      </c>
      <c r="E6" s="9">
        <v>1.0</v>
      </c>
      <c r="F6" s="10">
        <v>0.0244</v>
      </c>
      <c r="G6" s="11">
        <v>0.03</v>
      </c>
      <c r="H6" s="11">
        <v>0.03</v>
      </c>
      <c r="I6" s="12" t="s">
        <v>28</v>
      </c>
      <c r="J6" s="8" t="s">
        <v>29</v>
      </c>
      <c r="K6" s="15">
        <f>IFERROR(__xludf.DUMMYFUNCTION("""COMPUTED_VALUE"""),0.0)</f>
        <v>0</v>
      </c>
      <c r="L6" s="15">
        <f>IFERROR(__xludf.DUMMYFUNCTION("""COMPUTED_VALUE"""),0.0)</f>
        <v>0</v>
      </c>
      <c r="M6" s="15">
        <f>IFERROR(__xludf.DUMMYFUNCTION("""COMPUTED_VALUE"""),0.0)</f>
        <v>0</v>
      </c>
      <c r="N6" s="15">
        <f>IFERROR(__xludf.DUMMYFUNCTION("""COMPUTED_VALUE"""),0.0)</f>
        <v>0</v>
      </c>
      <c r="O6" s="9">
        <v>1.0</v>
      </c>
      <c r="P6" s="10">
        <v>0.0244</v>
      </c>
      <c r="Q6" s="9">
        <v>0.03</v>
      </c>
      <c r="R6" s="9">
        <v>0.0</v>
      </c>
      <c r="S6" s="9">
        <v>0.0</v>
      </c>
      <c r="T6" s="9">
        <v>0.0</v>
      </c>
      <c r="U6" s="14">
        <v>0.0</v>
      </c>
      <c r="V6" s="14">
        <v>0.0</v>
      </c>
      <c r="W6" s="10">
        <v>0.0</v>
      </c>
      <c r="X6" s="9">
        <v>0.0</v>
      </c>
      <c r="Y6" s="9">
        <v>0.0</v>
      </c>
      <c r="Z6" s="9">
        <v>0.0</v>
      </c>
      <c r="AA6" s="9">
        <v>0.0</v>
      </c>
    </row>
    <row r="7">
      <c r="A7" s="6">
        <v>45801.0</v>
      </c>
      <c r="B7" s="6" t="s">
        <v>30</v>
      </c>
      <c r="C7" s="8" t="s">
        <v>27</v>
      </c>
      <c r="D7" s="9">
        <v>72.0</v>
      </c>
      <c r="E7" s="9">
        <v>4.0</v>
      </c>
      <c r="F7" s="10">
        <v>0.0556</v>
      </c>
      <c r="G7" s="11">
        <v>0.94</v>
      </c>
      <c r="H7" s="11">
        <v>3.76</v>
      </c>
      <c r="I7" s="12" t="s">
        <v>28</v>
      </c>
      <c r="J7" s="8" t="s">
        <v>29</v>
      </c>
      <c r="K7" s="15">
        <f>IFERROR(__xludf.DUMMYFUNCTION("""COMPUTED_VALUE"""),0.0)</f>
        <v>0</v>
      </c>
      <c r="L7" s="15">
        <f>IFERROR(__xludf.DUMMYFUNCTION("""COMPUTED_VALUE"""),0.0)</f>
        <v>0</v>
      </c>
      <c r="M7" s="15">
        <f>IFERROR(__xludf.DUMMYFUNCTION("""COMPUTED_VALUE"""),0.0)</f>
        <v>0</v>
      </c>
      <c r="N7" s="15">
        <f>IFERROR(__xludf.DUMMYFUNCTION("""COMPUTED_VALUE"""),0.0)</f>
        <v>0</v>
      </c>
      <c r="O7" s="9">
        <v>2.0</v>
      </c>
      <c r="P7" s="10">
        <v>0.0278</v>
      </c>
      <c r="Q7" s="9">
        <v>1.88</v>
      </c>
      <c r="R7" s="9">
        <v>0.0</v>
      </c>
      <c r="S7" s="9">
        <v>0.0</v>
      </c>
      <c r="T7" s="9">
        <v>0.0</v>
      </c>
      <c r="U7" s="14">
        <v>0.0</v>
      </c>
      <c r="V7" s="14">
        <v>0.0</v>
      </c>
      <c r="W7" s="10">
        <v>0.0</v>
      </c>
      <c r="X7" s="9">
        <v>0.0</v>
      </c>
      <c r="Y7" s="9">
        <v>0.0</v>
      </c>
      <c r="Z7" s="9">
        <v>0.0</v>
      </c>
      <c r="AA7" s="9">
        <v>0.0</v>
      </c>
    </row>
    <row r="8">
      <c r="A8" s="6">
        <v>45802.0</v>
      </c>
      <c r="B8" s="6" t="s">
        <v>30</v>
      </c>
      <c r="C8" s="8" t="s">
        <v>27</v>
      </c>
      <c r="D8" s="9">
        <v>203.0</v>
      </c>
      <c r="E8" s="9">
        <v>20.0</v>
      </c>
      <c r="F8" s="10">
        <v>0.0985</v>
      </c>
      <c r="G8" s="11">
        <v>0.34</v>
      </c>
      <c r="H8" s="11">
        <v>6.81</v>
      </c>
      <c r="I8" s="15" t="s">
        <v>33</v>
      </c>
      <c r="J8" s="8" t="s">
        <v>29</v>
      </c>
      <c r="K8" s="15">
        <f>IFERROR(__xludf.DUMMYFUNCTION("""COMPUTED_VALUE"""),3.0)</f>
        <v>3</v>
      </c>
      <c r="L8" s="15">
        <f>IFERROR(__xludf.DUMMYFUNCTION("""COMPUTED_VALUE"""),0.0)</f>
        <v>0</v>
      </c>
      <c r="M8" s="15">
        <f>IFERROR(__xludf.DUMMYFUNCTION("""COMPUTED_VALUE"""),1.0)</f>
        <v>1</v>
      </c>
      <c r="N8" s="15">
        <f>IFERROR(__xludf.DUMMYFUNCTION("""COMPUTED_VALUE"""),0.0)</f>
        <v>0</v>
      </c>
      <c r="O8" s="9">
        <v>6.0</v>
      </c>
      <c r="P8" s="10">
        <v>0.0296</v>
      </c>
      <c r="Q8" s="9">
        <v>1.14</v>
      </c>
      <c r="R8" s="9">
        <v>0.0</v>
      </c>
      <c r="S8" s="9">
        <v>0.0</v>
      </c>
      <c r="T8" s="9">
        <v>4.0</v>
      </c>
      <c r="U8" s="14">
        <v>0.0</v>
      </c>
      <c r="V8" s="14">
        <v>0.0</v>
      </c>
      <c r="W8" s="10">
        <v>0.05</v>
      </c>
      <c r="X8" s="9">
        <v>0.0</v>
      </c>
      <c r="Y8" s="9">
        <v>0.0</v>
      </c>
      <c r="Z8" s="9">
        <v>1.0</v>
      </c>
      <c r="AA8" s="9">
        <v>6.81</v>
      </c>
    </row>
    <row r="9">
      <c r="A9" s="6">
        <v>45796.0</v>
      </c>
      <c r="B9" s="6" t="s">
        <v>30</v>
      </c>
      <c r="C9" s="8" t="s">
        <v>34</v>
      </c>
      <c r="D9" s="9">
        <v>4141.0</v>
      </c>
      <c r="E9" s="9">
        <v>50.0</v>
      </c>
      <c r="F9" s="10">
        <v>0.0121</v>
      </c>
      <c r="G9" s="11">
        <v>0.24</v>
      </c>
      <c r="H9" s="11">
        <v>12.0</v>
      </c>
      <c r="I9" s="15" t="s">
        <v>35</v>
      </c>
      <c r="J9" s="8" t="s">
        <v>29</v>
      </c>
      <c r="K9" s="15">
        <f>IFERROR(__xludf.DUMMYFUNCTION("""COMPUTED_VALUE"""),13.0)</f>
        <v>13</v>
      </c>
      <c r="L9" s="15">
        <f>IFERROR(__xludf.DUMMYFUNCTION("""COMPUTED_VALUE"""),3.0)</f>
        <v>3</v>
      </c>
      <c r="M9" s="15">
        <f>IFERROR(__xludf.DUMMYFUNCTION("""COMPUTED_VALUE"""),0.0)</f>
        <v>0</v>
      </c>
      <c r="N9" s="15">
        <f>IFERROR(__xludf.DUMMYFUNCTION("""COMPUTED_VALUE"""),0.0)</f>
        <v>0</v>
      </c>
      <c r="O9" s="9">
        <v>25.0</v>
      </c>
      <c r="P9" s="10">
        <v>0.006</v>
      </c>
      <c r="Q9" s="9">
        <v>0.48</v>
      </c>
      <c r="R9" s="9">
        <v>0.0</v>
      </c>
      <c r="S9" s="9">
        <v>0.0</v>
      </c>
      <c r="T9" s="9">
        <v>16.0</v>
      </c>
      <c r="U9" s="14">
        <v>0.0</v>
      </c>
      <c r="V9" s="14">
        <v>0.0</v>
      </c>
      <c r="W9" s="10">
        <v>0.06</v>
      </c>
      <c r="X9" s="9">
        <v>0.0</v>
      </c>
      <c r="Y9" s="9">
        <v>0.0</v>
      </c>
      <c r="Z9" s="9">
        <v>3.0</v>
      </c>
      <c r="AA9" s="9">
        <v>4.0</v>
      </c>
    </row>
    <row r="10">
      <c r="A10" s="6">
        <v>45797.0</v>
      </c>
      <c r="B10" s="6" t="s">
        <v>30</v>
      </c>
      <c r="C10" s="8" t="s">
        <v>34</v>
      </c>
      <c r="D10" s="9">
        <v>2793.0</v>
      </c>
      <c r="E10" s="9">
        <v>15.0</v>
      </c>
      <c r="F10" s="10">
        <v>0.0054</v>
      </c>
      <c r="G10" s="11">
        <v>0.37</v>
      </c>
      <c r="H10" s="11">
        <v>5.57</v>
      </c>
      <c r="I10" s="15" t="s">
        <v>36</v>
      </c>
      <c r="J10" s="8" t="s">
        <v>29</v>
      </c>
      <c r="K10" s="15">
        <f>IFERROR(__xludf.DUMMYFUNCTION("""COMPUTED_VALUE"""),8.0)</f>
        <v>8</v>
      </c>
      <c r="L10" s="15">
        <f>IFERROR(__xludf.DUMMYFUNCTION("""COMPUTED_VALUE"""),1.0)</f>
        <v>1</v>
      </c>
      <c r="M10" s="15">
        <f>IFERROR(__xludf.DUMMYFUNCTION("""COMPUTED_VALUE"""),0.0)</f>
        <v>0</v>
      </c>
      <c r="N10" s="15">
        <f>IFERROR(__xludf.DUMMYFUNCTION("""COMPUTED_VALUE"""),0.0)</f>
        <v>0</v>
      </c>
      <c r="O10" s="9">
        <v>9.0</v>
      </c>
      <c r="P10" s="10">
        <v>0.0032</v>
      </c>
      <c r="Q10" s="9">
        <v>0.62</v>
      </c>
      <c r="R10" s="9">
        <v>0.0</v>
      </c>
      <c r="S10" s="9">
        <v>0.0</v>
      </c>
      <c r="T10" s="9">
        <v>9.0</v>
      </c>
      <c r="U10" s="14">
        <v>0.0</v>
      </c>
      <c r="V10" s="14">
        <v>0.0</v>
      </c>
      <c r="W10" s="10">
        <v>0.0667</v>
      </c>
      <c r="X10" s="9">
        <v>0.0</v>
      </c>
      <c r="Y10" s="9">
        <v>0.0</v>
      </c>
      <c r="Z10" s="9">
        <v>1.0</v>
      </c>
      <c r="AA10" s="9">
        <v>5.57</v>
      </c>
    </row>
    <row r="11">
      <c r="A11" s="6">
        <v>45798.0</v>
      </c>
      <c r="B11" s="6" t="s">
        <v>30</v>
      </c>
      <c r="C11" s="8" t="s">
        <v>34</v>
      </c>
      <c r="D11" s="9">
        <v>2917.0</v>
      </c>
      <c r="E11" s="9">
        <v>21.0</v>
      </c>
      <c r="F11" s="10">
        <v>0.0072</v>
      </c>
      <c r="G11" s="11">
        <v>0.28</v>
      </c>
      <c r="H11" s="11">
        <v>5.96</v>
      </c>
      <c r="I11" s="15" t="s">
        <v>37</v>
      </c>
      <c r="J11" s="8" t="s">
        <v>29</v>
      </c>
      <c r="K11" s="15">
        <f>IFERROR(__xludf.DUMMYFUNCTION("""COMPUTED_VALUE"""),6.0)</f>
        <v>6</v>
      </c>
      <c r="L11" s="15">
        <f>IFERROR(__xludf.DUMMYFUNCTION("""COMPUTED_VALUE"""),2.0)</f>
        <v>2</v>
      </c>
      <c r="M11" s="15">
        <f>IFERROR(__xludf.DUMMYFUNCTION("""COMPUTED_VALUE"""),0.0)</f>
        <v>0</v>
      </c>
      <c r="N11" s="15">
        <f>IFERROR(__xludf.DUMMYFUNCTION("""COMPUTED_VALUE"""),0.0)</f>
        <v>0</v>
      </c>
      <c r="O11" s="9">
        <v>19.0</v>
      </c>
      <c r="P11" s="10">
        <v>0.0065</v>
      </c>
      <c r="Q11" s="9">
        <v>0.31</v>
      </c>
      <c r="R11" s="9">
        <v>0.0</v>
      </c>
      <c r="S11" s="9">
        <v>0.0</v>
      </c>
      <c r="T11" s="9">
        <v>8.0</v>
      </c>
      <c r="U11" s="14">
        <v>0.0</v>
      </c>
      <c r="V11" s="14">
        <v>0.0</v>
      </c>
      <c r="W11" s="10">
        <v>0.0952</v>
      </c>
      <c r="X11" s="9">
        <v>0.0</v>
      </c>
      <c r="Y11" s="9">
        <v>0.0</v>
      </c>
      <c r="Z11" s="9">
        <v>2.0</v>
      </c>
      <c r="AA11" s="9">
        <v>2.98</v>
      </c>
    </row>
    <row r="12">
      <c r="A12" s="6">
        <v>45799.0</v>
      </c>
      <c r="B12" s="6" t="s">
        <v>30</v>
      </c>
      <c r="C12" s="8" t="s">
        <v>34</v>
      </c>
      <c r="D12" s="9">
        <v>3984.0</v>
      </c>
      <c r="E12" s="9">
        <v>22.0</v>
      </c>
      <c r="F12" s="10">
        <v>0.0055</v>
      </c>
      <c r="G12" s="11">
        <v>0.16</v>
      </c>
      <c r="H12" s="11">
        <v>3.58</v>
      </c>
      <c r="I12" s="15" t="s">
        <v>32</v>
      </c>
      <c r="J12" s="8" t="s">
        <v>29</v>
      </c>
      <c r="K12" s="15">
        <f>IFERROR(__xludf.DUMMYFUNCTION("""COMPUTED_VALUE"""),3.0)</f>
        <v>3</v>
      </c>
      <c r="L12" s="15">
        <f>IFERROR(__xludf.DUMMYFUNCTION("""COMPUTED_VALUE"""),1.0)</f>
        <v>1</v>
      </c>
      <c r="M12" s="15">
        <f>IFERROR(__xludf.DUMMYFUNCTION("""COMPUTED_VALUE"""),0.0)</f>
        <v>0</v>
      </c>
      <c r="N12" s="15">
        <f>IFERROR(__xludf.DUMMYFUNCTION("""COMPUTED_VALUE"""),0.0)</f>
        <v>0</v>
      </c>
      <c r="O12" s="9">
        <v>11.0</v>
      </c>
      <c r="P12" s="10">
        <v>0.0028</v>
      </c>
      <c r="Q12" s="9">
        <v>0.33</v>
      </c>
      <c r="R12" s="9">
        <v>0.0</v>
      </c>
      <c r="S12" s="9">
        <v>0.0</v>
      </c>
      <c r="T12" s="9">
        <v>4.0</v>
      </c>
      <c r="U12" s="14">
        <v>0.0</v>
      </c>
      <c r="V12" s="14">
        <v>0.0</v>
      </c>
      <c r="W12" s="10">
        <v>0.0455</v>
      </c>
      <c r="X12" s="9">
        <v>0.0</v>
      </c>
      <c r="Y12" s="9">
        <v>0.0</v>
      </c>
      <c r="Z12" s="9">
        <v>1.0</v>
      </c>
      <c r="AA12" s="9">
        <v>3.58</v>
      </c>
    </row>
    <row r="13">
      <c r="A13" s="6">
        <v>45800.0</v>
      </c>
      <c r="B13" s="6" t="s">
        <v>30</v>
      </c>
      <c r="C13" s="8" t="s">
        <v>34</v>
      </c>
      <c r="D13" s="9">
        <v>4082.0</v>
      </c>
      <c r="E13" s="9">
        <v>17.0</v>
      </c>
      <c r="F13" s="10">
        <v>0.0042</v>
      </c>
      <c r="G13" s="11">
        <v>0.47</v>
      </c>
      <c r="H13" s="11">
        <v>7.93</v>
      </c>
      <c r="I13" s="15" t="s">
        <v>32</v>
      </c>
      <c r="J13" s="8" t="s">
        <v>29</v>
      </c>
      <c r="K13" s="15">
        <f>IFERROR(__xludf.DUMMYFUNCTION("""COMPUTED_VALUE"""),3.0)</f>
        <v>3</v>
      </c>
      <c r="L13" s="15">
        <f>IFERROR(__xludf.DUMMYFUNCTION("""COMPUTED_VALUE"""),1.0)</f>
        <v>1</v>
      </c>
      <c r="M13" s="15">
        <f>IFERROR(__xludf.DUMMYFUNCTION("""COMPUTED_VALUE"""),0.0)</f>
        <v>0</v>
      </c>
      <c r="N13" s="15">
        <f>IFERROR(__xludf.DUMMYFUNCTION("""COMPUTED_VALUE"""),0.0)</f>
        <v>0</v>
      </c>
      <c r="O13" s="9">
        <v>15.0</v>
      </c>
      <c r="P13" s="10">
        <v>0.0037</v>
      </c>
      <c r="Q13" s="9">
        <v>0.53</v>
      </c>
      <c r="R13" s="9">
        <v>0.0</v>
      </c>
      <c r="S13" s="9">
        <v>0.0</v>
      </c>
      <c r="T13" s="9">
        <v>4.0</v>
      </c>
      <c r="U13" s="14">
        <v>0.0</v>
      </c>
      <c r="V13" s="14">
        <v>0.0</v>
      </c>
      <c r="W13" s="10">
        <v>0.0588</v>
      </c>
      <c r="X13" s="9">
        <v>0.0</v>
      </c>
      <c r="Y13" s="9">
        <v>0.0</v>
      </c>
      <c r="Z13" s="9">
        <v>1.0</v>
      </c>
      <c r="AA13" s="9">
        <v>7.93</v>
      </c>
    </row>
    <row r="14">
      <c r="A14" s="6">
        <v>45801.0</v>
      </c>
      <c r="B14" s="6" t="s">
        <v>30</v>
      </c>
      <c r="C14" s="8" t="s">
        <v>34</v>
      </c>
      <c r="D14" s="9">
        <v>2278.0</v>
      </c>
      <c r="E14" s="9">
        <v>14.0</v>
      </c>
      <c r="F14" s="10">
        <v>0.0061</v>
      </c>
      <c r="G14" s="11">
        <v>0.12</v>
      </c>
      <c r="H14" s="11">
        <v>1.64</v>
      </c>
      <c r="I14" s="12" t="s">
        <v>28</v>
      </c>
      <c r="J14" s="8" t="s">
        <v>29</v>
      </c>
      <c r="K14" s="15">
        <f>IFERROR(__xludf.DUMMYFUNCTION("""COMPUTED_VALUE"""),0.0)</f>
        <v>0</v>
      </c>
      <c r="L14" s="15">
        <f>IFERROR(__xludf.DUMMYFUNCTION("""COMPUTED_VALUE"""),0.0)</f>
        <v>0</v>
      </c>
      <c r="M14" s="15">
        <f>IFERROR(__xludf.DUMMYFUNCTION("""COMPUTED_VALUE"""),0.0)</f>
        <v>0</v>
      </c>
      <c r="N14" s="15">
        <f>IFERROR(__xludf.DUMMYFUNCTION("""COMPUTED_VALUE"""),0.0)</f>
        <v>0</v>
      </c>
      <c r="O14" s="9">
        <v>11.0</v>
      </c>
      <c r="P14" s="10">
        <v>0.0048</v>
      </c>
      <c r="Q14" s="9">
        <v>0.15</v>
      </c>
      <c r="R14" s="9">
        <v>0.0</v>
      </c>
      <c r="S14" s="9">
        <v>0.0</v>
      </c>
      <c r="T14" s="9">
        <v>0.0</v>
      </c>
      <c r="U14" s="14">
        <v>0.0</v>
      </c>
      <c r="V14" s="14">
        <v>0.0</v>
      </c>
      <c r="W14" s="10">
        <v>0.0</v>
      </c>
      <c r="X14" s="9">
        <v>0.0</v>
      </c>
      <c r="Y14" s="9">
        <v>0.0</v>
      </c>
      <c r="Z14" s="9">
        <v>0.0</v>
      </c>
      <c r="AA14" s="9">
        <v>0.0</v>
      </c>
    </row>
    <row r="15">
      <c r="A15" s="6">
        <v>45802.0</v>
      </c>
      <c r="B15" s="6" t="s">
        <v>30</v>
      </c>
      <c r="C15" s="8" t="s">
        <v>34</v>
      </c>
      <c r="D15" s="9">
        <v>3340.0</v>
      </c>
      <c r="E15" s="9">
        <v>67.0</v>
      </c>
      <c r="F15" s="10">
        <v>0.0201</v>
      </c>
      <c r="G15" s="11">
        <v>0.11</v>
      </c>
      <c r="H15" s="11">
        <v>7.53</v>
      </c>
      <c r="I15" s="15" t="s">
        <v>38</v>
      </c>
      <c r="J15" s="8" t="s">
        <v>29</v>
      </c>
      <c r="K15" s="15">
        <f>IFERROR(__xludf.DUMMYFUNCTION("""COMPUTED_VALUE"""),103.0)</f>
        <v>103</v>
      </c>
      <c r="L15" s="15">
        <f>IFERROR(__xludf.DUMMYFUNCTION("""COMPUTED_VALUE"""),4.0)</f>
        <v>4</v>
      </c>
      <c r="M15" s="15">
        <f>IFERROR(__xludf.DUMMYFUNCTION("""COMPUTED_VALUE"""),0.0)</f>
        <v>0</v>
      </c>
      <c r="N15" s="15">
        <f>IFERROR(__xludf.DUMMYFUNCTION("""COMPUTED_VALUE"""),2.0)</f>
        <v>2</v>
      </c>
      <c r="O15" s="9">
        <v>24.0</v>
      </c>
      <c r="P15" s="10">
        <v>0.0072</v>
      </c>
      <c r="Q15" s="9">
        <v>0.31</v>
      </c>
      <c r="R15" s="9">
        <v>0.0</v>
      </c>
      <c r="S15" s="9">
        <v>0.0</v>
      </c>
      <c r="T15" s="9">
        <v>109.0</v>
      </c>
      <c r="U15" s="14">
        <v>0.0</v>
      </c>
      <c r="V15" s="14">
        <v>0.0</v>
      </c>
      <c r="W15" s="10">
        <v>0.0896</v>
      </c>
      <c r="X15" s="9">
        <v>0.0</v>
      </c>
      <c r="Y15" s="9">
        <v>0.0</v>
      </c>
      <c r="Z15" s="9">
        <v>6.0</v>
      </c>
      <c r="AA15" s="9">
        <v>1.26</v>
      </c>
    </row>
    <row r="16">
      <c r="A16" s="6">
        <v>45796.0</v>
      </c>
      <c r="B16" s="6" t="s">
        <v>30</v>
      </c>
      <c r="C16" s="15" t="s">
        <v>39</v>
      </c>
      <c r="D16" s="9">
        <v>620.0</v>
      </c>
      <c r="E16" s="9">
        <v>80.0</v>
      </c>
      <c r="F16" s="10">
        <v>0.129</v>
      </c>
      <c r="G16" s="11">
        <v>0.68</v>
      </c>
      <c r="H16" s="11">
        <v>54.44</v>
      </c>
      <c r="I16" s="15" t="s">
        <v>40</v>
      </c>
      <c r="J16" s="8" t="s">
        <v>41</v>
      </c>
      <c r="K16" s="15">
        <f>IFERROR(__xludf.DUMMYFUNCTION("""COMPUTED_VALUE"""),8.0)</f>
        <v>8</v>
      </c>
      <c r="L16" s="15">
        <f>IFERROR(__xludf.DUMMYFUNCTION("""COMPUTED_VALUE"""),2.0)</f>
        <v>2</v>
      </c>
      <c r="M16" s="15">
        <f>IFERROR(__xludf.DUMMYFUNCTION("""COMPUTED_VALUE"""),2.0)</f>
        <v>2</v>
      </c>
      <c r="N16" s="15">
        <f>IFERROR(__xludf.DUMMYFUNCTION("""COMPUTED_VALUE"""),0.0)</f>
        <v>0</v>
      </c>
      <c r="O16" s="9">
        <v>80.0</v>
      </c>
      <c r="P16" s="10">
        <v>0.129</v>
      </c>
      <c r="Q16" s="9">
        <v>0.68</v>
      </c>
      <c r="R16" s="9">
        <v>0.0</v>
      </c>
      <c r="S16" s="9">
        <v>0.0</v>
      </c>
      <c r="T16" s="9">
        <v>14.0</v>
      </c>
      <c r="U16" s="14">
        <v>0.0</v>
      </c>
      <c r="V16" s="14">
        <v>0.0</v>
      </c>
      <c r="W16" s="10">
        <v>0.025</v>
      </c>
      <c r="X16" s="9">
        <v>0.0</v>
      </c>
      <c r="Y16" s="9">
        <v>0.0</v>
      </c>
      <c r="Z16" s="9">
        <v>2.0</v>
      </c>
      <c r="AA16" s="9">
        <v>27.22</v>
      </c>
    </row>
    <row r="17">
      <c r="A17" s="6">
        <v>45797.0</v>
      </c>
      <c r="B17" s="6" t="s">
        <v>30</v>
      </c>
      <c r="C17" s="15" t="s">
        <v>39</v>
      </c>
      <c r="D17" s="9">
        <v>560.0</v>
      </c>
      <c r="E17" s="9">
        <v>67.0</v>
      </c>
      <c r="F17" s="10">
        <v>0.1196</v>
      </c>
      <c r="G17" s="11">
        <v>0.61</v>
      </c>
      <c r="H17" s="11">
        <v>40.91</v>
      </c>
      <c r="I17" s="15" t="s">
        <v>42</v>
      </c>
      <c r="J17" s="8" t="s">
        <v>41</v>
      </c>
      <c r="K17" s="15">
        <f>IFERROR(__xludf.DUMMYFUNCTION("""COMPUTED_VALUE"""),0.0)</f>
        <v>0</v>
      </c>
      <c r="L17" s="15">
        <f>IFERROR(__xludf.DUMMYFUNCTION("""COMPUTED_VALUE"""),1.0)</f>
        <v>1</v>
      </c>
      <c r="M17" s="15">
        <f>IFERROR(__xludf.DUMMYFUNCTION("""COMPUTED_VALUE"""),3.0)</f>
        <v>3</v>
      </c>
      <c r="N17" s="15">
        <f>IFERROR(__xludf.DUMMYFUNCTION("""COMPUTED_VALUE"""),1.0)</f>
        <v>1</v>
      </c>
      <c r="O17" s="9">
        <v>67.0</v>
      </c>
      <c r="P17" s="10">
        <v>0.1196</v>
      </c>
      <c r="Q17" s="9">
        <v>0.61</v>
      </c>
      <c r="R17" s="9">
        <v>0.0</v>
      </c>
      <c r="S17" s="9">
        <v>0.0</v>
      </c>
      <c r="T17" s="9">
        <v>8.0</v>
      </c>
      <c r="U17" s="14">
        <v>0.0</v>
      </c>
      <c r="V17" s="14">
        <v>0.0</v>
      </c>
      <c r="W17" s="10">
        <v>0.0448</v>
      </c>
      <c r="X17" s="9">
        <v>0.0</v>
      </c>
      <c r="Y17" s="9">
        <v>0.0</v>
      </c>
      <c r="Z17" s="9">
        <v>3.0</v>
      </c>
      <c r="AA17" s="9">
        <v>13.64</v>
      </c>
    </row>
    <row r="18">
      <c r="A18" s="6">
        <v>45798.0</v>
      </c>
      <c r="B18" s="6" t="s">
        <v>30</v>
      </c>
      <c r="C18" s="15" t="s">
        <v>39</v>
      </c>
      <c r="D18" s="9">
        <v>597.0</v>
      </c>
      <c r="E18" s="9">
        <v>72.0</v>
      </c>
      <c r="F18" s="10">
        <v>0.1206</v>
      </c>
      <c r="G18" s="11">
        <v>0.54</v>
      </c>
      <c r="H18" s="11">
        <v>39.19</v>
      </c>
      <c r="I18" s="15" t="s">
        <v>43</v>
      </c>
      <c r="J18" s="8" t="s">
        <v>41</v>
      </c>
      <c r="K18" s="15">
        <f>IFERROR(__xludf.DUMMYFUNCTION("""COMPUTED_VALUE"""),7.0)</f>
        <v>7</v>
      </c>
      <c r="L18" s="15">
        <f>IFERROR(__xludf.DUMMYFUNCTION("""COMPUTED_VALUE"""),4.0)</f>
        <v>4</v>
      </c>
      <c r="M18" s="15">
        <f>IFERROR(__xludf.DUMMYFUNCTION("""COMPUTED_VALUE"""),4.0)</f>
        <v>4</v>
      </c>
      <c r="N18" s="15">
        <f>IFERROR(__xludf.DUMMYFUNCTION("""COMPUTED_VALUE"""),0.0)</f>
        <v>0</v>
      </c>
      <c r="O18" s="9">
        <v>72.0</v>
      </c>
      <c r="P18" s="10">
        <v>0.1206</v>
      </c>
      <c r="Q18" s="9">
        <v>0.54</v>
      </c>
      <c r="R18" s="9">
        <v>0.0</v>
      </c>
      <c r="S18" s="9">
        <v>0.0</v>
      </c>
      <c r="T18" s="9">
        <v>18.0</v>
      </c>
      <c r="U18" s="14">
        <v>0.0</v>
      </c>
      <c r="V18" s="14">
        <v>0.0</v>
      </c>
      <c r="W18" s="10">
        <v>0.0556</v>
      </c>
      <c r="X18" s="9">
        <v>0.0</v>
      </c>
      <c r="Y18" s="9">
        <v>0.0</v>
      </c>
      <c r="Z18" s="9">
        <v>4.0</v>
      </c>
      <c r="AA18" s="9">
        <v>9.8</v>
      </c>
    </row>
    <row r="19">
      <c r="A19" s="6">
        <v>45799.0</v>
      </c>
      <c r="B19" s="6" t="s">
        <v>30</v>
      </c>
      <c r="C19" s="15" t="s">
        <v>39</v>
      </c>
      <c r="D19" s="9">
        <v>420.0</v>
      </c>
      <c r="E19" s="9">
        <v>64.0</v>
      </c>
      <c r="F19" s="10">
        <v>0.1524</v>
      </c>
      <c r="G19" s="11">
        <v>0.6</v>
      </c>
      <c r="H19" s="11">
        <v>38.62</v>
      </c>
      <c r="I19" s="15" t="s">
        <v>44</v>
      </c>
      <c r="J19" s="8" t="s">
        <v>41</v>
      </c>
      <c r="K19" s="15">
        <f>IFERROR(__xludf.DUMMYFUNCTION("""COMPUTED_VALUE"""),2.0)</f>
        <v>2</v>
      </c>
      <c r="L19" s="15">
        <f>IFERROR(__xludf.DUMMYFUNCTION("""COMPUTED_VALUE"""),0.0)</f>
        <v>0</v>
      </c>
      <c r="M19" s="15">
        <f>IFERROR(__xludf.DUMMYFUNCTION("""COMPUTED_VALUE"""),2.0)</f>
        <v>2</v>
      </c>
      <c r="N19" s="15">
        <f>IFERROR(__xludf.DUMMYFUNCTION("""COMPUTED_VALUE"""),0.0)</f>
        <v>0</v>
      </c>
      <c r="O19" s="9">
        <v>64.0</v>
      </c>
      <c r="P19" s="10">
        <v>0.1524</v>
      </c>
      <c r="Q19" s="9">
        <v>0.6</v>
      </c>
      <c r="R19" s="9">
        <v>0.0</v>
      </c>
      <c r="S19" s="9">
        <v>0.0</v>
      </c>
      <c r="T19" s="9">
        <v>5.0</v>
      </c>
      <c r="U19" s="14">
        <v>0.0</v>
      </c>
      <c r="V19" s="14">
        <v>0.0</v>
      </c>
      <c r="W19" s="10">
        <v>0.0313</v>
      </c>
      <c r="X19" s="9">
        <v>0.0</v>
      </c>
      <c r="Y19" s="9">
        <v>0.0</v>
      </c>
      <c r="Z19" s="9">
        <v>2.0</v>
      </c>
      <c r="AA19" s="9">
        <v>19.31</v>
      </c>
    </row>
    <row r="20">
      <c r="A20" s="6">
        <v>45800.0</v>
      </c>
      <c r="B20" s="6" t="s">
        <v>30</v>
      </c>
      <c r="C20" s="15" t="s">
        <v>39</v>
      </c>
      <c r="D20" s="9">
        <v>494.0</v>
      </c>
      <c r="E20" s="9">
        <v>56.0</v>
      </c>
      <c r="F20" s="10">
        <v>0.1134</v>
      </c>
      <c r="G20" s="11">
        <v>0.53</v>
      </c>
      <c r="H20" s="11">
        <v>29.54</v>
      </c>
      <c r="I20" s="15" t="s">
        <v>45</v>
      </c>
      <c r="J20" s="8" t="s">
        <v>41</v>
      </c>
      <c r="K20" s="15">
        <f>IFERROR(__xludf.DUMMYFUNCTION("""COMPUTED_VALUE"""),0.0)</f>
        <v>0</v>
      </c>
      <c r="L20" s="15">
        <f>IFERROR(__xludf.DUMMYFUNCTION("""COMPUTED_VALUE"""),1.0)</f>
        <v>1</v>
      </c>
      <c r="M20" s="15">
        <f>IFERROR(__xludf.DUMMYFUNCTION("""COMPUTED_VALUE"""),5.0)</f>
        <v>5</v>
      </c>
      <c r="N20" s="15">
        <f>IFERROR(__xludf.DUMMYFUNCTION("""COMPUTED_VALUE"""),0.0)</f>
        <v>0</v>
      </c>
      <c r="O20" s="9">
        <v>56.0</v>
      </c>
      <c r="P20" s="10">
        <v>0.1134</v>
      </c>
      <c r="Q20" s="9">
        <v>0.53</v>
      </c>
      <c r="R20" s="9">
        <v>0.0</v>
      </c>
      <c r="S20" s="9">
        <v>0.0</v>
      </c>
      <c r="T20" s="9">
        <v>11.0</v>
      </c>
      <c r="U20" s="14">
        <v>0.0</v>
      </c>
      <c r="V20" s="14">
        <v>0.0</v>
      </c>
      <c r="W20" s="10">
        <v>0.0893</v>
      </c>
      <c r="X20" s="9">
        <v>0.0</v>
      </c>
      <c r="Y20" s="9">
        <v>0.0</v>
      </c>
      <c r="Z20" s="9">
        <v>5.0</v>
      </c>
      <c r="AA20" s="9">
        <v>5.91</v>
      </c>
    </row>
    <row r="21">
      <c r="A21" s="6">
        <v>45801.0</v>
      </c>
      <c r="B21" s="6" t="s">
        <v>30</v>
      </c>
      <c r="C21" s="15" t="s">
        <v>39</v>
      </c>
      <c r="D21" s="9">
        <v>445.0</v>
      </c>
      <c r="E21" s="9">
        <v>56.0</v>
      </c>
      <c r="F21" s="10">
        <v>0.1258</v>
      </c>
      <c r="G21" s="11">
        <v>0.5</v>
      </c>
      <c r="H21" s="11">
        <v>27.79</v>
      </c>
      <c r="I21" s="15" t="s">
        <v>46</v>
      </c>
      <c r="J21" s="8" t="s">
        <v>41</v>
      </c>
      <c r="K21" s="15">
        <f>IFERROR(__xludf.DUMMYFUNCTION("""COMPUTED_VALUE"""),2.0)</f>
        <v>2</v>
      </c>
      <c r="L21" s="15">
        <f>IFERROR(__xludf.DUMMYFUNCTION("""COMPUTED_VALUE"""),0.0)</f>
        <v>0</v>
      </c>
      <c r="M21" s="15">
        <f>IFERROR(__xludf.DUMMYFUNCTION("""COMPUTED_VALUE"""),1.0)</f>
        <v>1</v>
      </c>
      <c r="N21" s="15">
        <f>IFERROR(__xludf.DUMMYFUNCTION("""COMPUTED_VALUE"""),2.0)</f>
        <v>2</v>
      </c>
      <c r="O21" s="9">
        <v>56.0</v>
      </c>
      <c r="P21" s="10">
        <v>0.1258</v>
      </c>
      <c r="Q21" s="9">
        <v>0.5</v>
      </c>
      <c r="R21" s="9">
        <v>0.0</v>
      </c>
      <c r="S21" s="9">
        <v>0.0</v>
      </c>
      <c r="T21" s="9">
        <v>7.0</v>
      </c>
      <c r="U21" s="14">
        <v>0.0</v>
      </c>
      <c r="V21" s="14">
        <v>0.0</v>
      </c>
      <c r="W21" s="10">
        <v>0.0179</v>
      </c>
      <c r="X21" s="9">
        <v>0.0</v>
      </c>
      <c r="Y21" s="9">
        <v>0.0</v>
      </c>
      <c r="Z21" s="9">
        <v>1.0</v>
      </c>
      <c r="AA21" s="9">
        <v>27.79</v>
      </c>
    </row>
    <row r="22">
      <c r="A22" s="6">
        <v>45802.0</v>
      </c>
      <c r="B22" s="6" t="s">
        <v>30</v>
      </c>
      <c r="C22" s="15" t="s">
        <v>39</v>
      </c>
      <c r="D22" s="9">
        <v>515.0</v>
      </c>
      <c r="E22" s="9">
        <v>84.0</v>
      </c>
      <c r="F22" s="10">
        <v>0.1631</v>
      </c>
      <c r="G22" s="11">
        <v>0.63</v>
      </c>
      <c r="H22" s="11">
        <v>52.64</v>
      </c>
      <c r="I22" s="15" t="s">
        <v>47</v>
      </c>
      <c r="J22" s="8" t="s">
        <v>41</v>
      </c>
      <c r="K22" s="15">
        <f>IFERROR(__xludf.DUMMYFUNCTION("""COMPUTED_VALUE"""),2.0)</f>
        <v>2</v>
      </c>
      <c r="L22" s="15">
        <f>IFERROR(__xludf.DUMMYFUNCTION("""COMPUTED_VALUE"""),3.0)</f>
        <v>3</v>
      </c>
      <c r="M22" s="15">
        <f>IFERROR(__xludf.DUMMYFUNCTION("""COMPUTED_VALUE"""),5.0)</f>
        <v>5</v>
      </c>
      <c r="N22" s="15">
        <f>IFERROR(__xludf.DUMMYFUNCTION("""COMPUTED_VALUE"""),1.0)</f>
        <v>1</v>
      </c>
      <c r="O22" s="9">
        <v>84.0</v>
      </c>
      <c r="P22" s="10">
        <v>0.1631</v>
      </c>
      <c r="Q22" s="9">
        <v>0.63</v>
      </c>
      <c r="R22" s="9">
        <v>0.0</v>
      </c>
      <c r="S22" s="9">
        <v>0.0</v>
      </c>
      <c r="T22" s="9">
        <v>14.0</v>
      </c>
      <c r="U22" s="14">
        <v>0.0</v>
      </c>
      <c r="V22" s="14">
        <v>0.0</v>
      </c>
      <c r="W22" s="10">
        <v>0.0595</v>
      </c>
      <c r="X22" s="9">
        <v>0.0</v>
      </c>
      <c r="Y22" s="9">
        <v>0.0</v>
      </c>
      <c r="Z22" s="9">
        <v>5.0</v>
      </c>
      <c r="AA22" s="9">
        <v>10.53</v>
      </c>
    </row>
    <row r="23">
      <c r="A23" s="6">
        <v>45803.0</v>
      </c>
      <c r="B23" s="6" t="s">
        <v>48</v>
      </c>
      <c r="C23" s="8" t="s">
        <v>27</v>
      </c>
      <c r="D23" s="9">
        <v>246.0</v>
      </c>
      <c r="E23" s="9">
        <v>11.0</v>
      </c>
      <c r="F23" s="10">
        <v>0.0447</v>
      </c>
      <c r="G23" s="11">
        <v>0.82</v>
      </c>
      <c r="H23" s="11">
        <v>9.05</v>
      </c>
      <c r="I23" s="15" t="s">
        <v>49</v>
      </c>
      <c r="J23" s="8" t="s">
        <v>29</v>
      </c>
      <c r="K23" s="15">
        <f>IFERROR(__xludf.DUMMYFUNCTION("""COMPUTED_VALUE"""),3.0)</f>
        <v>3</v>
      </c>
      <c r="L23" s="15">
        <f>IFERROR(__xludf.DUMMYFUNCTION("""COMPUTED_VALUE"""),0.0)</f>
        <v>0</v>
      </c>
      <c r="M23" s="15">
        <f>IFERROR(__xludf.DUMMYFUNCTION("""COMPUTED_VALUE"""),0.0)</f>
        <v>0</v>
      </c>
      <c r="N23" s="15">
        <f>IFERROR(__xludf.DUMMYFUNCTION("""COMPUTED_VALUE"""),0.0)</f>
        <v>0</v>
      </c>
      <c r="O23" s="9">
        <v>8.0</v>
      </c>
      <c r="P23" s="10">
        <v>0.0325</v>
      </c>
      <c r="Q23" s="9">
        <v>1.13</v>
      </c>
      <c r="R23" s="9">
        <v>0.0</v>
      </c>
      <c r="S23" s="9">
        <v>0.0</v>
      </c>
      <c r="T23" s="9">
        <v>3.0</v>
      </c>
      <c r="U23" s="14">
        <v>0.0</v>
      </c>
      <c r="V23" s="14">
        <v>0.0</v>
      </c>
      <c r="W23" s="10">
        <v>0.0</v>
      </c>
      <c r="X23" s="9">
        <v>0.0</v>
      </c>
      <c r="Y23" s="9">
        <v>0.0</v>
      </c>
      <c r="Z23" s="9">
        <v>0.0</v>
      </c>
      <c r="AA23" s="9">
        <v>0.0</v>
      </c>
    </row>
    <row r="24">
      <c r="A24" s="6">
        <v>45804.0</v>
      </c>
      <c r="B24" s="6" t="s">
        <v>48</v>
      </c>
      <c r="C24" s="8" t="s">
        <v>27</v>
      </c>
      <c r="D24" s="9">
        <v>196.0</v>
      </c>
      <c r="E24" s="9">
        <v>12.0</v>
      </c>
      <c r="F24" s="10">
        <v>0.0612</v>
      </c>
      <c r="G24" s="11">
        <v>0.18</v>
      </c>
      <c r="H24" s="11">
        <v>2.14</v>
      </c>
      <c r="I24" s="12" t="s">
        <v>28</v>
      </c>
      <c r="J24" s="8" t="s">
        <v>29</v>
      </c>
      <c r="K24" s="15">
        <f>IFERROR(__xludf.DUMMYFUNCTION("""COMPUTED_VALUE"""),0.0)</f>
        <v>0</v>
      </c>
      <c r="L24" s="15">
        <f>IFERROR(__xludf.DUMMYFUNCTION("""COMPUTED_VALUE"""),0.0)</f>
        <v>0</v>
      </c>
      <c r="M24" s="15">
        <f>IFERROR(__xludf.DUMMYFUNCTION("""COMPUTED_VALUE"""),0.0)</f>
        <v>0</v>
      </c>
      <c r="N24" s="15">
        <f>IFERROR(__xludf.DUMMYFUNCTION("""COMPUTED_VALUE"""),0.0)</f>
        <v>0</v>
      </c>
      <c r="O24" s="9">
        <v>3.0</v>
      </c>
      <c r="P24" s="10">
        <v>0.0153</v>
      </c>
      <c r="Q24" s="9">
        <v>0.71</v>
      </c>
      <c r="R24" s="9">
        <v>0.0</v>
      </c>
      <c r="S24" s="9">
        <v>0.0</v>
      </c>
      <c r="T24" s="9">
        <v>0.0</v>
      </c>
      <c r="U24" s="14">
        <v>0.0</v>
      </c>
      <c r="V24" s="14">
        <v>0.0</v>
      </c>
      <c r="W24" s="10">
        <v>0.0</v>
      </c>
      <c r="X24" s="9">
        <v>0.0</v>
      </c>
      <c r="Y24" s="9">
        <v>0.0</v>
      </c>
      <c r="Z24" s="9">
        <v>0.0</v>
      </c>
      <c r="AA24" s="9">
        <v>0.0</v>
      </c>
    </row>
    <row r="25">
      <c r="A25" s="6">
        <v>45805.0</v>
      </c>
      <c r="B25" s="6" t="s">
        <v>48</v>
      </c>
      <c r="C25" s="8" t="s">
        <v>27</v>
      </c>
      <c r="D25" s="9">
        <v>248.0</v>
      </c>
      <c r="E25" s="9">
        <v>31.0</v>
      </c>
      <c r="F25" s="10">
        <v>0.125</v>
      </c>
      <c r="G25" s="11">
        <v>0.39</v>
      </c>
      <c r="H25" s="11">
        <v>12.0</v>
      </c>
      <c r="I25" s="15" t="s">
        <v>50</v>
      </c>
      <c r="J25" s="8" t="s">
        <v>29</v>
      </c>
      <c r="K25" s="15">
        <f>IFERROR(__xludf.DUMMYFUNCTION("""COMPUTED_VALUE"""),1.0)</f>
        <v>1</v>
      </c>
      <c r="L25" s="15">
        <f>IFERROR(__xludf.DUMMYFUNCTION("""COMPUTED_VALUE"""),1.0)</f>
        <v>1</v>
      </c>
      <c r="M25" s="15">
        <f>IFERROR(__xludf.DUMMYFUNCTION("""COMPUTED_VALUE"""),0.0)</f>
        <v>0</v>
      </c>
      <c r="N25" s="15">
        <f>IFERROR(__xludf.DUMMYFUNCTION("""COMPUTED_VALUE"""),0.0)</f>
        <v>0</v>
      </c>
      <c r="O25" s="9">
        <v>13.0</v>
      </c>
      <c r="P25" s="10">
        <v>0.0524</v>
      </c>
      <c r="Q25" s="9">
        <v>0.92</v>
      </c>
      <c r="R25" s="9">
        <v>0.0</v>
      </c>
      <c r="S25" s="9">
        <v>0.0</v>
      </c>
      <c r="T25" s="9">
        <v>2.0</v>
      </c>
      <c r="U25" s="14">
        <v>0.0</v>
      </c>
      <c r="V25" s="14">
        <v>0.0</v>
      </c>
      <c r="W25" s="10">
        <v>0.0323</v>
      </c>
      <c r="X25" s="9">
        <v>0.0</v>
      </c>
      <c r="Y25" s="9">
        <v>0.0</v>
      </c>
      <c r="Z25" s="9">
        <v>1.0</v>
      </c>
      <c r="AA25" s="9">
        <v>12.0</v>
      </c>
    </row>
    <row r="26">
      <c r="A26" s="6">
        <v>45806.0</v>
      </c>
      <c r="B26" s="6" t="s">
        <v>48</v>
      </c>
      <c r="C26" s="8" t="s">
        <v>27</v>
      </c>
      <c r="D26" s="9">
        <v>246.0</v>
      </c>
      <c r="E26" s="9">
        <v>26.0</v>
      </c>
      <c r="F26" s="10">
        <v>0.1057</v>
      </c>
      <c r="G26" s="11">
        <v>0.17</v>
      </c>
      <c r="H26" s="11">
        <v>4.31</v>
      </c>
      <c r="I26" s="15" t="s">
        <v>51</v>
      </c>
      <c r="J26" s="8" t="s">
        <v>29</v>
      </c>
      <c r="K26" s="15">
        <f>IFERROR(__xludf.DUMMYFUNCTION("""COMPUTED_VALUE"""),1.0)</f>
        <v>1</v>
      </c>
      <c r="L26" s="15">
        <f>IFERROR(__xludf.DUMMYFUNCTION("""COMPUTED_VALUE"""),1.0)</f>
        <v>1</v>
      </c>
      <c r="M26" s="15">
        <f>IFERROR(__xludf.DUMMYFUNCTION("""COMPUTED_VALUE"""),0.0)</f>
        <v>0</v>
      </c>
      <c r="N26" s="15">
        <f>IFERROR(__xludf.DUMMYFUNCTION("""COMPUTED_VALUE"""),1.0)</f>
        <v>1</v>
      </c>
      <c r="O26" s="9">
        <v>9.0</v>
      </c>
      <c r="P26" s="10">
        <v>0.0366</v>
      </c>
      <c r="Q26" s="9">
        <v>0.48</v>
      </c>
      <c r="R26" s="9">
        <v>0.0</v>
      </c>
      <c r="S26" s="9">
        <v>0.0</v>
      </c>
      <c r="T26" s="9">
        <v>3.0</v>
      </c>
      <c r="U26" s="14">
        <v>0.0</v>
      </c>
      <c r="V26" s="14">
        <v>0.0</v>
      </c>
      <c r="W26" s="10">
        <v>0.0769</v>
      </c>
      <c r="X26" s="9">
        <v>0.0</v>
      </c>
      <c r="Y26" s="9">
        <v>0.0</v>
      </c>
      <c r="Z26" s="9">
        <v>2.0</v>
      </c>
      <c r="AA26" s="9">
        <v>2.15</v>
      </c>
    </row>
    <row r="27">
      <c r="A27" s="6">
        <v>45807.0</v>
      </c>
      <c r="B27" s="6" t="s">
        <v>48</v>
      </c>
      <c r="C27" s="8" t="s">
        <v>27</v>
      </c>
      <c r="D27" s="9">
        <v>141.0</v>
      </c>
      <c r="E27" s="9">
        <v>12.0</v>
      </c>
      <c r="F27" s="10">
        <v>0.0851</v>
      </c>
      <c r="G27" s="11">
        <v>0.55</v>
      </c>
      <c r="H27" s="11">
        <v>6.61</v>
      </c>
      <c r="I27" s="15" t="s">
        <v>52</v>
      </c>
      <c r="J27" s="8" t="s">
        <v>29</v>
      </c>
      <c r="K27" s="15">
        <f>IFERROR(__xludf.DUMMYFUNCTION("""COMPUTED_VALUE"""),3.0)</f>
        <v>3</v>
      </c>
      <c r="L27" s="15">
        <f>IFERROR(__xludf.DUMMYFUNCTION("""COMPUTED_VALUE"""),2.0)</f>
        <v>2</v>
      </c>
      <c r="M27" s="15">
        <f>IFERROR(__xludf.DUMMYFUNCTION("""COMPUTED_VALUE"""),0.0)</f>
        <v>0</v>
      </c>
      <c r="N27" s="15">
        <f>IFERROR(__xludf.DUMMYFUNCTION("""COMPUTED_VALUE"""),1.0)</f>
        <v>1</v>
      </c>
      <c r="O27" s="9">
        <v>9.0</v>
      </c>
      <c r="P27" s="10">
        <v>0.0638</v>
      </c>
      <c r="Q27" s="9">
        <v>0.73</v>
      </c>
      <c r="R27" s="9">
        <v>0.0</v>
      </c>
      <c r="S27" s="9">
        <v>0.0</v>
      </c>
      <c r="T27" s="9">
        <v>6.0</v>
      </c>
      <c r="U27" s="14">
        <v>0.0</v>
      </c>
      <c r="V27" s="14">
        <v>0.0</v>
      </c>
      <c r="W27" s="10">
        <v>0.25</v>
      </c>
      <c r="X27" s="9">
        <v>0.0</v>
      </c>
      <c r="Y27" s="9">
        <v>0.0</v>
      </c>
      <c r="Z27" s="9">
        <v>3.0</v>
      </c>
      <c r="AA27" s="9">
        <v>2.2</v>
      </c>
    </row>
    <row r="28">
      <c r="A28" s="6">
        <v>45808.0</v>
      </c>
      <c r="B28" s="6" t="s">
        <v>48</v>
      </c>
      <c r="C28" s="8" t="s">
        <v>27</v>
      </c>
      <c r="D28" s="9">
        <v>104.0</v>
      </c>
      <c r="E28" s="9">
        <v>13.0</v>
      </c>
      <c r="F28" s="10">
        <v>0.125</v>
      </c>
      <c r="G28" s="11">
        <v>0.4</v>
      </c>
      <c r="H28" s="11">
        <v>5.18</v>
      </c>
      <c r="I28" s="15" t="s">
        <v>50</v>
      </c>
      <c r="J28" s="8" t="s">
        <v>29</v>
      </c>
      <c r="K28" s="15">
        <f>IFERROR(__xludf.DUMMYFUNCTION("""COMPUTED_VALUE"""),1.0)</f>
        <v>1</v>
      </c>
      <c r="L28" s="15">
        <f>IFERROR(__xludf.DUMMYFUNCTION("""COMPUTED_VALUE"""),1.0)</f>
        <v>1</v>
      </c>
      <c r="M28" s="15">
        <f>IFERROR(__xludf.DUMMYFUNCTION("""COMPUTED_VALUE"""),0.0)</f>
        <v>0</v>
      </c>
      <c r="N28" s="15">
        <f>IFERROR(__xludf.DUMMYFUNCTION("""COMPUTED_VALUE"""),0.0)</f>
        <v>0</v>
      </c>
      <c r="O28" s="9">
        <v>5.0</v>
      </c>
      <c r="P28" s="10">
        <v>0.0481</v>
      </c>
      <c r="Q28" s="9">
        <v>1.04</v>
      </c>
      <c r="R28" s="9">
        <v>0.0</v>
      </c>
      <c r="S28" s="9">
        <v>0.0</v>
      </c>
      <c r="T28" s="9">
        <v>2.0</v>
      </c>
      <c r="U28" s="14">
        <v>0.0</v>
      </c>
      <c r="V28" s="14">
        <v>0.0</v>
      </c>
      <c r="W28" s="10">
        <v>0.0769</v>
      </c>
      <c r="X28" s="9">
        <v>0.0</v>
      </c>
      <c r="Y28" s="9">
        <v>0.0</v>
      </c>
      <c r="Z28" s="9">
        <v>1.0</v>
      </c>
      <c r="AA28" s="9">
        <v>5.18</v>
      </c>
    </row>
    <row r="29">
      <c r="A29" s="6">
        <v>45809.0</v>
      </c>
      <c r="B29" s="6" t="s">
        <v>48</v>
      </c>
      <c r="C29" s="8" t="s">
        <v>27</v>
      </c>
      <c r="D29" s="9">
        <v>101.0</v>
      </c>
      <c r="E29" s="9">
        <v>13.0</v>
      </c>
      <c r="F29" s="10">
        <v>0.1287</v>
      </c>
      <c r="G29" s="11">
        <v>0.13</v>
      </c>
      <c r="H29" s="11">
        <v>1.67</v>
      </c>
      <c r="I29" s="15" t="s">
        <v>53</v>
      </c>
      <c r="J29" s="8" t="s">
        <v>29</v>
      </c>
      <c r="K29" s="15">
        <f>IFERROR(__xludf.DUMMYFUNCTION("""COMPUTED_VALUE"""),2.0)</f>
        <v>2</v>
      </c>
      <c r="L29" s="15">
        <f>IFERROR(__xludf.DUMMYFUNCTION("""COMPUTED_VALUE"""),0.0)</f>
        <v>0</v>
      </c>
      <c r="M29" s="15">
        <f>IFERROR(__xludf.DUMMYFUNCTION("""COMPUTED_VALUE"""),0.0)</f>
        <v>0</v>
      </c>
      <c r="N29" s="15">
        <f>IFERROR(__xludf.DUMMYFUNCTION("""COMPUTED_VALUE"""),0.0)</f>
        <v>0</v>
      </c>
      <c r="O29" s="9">
        <v>6.0</v>
      </c>
      <c r="P29" s="10">
        <v>0.0594</v>
      </c>
      <c r="Q29" s="9">
        <v>0.28</v>
      </c>
      <c r="R29" s="9">
        <v>0.0</v>
      </c>
      <c r="S29" s="9">
        <v>0.0</v>
      </c>
      <c r="T29" s="9">
        <v>2.0</v>
      </c>
      <c r="U29" s="14">
        <v>0.0</v>
      </c>
      <c r="V29" s="14">
        <v>0.0</v>
      </c>
      <c r="W29" s="10">
        <v>0.0</v>
      </c>
      <c r="X29" s="9">
        <v>0.0</v>
      </c>
      <c r="Y29" s="9">
        <v>0.0</v>
      </c>
      <c r="Z29" s="9">
        <v>0.0</v>
      </c>
      <c r="AA29" s="9">
        <v>0.0</v>
      </c>
    </row>
    <row r="30">
      <c r="A30" s="6">
        <v>45803.0</v>
      </c>
      <c r="B30" s="6" t="s">
        <v>48</v>
      </c>
      <c r="C30" s="8" t="s">
        <v>34</v>
      </c>
      <c r="D30" s="9">
        <v>1750.0</v>
      </c>
      <c r="E30" s="9">
        <v>35.0</v>
      </c>
      <c r="F30" s="10">
        <v>0.02</v>
      </c>
      <c r="G30" s="11">
        <v>0.26</v>
      </c>
      <c r="H30" s="11">
        <v>9.2</v>
      </c>
      <c r="I30" s="15" t="s">
        <v>54</v>
      </c>
      <c r="J30" s="8" t="s">
        <v>29</v>
      </c>
      <c r="K30" s="15">
        <f>IFERROR(__xludf.DUMMYFUNCTION("""COMPUTED_VALUE"""),1.0)</f>
        <v>1</v>
      </c>
      <c r="L30" s="15">
        <f>IFERROR(__xludf.DUMMYFUNCTION("""COMPUTED_VALUE"""),6.0)</f>
        <v>6</v>
      </c>
      <c r="M30" s="15">
        <f>IFERROR(__xludf.DUMMYFUNCTION("""COMPUTED_VALUE"""),0.0)</f>
        <v>0</v>
      </c>
      <c r="N30" s="15">
        <f>IFERROR(__xludf.DUMMYFUNCTION("""COMPUTED_VALUE"""),1.0)</f>
        <v>1</v>
      </c>
      <c r="O30" s="9">
        <v>13.0</v>
      </c>
      <c r="P30" s="10">
        <v>0.0074</v>
      </c>
      <c r="Q30" s="9">
        <v>0.71</v>
      </c>
      <c r="R30" s="9">
        <v>0.0</v>
      </c>
      <c r="S30" s="9">
        <v>0.0</v>
      </c>
      <c r="T30" s="9">
        <v>8.0</v>
      </c>
      <c r="U30" s="14">
        <v>0.0</v>
      </c>
      <c r="V30" s="14">
        <v>0.0</v>
      </c>
      <c r="W30" s="10">
        <v>0.2</v>
      </c>
      <c r="X30" s="9">
        <v>0.0</v>
      </c>
      <c r="Y30" s="9">
        <v>0.0</v>
      </c>
      <c r="Z30" s="9">
        <v>7.0</v>
      </c>
      <c r="AA30" s="9">
        <v>1.31</v>
      </c>
    </row>
    <row r="31">
      <c r="A31" s="6">
        <v>45804.0</v>
      </c>
      <c r="B31" s="6" t="s">
        <v>48</v>
      </c>
      <c r="C31" s="8" t="s">
        <v>34</v>
      </c>
      <c r="D31" s="9">
        <v>4114.0</v>
      </c>
      <c r="E31" s="9">
        <v>24.0</v>
      </c>
      <c r="F31" s="10">
        <v>0.0058</v>
      </c>
      <c r="G31" s="11">
        <v>0.22</v>
      </c>
      <c r="H31" s="11">
        <v>5.21</v>
      </c>
      <c r="I31" s="15" t="s">
        <v>49</v>
      </c>
      <c r="J31" s="8" t="s">
        <v>29</v>
      </c>
      <c r="K31" s="15">
        <f>IFERROR(__xludf.DUMMYFUNCTION("""COMPUTED_VALUE"""),3.0)</f>
        <v>3</v>
      </c>
      <c r="L31" s="15">
        <f>IFERROR(__xludf.DUMMYFUNCTION("""COMPUTED_VALUE"""),0.0)</f>
        <v>0</v>
      </c>
      <c r="M31" s="15">
        <f>IFERROR(__xludf.DUMMYFUNCTION("""COMPUTED_VALUE"""),0.0)</f>
        <v>0</v>
      </c>
      <c r="N31" s="15">
        <f>IFERROR(__xludf.DUMMYFUNCTION("""COMPUTED_VALUE"""),0.0)</f>
        <v>0</v>
      </c>
      <c r="O31" s="9">
        <v>14.0</v>
      </c>
      <c r="P31" s="10">
        <v>0.0034</v>
      </c>
      <c r="Q31" s="9">
        <v>0.37</v>
      </c>
      <c r="R31" s="9">
        <v>0.0</v>
      </c>
      <c r="S31" s="9">
        <v>0.0</v>
      </c>
      <c r="T31" s="9">
        <v>3.0</v>
      </c>
      <c r="U31" s="14">
        <v>0.0</v>
      </c>
      <c r="V31" s="14">
        <v>0.0</v>
      </c>
      <c r="W31" s="10">
        <v>0.0</v>
      </c>
      <c r="X31" s="9">
        <v>0.0</v>
      </c>
      <c r="Y31" s="9">
        <v>0.0</v>
      </c>
      <c r="Z31" s="9">
        <v>0.0</v>
      </c>
      <c r="AA31" s="9">
        <v>0.0</v>
      </c>
    </row>
    <row r="32">
      <c r="A32" s="6">
        <v>45805.0</v>
      </c>
      <c r="B32" s="6" t="s">
        <v>48</v>
      </c>
      <c r="C32" s="8" t="s">
        <v>34</v>
      </c>
      <c r="D32" s="9">
        <v>4468.0</v>
      </c>
      <c r="E32" s="9">
        <v>17.0</v>
      </c>
      <c r="F32" s="10">
        <v>0.0038</v>
      </c>
      <c r="G32" s="11">
        <v>0.27</v>
      </c>
      <c r="H32" s="11">
        <v>4.56</v>
      </c>
      <c r="I32" s="15" t="s">
        <v>55</v>
      </c>
      <c r="J32" s="8" t="s">
        <v>29</v>
      </c>
      <c r="K32" s="15">
        <f>IFERROR(__xludf.DUMMYFUNCTION("""COMPUTED_VALUE"""),28.0)</f>
        <v>28</v>
      </c>
      <c r="L32" s="15">
        <f>IFERROR(__xludf.DUMMYFUNCTION("""COMPUTED_VALUE"""),4.0)</f>
        <v>4</v>
      </c>
      <c r="M32" s="15">
        <f>IFERROR(__xludf.DUMMYFUNCTION("""COMPUTED_VALUE"""),0.17)</f>
        <v>0.17</v>
      </c>
      <c r="N32" s="15">
        <f>IFERROR(__xludf.DUMMYFUNCTION("""COMPUTED_VALUE"""),1.0)</f>
        <v>1</v>
      </c>
      <c r="O32" s="9">
        <v>16.0</v>
      </c>
      <c r="P32" s="10">
        <v>0.0036</v>
      </c>
      <c r="Q32" s="9">
        <v>0.28</v>
      </c>
      <c r="R32" s="9">
        <v>0.0</v>
      </c>
      <c r="S32" s="9">
        <v>0.0</v>
      </c>
      <c r="T32" s="9">
        <v>33.34</v>
      </c>
      <c r="U32" s="14">
        <v>0.0</v>
      </c>
      <c r="V32" s="14">
        <v>0.0</v>
      </c>
      <c r="W32" s="10">
        <v>0.3042</v>
      </c>
      <c r="X32" s="9">
        <v>0.0</v>
      </c>
      <c r="Y32" s="9">
        <v>0.0</v>
      </c>
      <c r="Z32" s="9">
        <v>5.17</v>
      </c>
      <c r="AA32" s="9">
        <v>0.88</v>
      </c>
    </row>
    <row r="33">
      <c r="A33" s="6">
        <v>45806.0</v>
      </c>
      <c r="B33" s="6" t="s">
        <v>48</v>
      </c>
      <c r="C33" s="8" t="s">
        <v>34</v>
      </c>
      <c r="D33" s="9">
        <v>4179.0</v>
      </c>
      <c r="E33" s="9">
        <v>21.0</v>
      </c>
      <c r="F33" s="10">
        <v>0.005</v>
      </c>
      <c r="G33" s="11">
        <v>0.32</v>
      </c>
      <c r="H33" s="11">
        <v>6.71</v>
      </c>
      <c r="I33" s="15" t="s">
        <v>56</v>
      </c>
      <c r="J33" s="8" t="s">
        <v>29</v>
      </c>
      <c r="K33" s="15">
        <f>IFERROR(__xludf.DUMMYFUNCTION("""COMPUTED_VALUE"""),0.0)</f>
        <v>0</v>
      </c>
      <c r="L33" s="15">
        <f>IFERROR(__xludf.DUMMYFUNCTION("""COMPUTED_VALUE"""),2.0)</f>
        <v>2</v>
      </c>
      <c r="M33" s="15">
        <f>IFERROR(__xludf.DUMMYFUNCTION("""COMPUTED_VALUE"""),0.0)</f>
        <v>0</v>
      </c>
      <c r="N33" s="15">
        <f>IFERROR(__xludf.DUMMYFUNCTION("""COMPUTED_VALUE"""),0.0)</f>
        <v>0</v>
      </c>
      <c r="O33" s="9">
        <v>12.0</v>
      </c>
      <c r="P33" s="10">
        <v>0.0029</v>
      </c>
      <c r="Q33" s="9">
        <v>0.56</v>
      </c>
      <c r="R33" s="9">
        <v>0.0</v>
      </c>
      <c r="S33" s="9">
        <v>0.0</v>
      </c>
      <c r="T33" s="9">
        <v>2.0</v>
      </c>
      <c r="U33" s="14">
        <v>0.0</v>
      </c>
      <c r="V33" s="14">
        <v>0.0</v>
      </c>
      <c r="W33" s="10">
        <v>0.0952</v>
      </c>
      <c r="X33" s="9">
        <v>0.0</v>
      </c>
      <c r="Y33" s="9">
        <v>0.0</v>
      </c>
      <c r="Z33" s="9">
        <v>2.0</v>
      </c>
      <c r="AA33" s="9">
        <v>3.36</v>
      </c>
    </row>
    <row r="34">
      <c r="A34" s="6">
        <v>45807.0</v>
      </c>
      <c r="B34" s="6" t="s">
        <v>48</v>
      </c>
      <c r="C34" s="8" t="s">
        <v>34</v>
      </c>
      <c r="D34" s="9">
        <v>3911.0</v>
      </c>
      <c r="E34" s="9">
        <v>20.0</v>
      </c>
      <c r="F34" s="10">
        <v>0.0051</v>
      </c>
      <c r="G34" s="11">
        <v>0.23</v>
      </c>
      <c r="H34" s="11">
        <v>4.68</v>
      </c>
      <c r="I34" s="15" t="s">
        <v>57</v>
      </c>
      <c r="J34" s="8" t="s">
        <v>29</v>
      </c>
      <c r="K34" s="15">
        <f>IFERROR(__xludf.DUMMYFUNCTION("""COMPUTED_VALUE"""),14.0)</f>
        <v>14</v>
      </c>
      <c r="L34" s="15">
        <f>IFERROR(__xludf.DUMMYFUNCTION("""COMPUTED_VALUE"""),1.0)</f>
        <v>1</v>
      </c>
      <c r="M34" s="15">
        <f>IFERROR(__xludf.DUMMYFUNCTION("""COMPUTED_VALUE"""),0.0)</f>
        <v>0</v>
      </c>
      <c r="N34" s="15">
        <f>IFERROR(__xludf.DUMMYFUNCTION("""COMPUTED_VALUE"""),0.0)</f>
        <v>0</v>
      </c>
      <c r="O34" s="9">
        <v>17.0</v>
      </c>
      <c r="P34" s="10">
        <v>0.0043</v>
      </c>
      <c r="Q34" s="9">
        <v>0.28</v>
      </c>
      <c r="R34" s="9">
        <v>0.0</v>
      </c>
      <c r="S34" s="9">
        <v>0.0</v>
      </c>
      <c r="T34" s="9">
        <v>15.0</v>
      </c>
      <c r="U34" s="14">
        <v>0.0</v>
      </c>
      <c r="V34" s="14">
        <v>0.0</v>
      </c>
      <c r="W34" s="10">
        <v>0.05</v>
      </c>
      <c r="X34" s="9">
        <v>0.0</v>
      </c>
      <c r="Y34" s="9">
        <v>0.0</v>
      </c>
      <c r="Z34" s="9">
        <v>1.0</v>
      </c>
      <c r="AA34" s="9">
        <v>4.68</v>
      </c>
    </row>
    <row r="35">
      <c r="A35" s="6">
        <v>45808.0</v>
      </c>
      <c r="B35" s="6" t="s">
        <v>48</v>
      </c>
      <c r="C35" s="8" t="s">
        <v>34</v>
      </c>
      <c r="D35" s="9">
        <v>3237.0</v>
      </c>
      <c r="E35" s="9">
        <v>30.0</v>
      </c>
      <c r="F35" s="10">
        <v>0.0093</v>
      </c>
      <c r="G35" s="11">
        <v>0.18</v>
      </c>
      <c r="H35" s="11">
        <v>5.46</v>
      </c>
      <c r="I35" s="12" t="s">
        <v>28</v>
      </c>
      <c r="J35" s="8" t="s">
        <v>29</v>
      </c>
      <c r="K35" s="15">
        <f>IFERROR(__xludf.DUMMYFUNCTION("""COMPUTED_VALUE"""),0.0)</f>
        <v>0</v>
      </c>
      <c r="L35" s="15">
        <f>IFERROR(__xludf.DUMMYFUNCTION("""COMPUTED_VALUE"""),0.0)</f>
        <v>0</v>
      </c>
      <c r="M35" s="15">
        <f>IFERROR(__xludf.DUMMYFUNCTION("""COMPUTED_VALUE"""),0.0)</f>
        <v>0</v>
      </c>
      <c r="N35" s="15">
        <f>IFERROR(__xludf.DUMMYFUNCTION("""COMPUTED_VALUE"""),0.0)</f>
        <v>0</v>
      </c>
      <c r="O35" s="9">
        <v>21.0</v>
      </c>
      <c r="P35" s="10">
        <v>0.0065</v>
      </c>
      <c r="Q35" s="9">
        <v>0.26</v>
      </c>
      <c r="R35" s="9">
        <v>0.0</v>
      </c>
      <c r="S35" s="9">
        <v>0.0</v>
      </c>
      <c r="T35" s="9">
        <v>0.0</v>
      </c>
      <c r="U35" s="14">
        <v>0.0</v>
      </c>
      <c r="V35" s="14">
        <v>0.0</v>
      </c>
      <c r="W35" s="10">
        <v>0.0</v>
      </c>
      <c r="X35" s="9">
        <v>0.0</v>
      </c>
      <c r="Y35" s="9">
        <v>0.0</v>
      </c>
      <c r="Z35" s="9">
        <v>0.0</v>
      </c>
      <c r="AA35" s="9">
        <v>0.0</v>
      </c>
    </row>
    <row r="36">
      <c r="A36" s="6">
        <v>45809.0</v>
      </c>
      <c r="B36" s="6" t="s">
        <v>48</v>
      </c>
      <c r="C36" s="8" t="s">
        <v>34</v>
      </c>
      <c r="D36" s="9">
        <v>1730.0</v>
      </c>
      <c r="E36" s="9">
        <v>15.0</v>
      </c>
      <c r="F36" s="10">
        <v>0.0087</v>
      </c>
      <c r="G36" s="11">
        <v>0.23</v>
      </c>
      <c r="H36" s="11">
        <v>3.45</v>
      </c>
      <c r="I36" s="15" t="s">
        <v>58</v>
      </c>
      <c r="J36" s="8" t="s">
        <v>29</v>
      </c>
      <c r="K36" s="15">
        <f>IFERROR(__xludf.DUMMYFUNCTION("""COMPUTED_VALUE"""),1.0)</f>
        <v>1</v>
      </c>
      <c r="L36" s="15">
        <f>IFERROR(__xludf.DUMMYFUNCTION("""COMPUTED_VALUE"""),0.0)</f>
        <v>0</v>
      </c>
      <c r="M36" s="15">
        <f>IFERROR(__xludf.DUMMYFUNCTION("""COMPUTED_VALUE"""),0.0)</f>
        <v>0</v>
      </c>
      <c r="N36" s="15">
        <f>IFERROR(__xludf.DUMMYFUNCTION("""COMPUTED_VALUE"""),0.0)</f>
        <v>0</v>
      </c>
      <c r="O36" s="9">
        <v>11.0</v>
      </c>
      <c r="P36" s="10">
        <v>0.0064</v>
      </c>
      <c r="Q36" s="9">
        <v>0.31</v>
      </c>
      <c r="R36" s="9">
        <v>0.0</v>
      </c>
      <c r="S36" s="9">
        <v>0.0</v>
      </c>
      <c r="T36" s="9">
        <v>1.0</v>
      </c>
      <c r="U36" s="14">
        <v>0.0</v>
      </c>
      <c r="V36" s="14">
        <v>0.0</v>
      </c>
      <c r="W36" s="10">
        <v>0.0</v>
      </c>
      <c r="X36" s="9">
        <v>0.0</v>
      </c>
      <c r="Y36" s="9">
        <v>0.0</v>
      </c>
      <c r="Z36" s="9">
        <v>0.0</v>
      </c>
      <c r="AA36" s="9">
        <v>0.0</v>
      </c>
    </row>
    <row r="37">
      <c r="A37" s="6">
        <v>45803.0</v>
      </c>
      <c r="B37" s="6" t="s">
        <v>48</v>
      </c>
      <c r="C37" s="15" t="s">
        <v>39</v>
      </c>
      <c r="D37" s="9">
        <v>615.0</v>
      </c>
      <c r="E37" s="9">
        <v>89.0</v>
      </c>
      <c r="F37" s="10">
        <v>0.1447</v>
      </c>
      <c r="G37" s="11">
        <v>0.46</v>
      </c>
      <c r="H37" s="11">
        <v>40.99</v>
      </c>
      <c r="I37" s="15" t="s">
        <v>59</v>
      </c>
      <c r="J37" s="8" t="s">
        <v>41</v>
      </c>
      <c r="K37" s="15">
        <f>IFERROR(__xludf.DUMMYFUNCTION("""COMPUTED_VALUE"""),1.0)</f>
        <v>1</v>
      </c>
      <c r="L37" s="15">
        <f>IFERROR(__xludf.DUMMYFUNCTION("""COMPUTED_VALUE"""),1.0)</f>
        <v>1</v>
      </c>
      <c r="M37" s="15">
        <f>IFERROR(__xludf.DUMMYFUNCTION("""COMPUTED_VALUE"""),3.0)</f>
        <v>3</v>
      </c>
      <c r="N37" s="15">
        <f>IFERROR(__xludf.DUMMYFUNCTION("""COMPUTED_VALUE"""),1.0)</f>
        <v>1</v>
      </c>
      <c r="O37" s="9">
        <v>89.0</v>
      </c>
      <c r="P37" s="10">
        <v>0.1447</v>
      </c>
      <c r="Q37" s="9">
        <v>0.46</v>
      </c>
      <c r="R37" s="9">
        <v>0.0</v>
      </c>
      <c r="S37" s="9">
        <v>0.0</v>
      </c>
      <c r="T37" s="9">
        <v>10.0</v>
      </c>
      <c r="U37" s="14">
        <v>0.0</v>
      </c>
      <c r="V37" s="14">
        <v>0.0</v>
      </c>
      <c r="W37" s="10">
        <v>0.0337</v>
      </c>
      <c r="X37" s="9">
        <v>0.0</v>
      </c>
      <c r="Y37" s="9">
        <v>0.0</v>
      </c>
      <c r="Z37" s="9">
        <v>3.0</v>
      </c>
      <c r="AA37" s="9">
        <v>13.66</v>
      </c>
    </row>
    <row r="38">
      <c r="A38" s="6">
        <v>45804.0</v>
      </c>
      <c r="B38" s="6" t="s">
        <v>48</v>
      </c>
      <c r="C38" s="15" t="s">
        <v>39</v>
      </c>
      <c r="D38" s="9">
        <v>582.0</v>
      </c>
      <c r="E38" s="9">
        <v>78.0</v>
      </c>
      <c r="F38" s="10">
        <v>0.134</v>
      </c>
      <c r="G38" s="11">
        <v>0.52</v>
      </c>
      <c r="H38" s="11">
        <v>40.22</v>
      </c>
      <c r="I38" s="15" t="s">
        <v>60</v>
      </c>
      <c r="J38" s="8" t="s">
        <v>41</v>
      </c>
      <c r="K38" s="15">
        <f>IFERROR(__xludf.DUMMYFUNCTION("""COMPUTED_VALUE"""),1.0)</f>
        <v>1</v>
      </c>
      <c r="L38" s="15">
        <f>IFERROR(__xludf.DUMMYFUNCTION("""COMPUTED_VALUE"""),0.0)</f>
        <v>0</v>
      </c>
      <c r="M38" s="15">
        <f>IFERROR(__xludf.DUMMYFUNCTION("""COMPUTED_VALUE"""),2.0)</f>
        <v>2</v>
      </c>
      <c r="N38" s="15">
        <f>IFERROR(__xludf.DUMMYFUNCTION("""COMPUTED_VALUE"""),0.0)</f>
        <v>0</v>
      </c>
      <c r="O38" s="9">
        <v>78.0</v>
      </c>
      <c r="P38" s="10">
        <v>0.134</v>
      </c>
      <c r="Q38" s="9">
        <v>0.52</v>
      </c>
      <c r="R38" s="9">
        <v>0.0</v>
      </c>
      <c r="S38" s="9">
        <v>0.0</v>
      </c>
      <c r="T38" s="9">
        <v>5.0</v>
      </c>
      <c r="U38" s="14">
        <v>0.0</v>
      </c>
      <c r="V38" s="14">
        <v>0.0</v>
      </c>
      <c r="W38" s="10">
        <v>0.0256</v>
      </c>
      <c r="X38" s="9">
        <v>0.0</v>
      </c>
      <c r="Y38" s="9">
        <v>0.0</v>
      </c>
      <c r="Z38" s="9">
        <v>2.0</v>
      </c>
      <c r="AA38" s="9">
        <v>20.11</v>
      </c>
    </row>
    <row r="39">
      <c r="A39" s="6">
        <v>45805.0</v>
      </c>
      <c r="B39" s="6" t="s">
        <v>48</v>
      </c>
      <c r="C39" s="15" t="s">
        <v>39</v>
      </c>
      <c r="D39" s="9">
        <v>701.0</v>
      </c>
      <c r="E39" s="9">
        <v>83.0</v>
      </c>
      <c r="F39" s="10">
        <v>0.1184</v>
      </c>
      <c r="G39" s="11">
        <v>0.48</v>
      </c>
      <c r="H39" s="11">
        <v>39.61</v>
      </c>
      <c r="I39" s="15" t="s">
        <v>61</v>
      </c>
      <c r="J39" s="8" t="s">
        <v>41</v>
      </c>
      <c r="K39" s="15">
        <f>IFERROR(__xludf.DUMMYFUNCTION("""COMPUTED_VALUE"""),5.0)</f>
        <v>5</v>
      </c>
      <c r="L39" s="15">
        <f>IFERROR(__xludf.DUMMYFUNCTION("""COMPUTED_VALUE"""),5.0)</f>
        <v>5</v>
      </c>
      <c r="M39" s="15">
        <f>IFERROR(__xludf.DUMMYFUNCTION("""COMPUTED_VALUE"""),2.83)</f>
        <v>2.83</v>
      </c>
      <c r="N39" s="15">
        <f>IFERROR(__xludf.DUMMYFUNCTION("""COMPUTED_VALUE"""),0.0)</f>
        <v>0</v>
      </c>
      <c r="O39" s="9">
        <v>83.0</v>
      </c>
      <c r="P39" s="10">
        <v>0.1184</v>
      </c>
      <c r="Q39" s="9">
        <v>0.48</v>
      </c>
      <c r="R39" s="9">
        <v>0.0</v>
      </c>
      <c r="S39" s="9">
        <v>0.0</v>
      </c>
      <c r="T39" s="9">
        <v>15.66</v>
      </c>
      <c r="U39" s="14">
        <v>0.0</v>
      </c>
      <c r="V39" s="14">
        <v>0.0</v>
      </c>
      <c r="W39" s="10">
        <v>0.0341</v>
      </c>
      <c r="X39" s="9">
        <v>0.0</v>
      </c>
      <c r="Y39" s="9">
        <v>0.0</v>
      </c>
      <c r="Z39" s="9">
        <v>2.83</v>
      </c>
      <c r="AA39" s="9">
        <v>14.0</v>
      </c>
    </row>
    <row r="40">
      <c r="A40" s="6">
        <v>45806.0</v>
      </c>
      <c r="B40" s="6" t="s">
        <v>48</v>
      </c>
      <c r="C40" s="15" t="s">
        <v>39</v>
      </c>
      <c r="D40" s="9">
        <v>473.0</v>
      </c>
      <c r="E40" s="9">
        <v>87.0</v>
      </c>
      <c r="F40" s="10">
        <v>0.1839</v>
      </c>
      <c r="G40" s="11">
        <v>0.49</v>
      </c>
      <c r="H40" s="11">
        <v>42.41</v>
      </c>
      <c r="I40" s="15" t="s">
        <v>62</v>
      </c>
      <c r="J40" s="8" t="s">
        <v>41</v>
      </c>
      <c r="K40" s="15">
        <f>IFERROR(__xludf.DUMMYFUNCTION("""COMPUTED_VALUE"""),0.0)</f>
        <v>0</v>
      </c>
      <c r="L40" s="15">
        <f>IFERROR(__xludf.DUMMYFUNCTION("""COMPUTED_VALUE"""),0.0)</f>
        <v>0</v>
      </c>
      <c r="M40" s="15">
        <f>IFERROR(__xludf.DUMMYFUNCTION("""COMPUTED_VALUE"""),4.0)</f>
        <v>4</v>
      </c>
      <c r="N40" s="15">
        <f>IFERROR(__xludf.DUMMYFUNCTION("""COMPUTED_VALUE"""),0.0)</f>
        <v>0</v>
      </c>
      <c r="O40" s="9">
        <v>87.0</v>
      </c>
      <c r="P40" s="10">
        <v>0.1839</v>
      </c>
      <c r="Q40" s="9">
        <v>0.49</v>
      </c>
      <c r="R40" s="9">
        <v>0.0</v>
      </c>
      <c r="S40" s="9">
        <v>0.0</v>
      </c>
      <c r="T40" s="9">
        <v>7.0</v>
      </c>
      <c r="U40" s="14">
        <v>0.0</v>
      </c>
      <c r="V40" s="14">
        <v>0.0</v>
      </c>
      <c r="W40" s="10">
        <v>0.046</v>
      </c>
      <c r="X40" s="9">
        <v>0.0</v>
      </c>
      <c r="Y40" s="9">
        <v>0.0</v>
      </c>
      <c r="Z40" s="9">
        <v>4.0</v>
      </c>
      <c r="AA40" s="9">
        <v>10.6</v>
      </c>
    </row>
    <row r="41">
      <c r="A41" s="6">
        <v>45807.0</v>
      </c>
      <c r="B41" s="6" t="s">
        <v>48</v>
      </c>
      <c r="C41" s="15" t="s">
        <v>39</v>
      </c>
      <c r="D41" s="9">
        <v>484.0</v>
      </c>
      <c r="E41" s="9">
        <v>58.0</v>
      </c>
      <c r="F41" s="10">
        <v>0.1198</v>
      </c>
      <c r="G41" s="11">
        <v>0.53</v>
      </c>
      <c r="H41" s="11">
        <v>30.89</v>
      </c>
      <c r="I41" s="15" t="s">
        <v>63</v>
      </c>
      <c r="J41" s="8" t="s">
        <v>41</v>
      </c>
      <c r="K41" s="15">
        <f>IFERROR(__xludf.DUMMYFUNCTION("""COMPUTED_VALUE"""),22.0)</f>
        <v>22</v>
      </c>
      <c r="L41" s="15">
        <f>IFERROR(__xludf.DUMMYFUNCTION("""COMPUTED_VALUE"""),8.0)</f>
        <v>8</v>
      </c>
      <c r="M41" s="15">
        <f>IFERROR(__xludf.DUMMYFUNCTION("""COMPUTED_VALUE"""),6.0)</f>
        <v>6</v>
      </c>
      <c r="N41" s="15">
        <f>IFERROR(__xludf.DUMMYFUNCTION("""COMPUTED_VALUE"""),1.0)</f>
        <v>1</v>
      </c>
      <c r="O41" s="9">
        <v>58.0</v>
      </c>
      <c r="P41" s="10">
        <v>0.1198</v>
      </c>
      <c r="Q41" s="9">
        <v>0.53</v>
      </c>
      <c r="R41" s="9">
        <v>0.0</v>
      </c>
      <c r="S41" s="9">
        <v>0.0</v>
      </c>
      <c r="T41" s="9">
        <v>45.0</v>
      </c>
      <c r="U41" s="14">
        <v>0.0</v>
      </c>
      <c r="V41" s="14">
        <v>0.0</v>
      </c>
      <c r="W41" s="10">
        <v>0.1034</v>
      </c>
      <c r="X41" s="9">
        <v>0.0</v>
      </c>
      <c r="Y41" s="9">
        <v>0.0</v>
      </c>
      <c r="Z41" s="9">
        <v>6.0</v>
      </c>
      <c r="AA41" s="9">
        <v>5.15</v>
      </c>
    </row>
    <row r="42">
      <c r="A42" s="6">
        <v>45808.0</v>
      </c>
      <c r="B42" s="6" t="s">
        <v>48</v>
      </c>
      <c r="C42" s="15" t="s">
        <v>39</v>
      </c>
      <c r="D42" s="9">
        <v>384.0</v>
      </c>
      <c r="E42" s="9">
        <v>65.0</v>
      </c>
      <c r="F42" s="10">
        <v>0.1693</v>
      </c>
      <c r="G42" s="11">
        <v>0.38</v>
      </c>
      <c r="H42" s="11">
        <v>24.95</v>
      </c>
      <c r="I42" s="15" t="s">
        <v>64</v>
      </c>
      <c r="J42" s="8" t="s">
        <v>41</v>
      </c>
      <c r="K42" s="15">
        <f>IFERROR(__xludf.DUMMYFUNCTION("""COMPUTED_VALUE"""),1.0)</f>
        <v>1</v>
      </c>
      <c r="L42" s="15">
        <f>IFERROR(__xludf.DUMMYFUNCTION("""COMPUTED_VALUE"""),2.0)</f>
        <v>2</v>
      </c>
      <c r="M42" s="15">
        <f>IFERROR(__xludf.DUMMYFUNCTION("""COMPUTED_VALUE"""),3.0)</f>
        <v>3</v>
      </c>
      <c r="N42" s="15">
        <f>IFERROR(__xludf.DUMMYFUNCTION("""COMPUTED_VALUE"""),1.0)</f>
        <v>1</v>
      </c>
      <c r="O42" s="9">
        <v>65.0</v>
      </c>
      <c r="P42" s="10">
        <v>0.1693</v>
      </c>
      <c r="Q42" s="9">
        <v>0.38</v>
      </c>
      <c r="R42" s="9">
        <v>0.0</v>
      </c>
      <c r="S42" s="9">
        <v>0.0</v>
      </c>
      <c r="T42" s="9">
        <v>11.0</v>
      </c>
      <c r="U42" s="14">
        <v>0.0</v>
      </c>
      <c r="V42" s="14">
        <v>0.0</v>
      </c>
      <c r="W42" s="10">
        <v>0.0462</v>
      </c>
      <c r="X42" s="9">
        <v>0.0</v>
      </c>
      <c r="Y42" s="9">
        <v>0.0</v>
      </c>
      <c r="Z42" s="9">
        <v>3.0</v>
      </c>
      <c r="AA42" s="9">
        <v>8.32</v>
      </c>
    </row>
    <row r="43">
      <c r="A43" s="6">
        <v>45809.0</v>
      </c>
      <c r="B43" s="6" t="s">
        <v>48</v>
      </c>
      <c r="C43" s="15" t="s">
        <v>39</v>
      </c>
      <c r="D43" s="9">
        <v>604.0</v>
      </c>
      <c r="E43" s="9">
        <v>70.0</v>
      </c>
      <c r="F43" s="10">
        <v>0.1159</v>
      </c>
      <c r="G43" s="11">
        <v>0.43</v>
      </c>
      <c r="H43" s="11">
        <v>30.38</v>
      </c>
      <c r="I43" s="15" t="s">
        <v>65</v>
      </c>
      <c r="J43" s="8" t="s">
        <v>41</v>
      </c>
      <c r="K43" s="15">
        <f>IFERROR(__xludf.DUMMYFUNCTION("""COMPUTED_VALUE"""),5.0)</f>
        <v>5</v>
      </c>
      <c r="L43" s="15">
        <f>IFERROR(__xludf.DUMMYFUNCTION("""COMPUTED_VALUE"""),1.0)</f>
        <v>1</v>
      </c>
      <c r="M43" s="15">
        <f>IFERROR(__xludf.DUMMYFUNCTION("""COMPUTED_VALUE"""),6.0)</f>
        <v>6</v>
      </c>
      <c r="N43" s="15">
        <f>IFERROR(__xludf.DUMMYFUNCTION("""COMPUTED_VALUE"""),0.0)</f>
        <v>0</v>
      </c>
      <c r="O43" s="9">
        <v>70.0</v>
      </c>
      <c r="P43" s="10">
        <v>0.1159</v>
      </c>
      <c r="Q43" s="9">
        <v>0.43</v>
      </c>
      <c r="R43" s="9">
        <v>0.0</v>
      </c>
      <c r="S43" s="9">
        <v>0.0</v>
      </c>
      <c r="T43" s="9">
        <v>17.0</v>
      </c>
      <c r="U43" s="14">
        <v>0.0</v>
      </c>
      <c r="V43" s="14">
        <v>0.0</v>
      </c>
      <c r="W43" s="10">
        <v>0.0857</v>
      </c>
      <c r="X43" s="9">
        <v>0.0</v>
      </c>
      <c r="Y43" s="9">
        <v>0.0</v>
      </c>
      <c r="Z43" s="9">
        <v>6.0</v>
      </c>
      <c r="AA43" s="9">
        <v>5.06</v>
      </c>
    </row>
    <row r="44">
      <c r="A44" s="6">
        <v>45438.0</v>
      </c>
      <c r="B44" s="6" t="s">
        <v>66</v>
      </c>
      <c r="C44" s="8" t="s">
        <v>27</v>
      </c>
      <c r="D44" s="9">
        <v>0.0</v>
      </c>
      <c r="E44" s="9">
        <v>0.0</v>
      </c>
      <c r="F44" s="15" t="s">
        <v>67</v>
      </c>
      <c r="G44" s="11">
        <v>0.0</v>
      </c>
      <c r="H44" s="11">
        <v>0.0</v>
      </c>
      <c r="I44" s="12" t="s">
        <v>28</v>
      </c>
      <c r="J44" s="8" t="s">
        <v>29</v>
      </c>
      <c r="K44" s="15">
        <f>IFERROR(__xludf.DUMMYFUNCTION("""COMPUTED_VALUE"""),0.0)</f>
        <v>0</v>
      </c>
      <c r="L44" s="15">
        <f>IFERROR(__xludf.DUMMYFUNCTION("""COMPUTED_VALUE"""),0.0)</f>
        <v>0</v>
      </c>
      <c r="M44" s="15">
        <f>IFERROR(__xludf.DUMMYFUNCTION("""COMPUTED_VALUE"""),0.0)</f>
        <v>0</v>
      </c>
      <c r="N44" s="15">
        <f>IFERROR(__xludf.DUMMYFUNCTION("""COMPUTED_VALUE"""),0.0)</f>
        <v>0</v>
      </c>
      <c r="O44" s="9">
        <v>0.0</v>
      </c>
      <c r="P44" s="15" t="s">
        <v>67</v>
      </c>
      <c r="Q44" s="9">
        <v>0.0</v>
      </c>
      <c r="R44" s="9">
        <v>0.0</v>
      </c>
      <c r="S44" s="9">
        <v>0.0</v>
      </c>
      <c r="T44" s="9">
        <v>0.0</v>
      </c>
      <c r="U44" s="14">
        <v>0.0</v>
      </c>
      <c r="V44" s="14">
        <v>0.0</v>
      </c>
      <c r="W44" s="10">
        <v>0.0</v>
      </c>
      <c r="X44" s="9">
        <v>0.0</v>
      </c>
      <c r="Y44" s="9">
        <v>0.0</v>
      </c>
      <c r="Z44" s="9">
        <v>0.0</v>
      </c>
      <c r="AA44" s="9">
        <v>0.0</v>
      </c>
    </row>
    <row r="45">
      <c r="A45" s="6">
        <v>45439.0</v>
      </c>
      <c r="B45" s="6" t="s">
        <v>66</v>
      </c>
      <c r="C45" s="8" t="s">
        <v>27</v>
      </c>
      <c r="D45" s="9">
        <v>0.0</v>
      </c>
      <c r="E45" s="9">
        <v>0.0</v>
      </c>
      <c r="F45" s="15" t="s">
        <v>67</v>
      </c>
      <c r="G45" s="11">
        <v>0.0</v>
      </c>
      <c r="H45" s="11">
        <v>0.0</v>
      </c>
      <c r="I45" s="12" t="s">
        <v>28</v>
      </c>
      <c r="J45" s="8" t="s">
        <v>29</v>
      </c>
      <c r="K45" s="15">
        <f>IFERROR(__xludf.DUMMYFUNCTION("""COMPUTED_VALUE"""),0.0)</f>
        <v>0</v>
      </c>
      <c r="L45" s="15">
        <f>IFERROR(__xludf.DUMMYFUNCTION("""COMPUTED_VALUE"""),0.0)</f>
        <v>0</v>
      </c>
      <c r="M45" s="15">
        <f>IFERROR(__xludf.DUMMYFUNCTION("""COMPUTED_VALUE"""),0.0)</f>
        <v>0</v>
      </c>
      <c r="N45" s="15">
        <f>IFERROR(__xludf.DUMMYFUNCTION("""COMPUTED_VALUE"""),0.0)</f>
        <v>0</v>
      </c>
      <c r="O45" s="9">
        <v>0.0</v>
      </c>
      <c r="P45" s="15" t="s">
        <v>67</v>
      </c>
      <c r="Q45" s="9">
        <v>0.0</v>
      </c>
      <c r="R45" s="9">
        <v>0.0</v>
      </c>
      <c r="S45" s="9">
        <v>0.0</v>
      </c>
      <c r="T45" s="9">
        <v>0.0</v>
      </c>
      <c r="U45" s="14">
        <v>0.0</v>
      </c>
      <c r="V45" s="14">
        <v>0.0</v>
      </c>
      <c r="W45" s="10">
        <v>0.0</v>
      </c>
      <c r="X45" s="9">
        <v>0.0</v>
      </c>
      <c r="Y45" s="9">
        <v>0.0</v>
      </c>
      <c r="Z45" s="9">
        <v>0.0</v>
      </c>
      <c r="AA45" s="9">
        <v>0.0</v>
      </c>
    </row>
    <row r="46">
      <c r="A46" s="6">
        <v>45440.0</v>
      </c>
      <c r="B46" s="6" t="s">
        <v>66</v>
      </c>
      <c r="C46" s="8" t="s">
        <v>27</v>
      </c>
      <c r="D46" s="9">
        <v>0.0</v>
      </c>
      <c r="E46" s="9">
        <v>0.0</v>
      </c>
      <c r="F46" s="15" t="s">
        <v>67</v>
      </c>
      <c r="G46" s="11">
        <v>0.0</v>
      </c>
      <c r="H46" s="11">
        <v>0.0</v>
      </c>
      <c r="I46" s="12" t="s">
        <v>28</v>
      </c>
      <c r="J46" s="8" t="s">
        <v>29</v>
      </c>
      <c r="K46" s="15">
        <f>IFERROR(__xludf.DUMMYFUNCTION("""COMPUTED_VALUE"""),0.0)</f>
        <v>0</v>
      </c>
      <c r="L46" s="15">
        <f>IFERROR(__xludf.DUMMYFUNCTION("""COMPUTED_VALUE"""),0.0)</f>
        <v>0</v>
      </c>
      <c r="M46" s="15">
        <f>IFERROR(__xludf.DUMMYFUNCTION("""COMPUTED_VALUE"""),0.0)</f>
        <v>0</v>
      </c>
      <c r="N46" s="15">
        <f>IFERROR(__xludf.DUMMYFUNCTION("""COMPUTED_VALUE"""),0.0)</f>
        <v>0</v>
      </c>
      <c r="O46" s="9">
        <v>0.0</v>
      </c>
      <c r="P46" s="15" t="s">
        <v>67</v>
      </c>
      <c r="Q46" s="9">
        <v>0.0</v>
      </c>
      <c r="R46" s="9">
        <v>0.0</v>
      </c>
      <c r="S46" s="9">
        <v>0.0</v>
      </c>
      <c r="T46" s="9">
        <v>0.0</v>
      </c>
      <c r="U46" s="14">
        <v>0.0</v>
      </c>
      <c r="V46" s="14">
        <v>0.0</v>
      </c>
      <c r="W46" s="10">
        <v>0.0</v>
      </c>
      <c r="X46" s="9">
        <v>0.0</v>
      </c>
      <c r="Y46" s="9">
        <v>0.0</v>
      </c>
      <c r="Z46" s="9">
        <v>0.0</v>
      </c>
      <c r="AA46" s="9">
        <v>0.0</v>
      </c>
    </row>
    <row r="47">
      <c r="A47" s="6">
        <v>45441.0</v>
      </c>
      <c r="B47" s="6" t="s">
        <v>66</v>
      </c>
      <c r="C47" s="8" t="s">
        <v>27</v>
      </c>
      <c r="D47" s="9">
        <v>0.0</v>
      </c>
      <c r="E47" s="9">
        <v>0.0</v>
      </c>
      <c r="F47" s="15" t="s">
        <v>67</v>
      </c>
      <c r="G47" s="11">
        <v>0.0</v>
      </c>
      <c r="H47" s="11">
        <v>0.0</v>
      </c>
      <c r="I47" s="12" t="s">
        <v>28</v>
      </c>
      <c r="J47" s="8" t="s">
        <v>29</v>
      </c>
      <c r="K47" s="15">
        <f>IFERROR(__xludf.DUMMYFUNCTION("""COMPUTED_VALUE"""),0.0)</f>
        <v>0</v>
      </c>
      <c r="L47" s="15">
        <f>IFERROR(__xludf.DUMMYFUNCTION("""COMPUTED_VALUE"""),0.0)</f>
        <v>0</v>
      </c>
      <c r="M47" s="15">
        <f>IFERROR(__xludf.DUMMYFUNCTION("""COMPUTED_VALUE"""),0.0)</f>
        <v>0</v>
      </c>
      <c r="N47" s="15">
        <f>IFERROR(__xludf.DUMMYFUNCTION("""COMPUTED_VALUE"""),0.0)</f>
        <v>0</v>
      </c>
      <c r="O47" s="9">
        <v>0.0</v>
      </c>
      <c r="P47" s="15" t="s">
        <v>67</v>
      </c>
      <c r="Q47" s="9">
        <v>0.0</v>
      </c>
      <c r="R47" s="9">
        <v>0.0</v>
      </c>
      <c r="S47" s="9">
        <v>0.0</v>
      </c>
      <c r="T47" s="9">
        <v>0.0</v>
      </c>
      <c r="U47" s="14">
        <v>0.0</v>
      </c>
      <c r="V47" s="14">
        <v>0.0</v>
      </c>
      <c r="W47" s="10">
        <v>0.0</v>
      </c>
      <c r="X47" s="9">
        <v>0.0</v>
      </c>
      <c r="Y47" s="9">
        <v>0.0</v>
      </c>
      <c r="Z47" s="9">
        <v>0.0</v>
      </c>
      <c r="AA47" s="9">
        <v>0.0</v>
      </c>
    </row>
    <row r="48">
      <c r="A48" s="6">
        <v>45442.0</v>
      </c>
      <c r="B48" s="6" t="s">
        <v>66</v>
      </c>
      <c r="C48" s="8" t="s">
        <v>27</v>
      </c>
      <c r="D48" s="9">
        <v>0.0</v>
      </c>
      <c r="E48" s="9">
        <v>0.0</v>
      </c>
      <c r="F48" s="15" t="s">
        <v>67</v>
      </c>
      <c r="G48" s="11">
        <v>0.0</v>
      </c>
      <c r="H48" s="11">
        <v>0.0</v>
      </c>
      <c r="I48" s="12" t="s">
        <v>28</v>
      </c>
      <c r="J48" s="8" t="s">
        <v>29</v>
      </c>
      <c r="K48" s="15">
        <f>IFERROR(__xludf.DUMMYFUNCTION("""COMPUTED_VALUE"""),0.0)</f>
        <v>0</v>
      </c>
      <c r="L48" s="15">
        <f>IFERROR(__xludf.DUMMYFUNCTION("""COMPUTED_VALUE"""),0.0)</f>
        <v>0</v>
      </c>
      <c r="M48" s="15">
        <f>IFERROR(__xludf.DUMMYFUNCTION("""COMPUTED_VALUE"""),0.0)</f>
        <v>0</v>
      </c>
      <c r="N48" s="15">
        <f>IFERROR(__xludf.DUMMYFUNCTION("""COMPUTED_VALUE"""),0.0)</f>
        <v>0</v>
      </c>
      <c r="O48" s="9">
        <v>0.0</v>
      </c>
      <c r="P48" s="15" t="s">
        <v>67</v>
      </c>
      <c r="Q48" s="9">
        <v>0.0</v>
      </c>
      <c r="R48" s="9">
        <v>0.0</v>
      </c>
      <c r="S48" s="9">
        <v>0.0</v>
      </c>
      <c r="T48" s="9">
        <v>0.0</v>
      </c>
      <c r="U48" s="14">
        <v>0.0</v>
      </c>
      <c r="V48" s="14">
        <v>0.0</v>
      </c>
      <c r="W48" s="10">
        <v>0.0</v>
      </c>
      <c r="X48" s="9">
        <v>0.0</v>
      </c>
      <c r="Y48" s="9">
        <v>0.0</v>
      </c>
      <c r="Z48" s="9">
        <v>0.0</v>
      </c>
      <c r="AA48" s="9">
        <v>0.0</v>
      </c>
    </row>
    <row r="49">
      <c r="A49" s="6">
        <v>45443.0</v>
      </c>
      <c r="B49" s="6" t="s">
        <v>66</v>
      </c>
      <c r="C49" s="8" t="s">
        <v>27</v>
      </c>
      <c r="D49" s="9">
        <v>0.0</v>
      </c>
      <c r="E49" s="9">
        <v>0.0</v>
      </c>
      <c r="F49" s="15" t="s">
        <v>67</v>
      </c>
      <c r="G49" s="11">
        <v>0.0</v>
      </c>
      <c r="H49" s="11">
        <v>0.0</v>
      </c>
      <c r="I49" s="12" t="s">
        <v>28</v>
      </c>
      <c r="J49" s="8" t="s">
        <v>29</v>
      </c>
      <c r="K49" s="15">
        <f>IFERROR(__xludf.DUMMYFUNCTION("""COMPUTED_VALUE"""),0.0)</f>
        <v>0</v>
      </c>
      <c r="L49" s="15">
        <f>IFERROR(__xludf.DUMMYFUNCTION("""COMPUTED_VALUE"""),0.0)</f>
        <v>0</v>
      </c>
      <c r="M49" s="15">
        <f>IFERROR(__xludf.DUMMYFUNCTION("""COMPUTED_VALUE"""),0.0)</f>
        <v>0</v>
      </c>
      <c r="N49" s="15">
        <f>IFERROR(__xludf.DUMMYFUNCTION("""COMPUTED_VALUE"""),0.0)</f>
        <v>0</v>
      </c>
      <c r="O49" s="9">
        <v>0.0</v>
      </c>
      <c r="P49" s="15" t="s">
        <v>67</v>
      </c>
      <c r="Q49" s="9">
        <v>0.0</v>
      </c>
      <c r="R49" s="9">
        <v>0.0</v>
      </c>
      <c r="S49" s="9">
        <v>0.0</v>
      </c>
      <c r="T49" s="9">
        <v>0.0</v>
      </c>
      <c r="U49" s="14">
        <v>0.0</v>
      </c>
      <c r="V49" s="14">
        <v>0.0</v>
      </c>
      <c r="W49" s="10">
        <v>0.0</v>
      </c>
      <c r="X49" s="9">
        <v>0.0</v>
      </c>
      <c r="Y49" s="9">
        <v>0.0</v>
      </c>
      <c r="Z49" s="9">
        <v>0.0</v>
      </c>
      <c r="AA49" s="9">
        <v>0.0</v>
      </c>
    </row>
    <row r="50">
      <c r="A50" s="6">
        <v>45444.0</v>
      </c>
      <c r="B50" s="6" t="s">
        <v>66</v>
      </c>
      <c r="C50" s="8" t="s">
        <v>27</v>
      </c>
      <c r="D50" s="9">
        <v>0.0</v>
      </c>
      <c r="E50" s="9">
        <v>0.0</v>
      </c>
      <c r="F50" s="15" t="s">
        <v>67</v>
      </c>
      <c r="G50" s="11">
        <v>0.0</v>
      </c>
      <c r="H50" s="11">
        <v>0.0</v>
      </c>
      <c r="I50" s="12" t="s">
        <v>28</v>
      </c>
      <c r="J50" s="8" t="s">
        <v>29</v>
      </c>
      <c r="K50" s="15">
        <f>IFERROR(__xludf.DUMMYFUNCTION("""COMPUTED_VALUE"""),0.0)</f>
        <v>0</v>
      </c>
      <c r="L50" s="15">
        <f>IFERROR(__xludf.DUMMYFUNCTION("""COMPUTED_VALUE"""),0.0)</f>
        <v>0</v>
      </c>
      <c r="M50" s="15">
        <f>IFERROR(__xludf.DUMMYFUNCTION("""COMPUTED_VALUE"""),0.0)</f>
        <v>0</v>
      </c>
      <c r="N50" s="15">
        <f>IFERROR(__xludf.DUMMYFUNCTION("""COMPUTED_VALUE"""),0.0)</f>
        <v>0</v>
      </c>
      <c r="O50" s="9">
        <v>0.0</v>
      </c>
      <c r="P50" s="15" t="s">
        <v>67</v>
      </c>
      <c r="Q50" s="9">
        <v>0.0</v>
      </c>
      <c r="R50" s="9">
        <v>0.0</v>
      </c>
      <c r="S50" s="9">
        <v>0.0</v>
      </c>
      <c r="T50" s="9">
        <v>0.0</v>
      </c>
      <c r="U50" s="14">
        <v>0.0</v>
      </c>
      <c r="V50" s="14">
        <v>0.0</v>
      </c>
      <c r="W50" s="10">
        <v>0.0</v>
      </c>
      <c r="X50" s="9">
        <v>0.0</v>
      </c>
      <c r="Y50" s="9">
        <v>0.0</v>
      </c>
      <c r="Z50" s="9">
        <v>0.0</v>
      </c>
      <c r="AA50" s="9">
        <v>0.0</v>
      </c>
    </row>
    <row r="51">
      <c r="A51" s="6">
        <v>45438.0</v>
      </c>
      <c r="B51" s="6" t="s">
        <v>66</v>
      </c>
      <c r="C51" s="8" t="s">
        <v>34</v>
      </c>
      <c r="D51" s="9">
        <v>11168.0</v>
      </c>
      <c r="E51" s="9">
        <v>43.0</v>
      </c>
      <c r="F51" s="10">
        <v>0.0039</v>
      </c>
      <c r="G51" s="11">
        <v>0.08</v>
      </c>
      <c r="H51" s="11">
        <v>3.47</v>
      </c>
      <c r="I51" s="15" t="s">
        <v>68</v>
      </c>
      <c r="J51" s="8" t="s">
        <v>29</v>
      </c>
      <c r="K51" s="15">
        <f>IFERROR(__xludf.DUMMYFUNCTION("""COMPUTED_VALUE"""),6.0)</f>
        <v>6</v>
      </c>
      <c r="L51" s="15">
        <f>IFERROR(__xludf.DUMMYFUNCTION("""COMPUTED_VALUE"""),1.0)</f>
        <v>1</v>
      </c>
      <c r="M51" s="15">
        <f>IFERROR(__xludf.DUMMYFUNCTION("""COMPUTED_VALUE"""),0.0)</f>
        <v>0</v>
      </c>
      <c r="N51" s="15">
        <f>IFERROR(__xludf.DUMMYFUNCTION("""COMPUTED_VALUE"""),1.0)</f>
        <v>1</v>
      </c>
      <c r="O51" s="9">
        <v>42.0</v>
      </c>
      <c r="P51" s="10">
        <v>0.0038</v>
      </c>
      <c r="Q51" s="9">
        <v>0.08</v>
      </c>
      <c r="R51" s="9">
        <v>0.0</v>
      </c>
      <c r="S51" s="9">
        <v>0.0</v>
      </c>
      <c r="T51" s="9">
        <v>13.0</v>
      </c>
      <c r="U51" s="14">
        <v>3.0</v>
      </c>
      <c r="V51" s="14">
        <v>0.0</v>
      </c>
      <c r="W51" s="10">
        <v>0.0</v>
      </c>
      <c r="X51" s="9">
        <v>30.0</v>
      </c>
      <c r="Y51" s="9">
        <v>8.65</v>
      </c>
      <c r="Z51" s="9">
        <v>3.0</v>
      </c>
      <c r="AA51" s="9">
        <v>1.16</v>
      </c>
    </row>
    <row r="52">
      <c r="A52" s="6">
        <v>45439.0</v>
      </c>
      <c r="B52" s="6" t="s">
        <v>66</v>
      </c>
      <c r="C52" s="8" t="s">
        <v>34</v>
      </c>
      <c r="D52" s="9">
        <v>10357.0</v>
      </c>
      <c r="E52" s="9">
        <v>41.0</v>
      </c>
      <c r="F52" s="10">
        <v>0.004</v>
      </c>
      <c r="G52" s="11">
        <v>0.15</v>
      </c>
      <c r="H52" s="11">
        <v>6.27</v>
      </c>
      <c r="I52" s="15" t="s">
        <v>69</v>
      </c>
      <c r="J52" s="8" t="s">
        <v>29</v>
      </c>
      <c r="K52" s="15">
        <f>IFERROR(__xludf.DUMMYFUNCTION("""COMPUTED_VALUE"""),26.0)</f>
        <v>26</v>
      </c>
      <c r="L52" s="15">
        <f>IFERROR(__xludf.DUMMYFUNCTION("""COMPUTED_VALUE"""),4.0)</f>
        <v>4</v>
      </c>
      <c r="M52" s="15">
        <f>IFERROR(__xludf.DUMMYFUNCTION("""COMPUTED_VALUE"""),0.0)</f>
        <v>0</v>
      </c>
      <c r="N52" s="15">
        <f>IFERROR(__xludf.DUMMYFUNCTION("""COMPUTED_VALUE"""),2.0)</f>
        <v>2</v>
      </c>
      <c r="O52" s="9">
        <v>29.0</v>
      </c>
      <c r="P52" s="10">
        <v>0.0028</v>
      </c>
      <c r="Q52" s="9">
        <v>0.22</v>
      </c>
      <c r="R52" s="9">
        <v>0.0</v>
      </c>
      <c r="S52" s="9">
        <v>0.0</v>
      </c>
      <c r="T52" s="9">
        <v>54.0</v>
      </c>
      <c r="U52" s="14">
        <v>22.0</v>
      </c>
      <c r="V52" s="14">
        <v>0.0</v>
      </c>
      <c r="W52" s="10">
        <v>0.0</v>
      </c>
      <c r="X52" s="9">
        <v>200.0</v>
      </c>
      <c r="Y52" s="9">
        <v>31.87</v>
      </c>
      <c r="Z52" s="9">
        <v>22.0</v>
      </c>
      <c r="AA52" s="9">
        <v>0.29</v>
      </c>
    </row>
    <row r="53">
      <c r="A53" s="6">
        <v>45440.0</v>
      </c>
      <c r="B53" s="6" t="s">
        <v>66</v>
      </c>
      <c r="C53" s="8" t="s">
        <v>34</v>
      </c>
      <c r="D53" s="9">
        <v>12070.0</v>
      </c>
      <c r="E53" s="9">
        <v>56.0</v>
      </c>
      <c r="F53" s="10">
        <v>0.0046</v>
      </c>
      <c r="G53" s="11">
        <v>0.09</v>
      </c>
      <c r="H53" s="11">
        <v>5.18</v>
      </c>
      <c r="I53" s="15" t="s">
        <v>70</v>
      </c>
      <c r="J53" s="8" t="s">
        <v>29</v>
      </c>
      <c r="K53" s="15">
        <f>IFERROR(__xludf.DUMMYFUNCTION("""COMPUTED_VALUE"""),26.0)</f>
        <v>26</v>
      </c>
      <c r="L53" s="15">
        <f>IFERROR(__xludf.DUMMYFUNCTION("""COMPUTED_VALUE"""),2.0)</f>
        <v>2</v>
      </c>
      <c r="M53" s="15">
        <f>IFERROR(__xludf.DUMMYFUNCTION("""COMPUTED_VALUE"""),0.0)</f>
        <v>0</v>
      </c>
      <c r="N53" s="15">
        <f>IFERROR(__xludf.DUMMYFUNCTION("""COMPUTED_VALUE"""),0.0)</f>
        <v>0</v>
      </c>
      <c r="O53" s="9">
        <v>53.0</v>
      </c>
      <c r="P53" s="10">
        <v>0.0044</v>
      </c>
      <c r="Q53" s="9">
        <v>0.1</v>
      </c>
      <c r="R53" s="9">
        <v>0.0</v>
      </c>
      <c r="S53" s="9">
        <v>0.0</v>
      </c>
      <c r="T53" s="9">
        <v>40.0</v>
      </c>
      <c r="U53" s="14">
        <v>11.0</v>
      </c>
      <c r="V53" s="14">
        <v>0.0</v>
      </c>
      <c r="W53" s="10">
        <v>0.0</v>
      </c>
      <c r="X53" s="9">
        <v>110.0</v>
      </c>
      <c r="Y53" s="9">
        <v>21.22</v>
      </c>
      <c r="Z53" s="9">
        <v>11.0</v>
      </c>
      <c r="AA53" s="9">
        <v>0.47</v>
      </c>
    </row>
    <row r="54">
      <c r="A54" s="6">
        <v>45441.0</v>
      </c>
      <c r="B54" s="6" t="s">
        <v>66</v>
      </c>
      <c r="C54" s="8" t="s">
        <v>34</v>
      </c>
      <c r="D54" s="9">
        <v>8526.0</v>
      </c>
      <c r="E54" s="9">
        <v>14.0</v>
      </c>
      <c r="F54" s="10">
        <v>0.0016</v>
      </c>
      <c r="G54" s="11">
        <v>0.35</v>
      </c>
      <c r="H54" s="11">
        <v>4.87</v>
      </c>
      <c r="I54" s="15" t="s">
        <v>71</v>
      </c>
      <c r="J54" s="8" t="s">
        <v>29</v>
      </c>
      <c r="K54" s="15">
        <f>IFERROR(__xludf.DUMMYFUNCTION("""COMPUTED_VALUE"""),0.0)</f>
        <v>0</v>
      </c>
      <c r="L54" s="15">
        <f>IFERROR(__xludf.DUMMYFUNCTION("""COMPUTED_VALUE"""),1.0)</f>
        <v>1</v>
      </c>
      <c r="M54" s="15">
        <f>IFERROR(__xludf.DUMMYFUNCTION("""COMPUTED_VALUE"""),0.0)</f>
        <v>0</v>
      </c>
      <c r="N54" s="15">
        <f>IFERROR(__xludf.DUMMYFUNCTION("""COMPUTED_VALUE"""),0.0)</f>
        <v>0</v>
      </c>
      <c r="O54" s="9">
        <v>13.0</v>
      </c>
      <c r="P54" s="10">
        <v>0.0015</v>
      </c>
      <c r="Q54" s="9">
        <v>0.37</v>
      </c>
      <c r="R54" s="9">
        <v>0.0</v>
      </c>
      <c r="S54" s="9">
        <v>0.0</v>
      </c>
      <c r="T54" s="9">
        <v>9.0</v>
      </c>
      <c r="U54" s="14">
        <v>8.0</v>
      </c>
      <c r="V54" s="14">
        <v>0.0</v>
      </c>
      <c r="W54" s="10">
        <v>0.0</v>
      </c>
      <c r="X54" s="9">
        <v>80.0</v>
      </c>
      <c r="Y54" s="9">
        <v>16.44</v>
      </c>
      <c r="Z54" s="9">
        <v>8.0</v>
      </c>
      <c r="AA54" s="9">
        <v>0.61</v>
      </c>
    </row>
    <row r="55">
      <c r="A55" s="6">
        <v>45442.0</v>
      </c>
      <c r="B55" s="6" t="s">
        <v>66</v>
      </c>
      <c r="C55" s="8" t="s">
        <v>34</v>
      </c>
      <c r="D55" s="9">
        <v>10199.0</v>
      </c>
      <c r="E55" s="9">
        <v>25.0</v>
      </c>
      <c r="F55" s="10">
        <v>0.0025</v>
      </c>
      <c r="G55" s="11">
        <v>0.19</v>
      </c>
      <c r="H55" s="11">
        <v>4.74</v>
      </c>
      <c r="I55" s="15" t="s">
        <v>72</v>
      </c>
      <c r="J55" s="8" t="s">
        <v>29</v>
      </c>
      <c r="K55" s="15">
        <f>IFERROR(__xludf.DUMMYFUNCTION("""COMPUTED_VALUE"""),6.0)</f>
        <v>6</v>
      </c>
      <c r="L55" s="15">
        <f>IFERROR(__xludf.DUMMYFUNCTION("""COMPUTED_VALUE"""),0.0)</f>
        <v>0</v>
      </c>
      <c r="M55" s="15">
        <f>IFERROR(__xludf.DUMMYFUNCTION("""COMPUTED_VALUE"""),0.0)</f>
        <v>0</v>
      </c>
      <c r="N55" s="15">
        <f>IFERROR(__xludf.DUMMYFUNCTION("""COMPUTED_VALUE"""),0.0)</f>
        <v>0</v>
      </c>
      <c r="O55" s="9">
        <v>25.0</v>
      </c>
      <c r="P55" s="10">
        <v>0.0025</v>
      </c>
      <c r="Q55" s="9">
        <v>0.19</v>
      </c>
      <c r="R55" s="9">
        <v>0.0</v>
      </c>
      <c r="S55" s="9">
        <v>0.0</v>
      </c>
      <c r="T55" s="9">
        <v>21.0</v>
      </c>
      <c r="U55" s="14">
        <v>15.0</v>
      </c>
      <c r="V55" s="14">
        <v>0.0</v>
      </c>
      <c r="W55" s="10">
        <v>0.0</v>
      </c>
      <c r="X55" s="9">
        <v>100.0</v>
      </c>
      <c r="Y55" s="9">
        <v>21.09</v>
      </c>
      <c r="Z55" s="9">
        <v>15.0</v>
      </c>
      <c r="AA55" s="9">
        <v>0.32</v>
      </c>
    </row>
    <row r="56">
      <c r="A56" s="6">
        <v>45443.0</v>
      </c>
      <c r="B56" s="6" t="s">
        <v>66</v>
      </c>
      <c r="C56" s="8" t="s">
        <v>34</v>
      </c>
      <c r="D56" s="9">
        <v>9869.0</v>
      </c>
      <c r="E56" s="9">
        <v>34.0</v>
      </c>
      <c r="F56" s="10">
        <v>0.0034</v>
      </c>
      <c r="G56" s="11">
        <v>0.1</v>
      </c>
      <c r="H56" s="11">
        <v>3.35</v>
      </c>
      <c r="I56" s="15" t="s">
        <v>73</v>
      </c>
      <c r="J56" s="8" t="s">
        <v>29</v>
      </c>
      <c r="K56" s="15">
        <f>IFERROR(__xludf.DUMMYFUNCTION("""COMPUTED_VALUE"""),13.0)</f>
        <v>13</v>
      </c>
      <c r="L56" s="15">
        <f>IFERROR(__xludf.DUMMYFUNCTION("""COMPUTED_VALUE"""),0.0)</f>
        <v>0</v>
      </c>
      <c r="M56" s="15">
        <f>IFERROR(__xludf.DUMMYFUNCTION("""COMPUTED_VALUE"""),0.0)</f>
        <v>0</v>
      </c>
      <c r="N56" s="15">
        <f>IFERROR(__xludf.DUMMYFUNCTION("""COMPUTED_VALUE"""),0.0)</f>
        <v>0</v>
      </c>
      <c r="O56" s="9">
        <v>34.0</v>
      </c>
      <c r="P56" s="10">
        <v>0.0034</v>
      </c>
      <c r="Q56" s="9">
        <v>0.1</v>
      </c>
      <c r="R56" s="9">
        <v>0.0</v>
      </c>
      <c r="S56" s="9">
        <v>0.0</v>
      </c>
      <c r="T56" s="9">
        <v>27.0</v>
      </c>
      <c r="U56" s="14">
        <v>12.0</v>
      </c>
      <c r="V56" s="14">
        <v>0.0</v>
      </c>
      <c r="W56" s="10">
        <v>0.0</v>
      </c>
      <c r="X56" s="9">
        <v>110.0</v>
      </c>
      <c r="Y56" s="9">
        <v>32.84</v>
      </c>
      <c r="Z56" s="9">
        <v>12.0</v>
      </c>
      <c r="AA56" s="9">
        <v>0.28</v>
      </c>
    </row>
    <row r="57">
      <c r="A57" s="6">
        <v>45444.0</v>
      </c>
      <c r="B57" s="6" t="s">
        <v>66</v>
      </c>
      <c r="C57" s="8" t="s">
        <v>34</v>
      </c>
      <c r="D57" s="9">
        <v>11588.0</v>
      </c>
      <c r="E57" s="9">
        <v>55.0</v>
      </c>
      <c r="F57" s="10">
        <v>0.0047</v>
      </c>
      <c r="G57" s="11">
        <v>0.1</v>
      </c>
      <c r="H57" s="11">
        <v>5.7</v>
      </c>
      <c r="I57" s="15" t="s">
        <v>74</v>
      </c>
      <c r="J57" s="8" t="s">
        <v>29</v>
      </c>
      <c r="K57" s="15">
        <f>IFERROR(__xludf.DUMMYFUNCTION("""COMPUTED_VALUE"""),7.0)</f>
        <v>7</v>
      </c>
      <c r="L57" s="15">
        <f>IFERROR(__xludf.DUMMYFUNCTION("""COMPUTED_VALUE"""),1.0)</f>
        <v>1</v>
      </c>
      <c r="M57" s="15">
        <f>IFERROR(__xludf.DUMMYFUNCTION("""COMPUTED_VALUE"""),1.0)</f>
        <v>1</v>
      </c>
      <c r="N57" s="15">
        <f>IFERROR(__xludf.DUMMYFUNCTION("""COMPUTED_VALUE"""),0.0)</f>
        <v>0</v>
      </c>
      <c r="O57" s="9">
        <v>49.0</v>
      </c>
      <c r="P57" s="10">
        <v>0.0042</v>
      </c>
      <c r="Q57" s="9">
        <v>0.12</v>
      </c>
      <c r="R57" s="9">
        <v>0.0</v>
      </c>
      <c r="S57" s="9">
        <v>0.0</v>
      </c>
      <c r="T57" s="9">
        <v>17.0</v>
      </c>
      <c r="U57" s="14">
        <v>8.0</v>
      </c>
      <c r="V57" s="14">
        <v>0.0</v>
      </c>
      <c r="W57" s="10">
        <v>0.0</v>
      </c>
      <c r="X57" s="9">
        <v>80.0</v>
      </c>
      <c r="Y57" s="9">
        <v>14.03</v>
      </c>
      <c r="Z57" s="9">
        <v>8.0</v>
      </c>
      <c r="AA57" s="9">
        <v>0.71</v>
      </c>
    </row>
    <row r="58">
      <c r="A58" s="6">
        <v>45438.0</v>
      </c>
      <c r="B58" s="6" t="s">
        <v>66</v>
      </c>
      <c r="C58" s="15" t="s">
        <v>39</v>
      </c>
      <c r="D58" s="9">
        <v>443.0</v>
      </c>
      <c r="E58" s="9">
        <v>68.0</v>
      </c>
      <c r="F58" s="10">
        <v>0.1535</v>
      </c>
      <c r="G58" s="11">
        <v>0.76</v>
      </c>
      <c r="H58" s="11">
        <v>51.37</v>
      </c>
      <c r="I58" s="15" t="s">
        <v>75</v>
      </c>
      <c r="J58" s="8" t="s">
        <v>41</v>
      </c>
      <c r="K58" s="15">
        <f>IFERROR(__xludf.DUMMYFUNCTION("""COMPUTED_VALUE"""),1.0)</f>
        <v>1</v>
      </c>
      <c r="L58" s="15">
        <f>IFERROR(__xludf.DUMMYFUNCTION("""COMPUTED_VALUE"""),1.0)</f>
        <v>1</v>
      </c>
      <c r="M58" s="15">
        <f>IFERROR(__xludf.DUMMYFUNCTION("""COMPUTED_VALUE"""),0.0)</f>
        <v>0</v>
      </c>
      <c r="N58" s="15">
        <f>IFERROR(__xludf.DUMMYFUNCTION("""COMPUTED_VALUE"""),3.67)</f>
        <v>3.67</v>
      </c>
      <c r="O58" s="9">
        <v>68.0</v>
      </c>
      <c r="P58" s="10">
        <v>0.1535</v>
      </c>
      <c r="Q58" s="9">
        <v>0.76</v>
      </c>
      <c r="R58" s="9">
        <v>0.0</v>
      </c>
      <c r="S58" s="9">
        <v>0.0</v>
      </c>
      <c r="T58" s="9">
        <v>5.67</v>
      </c>
      <c r="U58" s="14">
        <v>0.0</v>
      </c>
      <c r="V58" s="14">
        <v>0.0</v>
      </c>
      <c r="W58" s="10">
        <v>0.0392</v>
      </c>
      <c r="X58" s="9">
        <v>2.46</v>
      </c>
      <c r="Y58" s="9">
        <v>0.05</v>
      </c>
      <c r="Z58" s="9">
        <v>2.67</v>
      </c>
      <c r="AA58" s="9">
        <v>19.26</v>
      </c>
    </row>
    <row r="59">
      <c r="A59" s="6">
        <v>45439.0</v>
      </c>
      <c r="B59" s="6" t="s">
        <v>66</v>
      </c>
      <c r="C59" s="15" t="s">
        <v>39</v>
      </c>
      <c r="D59" s="9">
        <v>652.0</v>
      </c>
      <c r="E59" s="9">
        <v>84.0</v>
      </c>
      <c r="F59" s="10">
        <v>0.1288</v>
      </c>
      <c r="G59" s="11">
        <v>0.67</v>
      </c>
      <c r="H59" s="11">
        <v>55.94</v>
      </c>
      <c r="I59" s="15" t="s">
        <v>76</v>
      </c>
      <c r="J59" s="8" t="s">
        <v>41</v>
      </c>
      <c r="K59" s="15">
        <f>IFERROR(__xludf.DUMMYFUNCTION("""COMPUTED_VALUE"""),4.0)</f>
        <v>4</v>
      </c>
      <c r="L59" s="15">
        <f>IFERROR(__xludf.DUMMYFUNCTION("""COMPUTED_VALUE"""),2.0)</f>
        <v>2</v>
      </c>
      <c r="M59" s="15">
        <f>IFERROR(__xludf.DUMMYFUNCTION("""COMPUTED_VALUE"""),1.33)</f>
        <v>1.33</v>
      </c>
      <c r="N59" s="15">
        <f>IFERROR(__xludf.DUMMYFUNCTION("""COMPUTED_VALUE"""),5.0)</f>
        <v>5</v>
      </c>
      <c r="O59" s="9">
        <v>84.0</v>
      </c>
      <c r="P59" s="10">
        <v>0.1288</v>
      </c>
      <c r="Q59" s="9">
        <v>0.67</v>
      </c>
      <c r="R59" s="9">
        <v>0.0</v>
      </c>
      <c r="S59" s="9">
        <v>0.0</v>
      </c>
      <c r="T59" s="9">
        <v>20.67</v>
      </c>
      <c r="U59" s="14">
        <v>0.0</v>
      </c>
      <c r="V59" s="14">
        <v>0.0</v>
      </c>
      <c r="W59" s="10">
        <v>0.127</v>
      </c>
      <c r="X59" s="9">
        <v>9.6</v>
      </c>
      <c r="Y59" s="9">
        <v>0.17</v>
      </c>
      <c r="Z59" s="9">
        <v>10.67</v>
      </c>
      <c r="AA59" s="9">
        <v>5.24</v>
      </c>
    </row>
    <row r="60">
      <c r="A60" s="6">
        <v>45440.0</v>
      </c>
      <c r="B60" s="6" t="s">
        <v>66</v>
      </c>
      <c r="C60" s="15" t="s">
        <v>39</v>
      </c>
      <c r="D60" s="9">
        <v>606.0</v>
      </c>
      <c r="E60" s="9">
        <v>83.0</v>
      </c>
      <c r="F60" s="10">
        <v>0.137</v>
      </c>
      <c r="G60" s="11">
        <v>0.59</v>
      </c>
      <c r="H60" s="11">
        <v>49.31</v>
      </c>
      <c r="I60" s="15" t="s">
        <v>77</v>
      </c>
      <c r="J60" s="8" t="s">
        <v>41</v>
      </c>
      <c r="K60" s="15">
        <f>IFERROR(__xludf.DUMMYFUNCTION("""COMPUTED_VALUE"""),5.0)</f>
        <v>5</v>
      </c>
      <c r="L60" s="15">
        <f>IFERROR(__xludf.DUMMYFUNCTION("""COMPUTED_VALUE"""),4.0)</f>
        <v>4</v>
      </c>
      <c r="M60" s="15">
        <f>IFERROR(__xludf.DUMMYFUNCTION("""COMPUTED_VALUE"""),3.0)</f>
        <v>3</v>
      </c>
      <c r="N60" s="15">
        <f>IFERROR(__xludf.DUMMYFUNCTION("""COMPUTED_VALUE"""),1.0)</f>
        <v>1</v>
      </c>
      <c r="O60" s="9">
        <v>83.0</v>
      </c>
      <c r="P60" s="10">
        <v>0.137</v>
      </c>
      <c r="Q60" s="9">
        <v>0.59</v>
      </c>
      <c r="R60" s="9">
        <v>0.0</v>
      </c>
      <c r="S60" s="9">
        <v>0.0</v>
      </c>
      <c r="T60" s="9">
        <v>14.0</v>
      </c>
      <c r="U60" s="14">
        <v>0.0</v>
      </c>
      <c r="V60" s="14">
        <v>0.0</v>
      </c>
      <c r="W60" s="10">
        <v>0.0602</v>
      </c>
      <c r="X60" s="9">
        <v>2.84</v>
      </c>
      <c r="Y60" s="9">
        <v>0.06</v>
      </c>
      <c r="Z60" s="9">
        <v>5.0</v>
      </c>
      <c r="AA60" s="9">
        <v>9.86</v>
      </c>
    </row>
    <row r="61">
      <c r="A61" s="6">
        <v>45441.0</v>
      </c>
      <c r="B61" s="6" t="s">
        <v>66</v>
      </c>
      <c r="C61" s="15" t="s">
        <v>39</v>
      </c>
      <c r="D61" s="9">
        <v>688.0</v>
      </c>
      <c r="E61" s="9">
        <v>78.0</v>
      </c>
      <c r="F61" s="10">
        <v>0.1134</v>
      </c>
      <c r="G61" s="11">
        <v>0.6</v>
      </c>
      <c r="H61" s="11">
        <v>47.05</v>
      </c>
      <c r="I61" s="15" t="s">
        <v>78</v>
      </c>
      <c r="J61" s="8" t="s">
        <v>41</v>
      </c>
      <c r="K61" s="15">
        <f>IFERROR(__xludf.DUMMYFUNCTION("""COMPUTED_VALUE"""),1.0)</f>
        <v>1</v>
      </c>
      <c r="L61" s="15">
        <f>IFERROR(__xludf.DUMMYFUNCTION("""COMPUTED_VALUE"""),4.0)</f>
        <v>4</v>
      </c>
      <c r="M61" s="15">
        <f>IFERROR(__xludf.DUMMYFUNCTION("""COMPUTED_VALUE"""),1.0)</f>
        <v>1</v>
      </c>
      <c r="N61" s="15">
        <f>IFERROR(__xludf.DUMMYFUNCTION("""COMPUTED_VALUE"""),1.0)</f>
        <v>1</v>
      </c>
      <c r="O61" s="9">
        <v>78.0</v>
      </c>
      <c r="P61" s="10">
        <v>0.1134</v>
      </c>
      <c r="Q61" s="9">
        <v>0.6</v>
      </c>
      <c r="R61" s="9">
        <v>0.0</v>
      </c>
      <c r="S61" s="9">
        <v>0.0</v>
      </c>
      <c r="T61" s="9">
        <v>7.0</v>
      </c>
      <c r="U61" s="14">
        <v>0.0</v>
      </c>
      <c r="V61" s="14">
        <v>0.0</v>
      </c>
      <c r="W61" s="10">
        <v>0.0128</v>
      </c>
      <c r="X61" s="9">
        <v>0.0</v>
      </c>
      <c r="Y61" s="9">
        <v>0.0</v>
      </c>
      <c r="Z61" s="9">
        <v>1.0</v>
      </c>
      <c r="AA61" s="9">
        <v>47.05</v>
      </c>
    </row>
    <row r="62">
      <c r="A62" s="6">
        <v>45442.0</v>
      </c>
      <c r="B62" s="6" t="s">
        <v>66</v>
      </c>
      <c r="C62" s="15" t="s">
        <v>39</v>
      </c>
      <c r="D62" s="9">
        <v>532.0</v>
      </c>
      <c r="E62" s="9">
        <v>73.0</v>
      </c>
      <c r="F62" s="10">
        <v>0.1372</v>
      </c>
      <c r="G62" s="11">
        <v>0.62</v>
      </c>
      <c r="H62" s="11">
        <v>45.61</v>
      </c>
      <c r="I62" s="15" t="s">
        <v>79</v>
      </c>
      <c r="J62" s="8" t="s">
        <v>41</v>
      </c>
      <c r="K62" s="15">
        <f>IFERROR(__xludf.DUMMYFUNCTION("""COMPUTED_VALUE"""),13.0)</f>
        <v>13</v>
      </c>
      <c r="L62" s="15">
        <f>IFERROR(__xludf.DUMMYFUNCTION("""COMPUTED_VALUE"""),0.0)</f>
        <v>0</v>
      </c>
      <c r="M62" s="15">
        <f>IFERROR(__xludf.DUMMYFUNCTION("""COMPUTED_VALUE"""),2.0)</f>
        <v>2</v>
      </c>
      <c r="N62" s="15">
        <f>IFERROR(__xludf.DUMMYFUNCTION("""COMPUTED_VALUE"""),3.0)</f>
        <v>3</v>
      </c>
      <c r="O62" s="9">
        <v>73.0</v>
      </c>
      <c r="P62" s="10">
        <v>0.1372</v>
      </c>
      <c r="Q62" s="9">
        <v>0.62</v>
      </c>
      <c r="R62" s="9">
        <v>0.0</v>
      </c>
      <c r="S62" s="9">
        <v>0.0</v>
      </c>
      <c r="T62" s="9">
        <v>20.0</v>
      </c>
      <c r="U62" s="14">
        <v>0.0</v>
      </c>
      <c r="V62" s="14">
        <v>0.0</v>
      </c>
      <c r="W62" s="10">
        <v>0.0822</v>
      </c>
      <c r="X62" s="9">
        <v>5.7</v>
      </c>
      <c r="Y62" s="9">
        <v>0.12</v>
      </c>
      <c r="Z62" s="9">
        <v>6.0</v>
      </c>
      <c r="AA62" s="9">
        <v>7.6</v>
      </c>
    </row>
    <row r="63">
      <c r="A63" s="6">
        <v>45443.0</v>
      </c>
      <c r="B63" s="6" t="s">
        <v>66</v>
      </c>
      <c r="C63" s="15" t="s">
        <v>39</v>
      </c>
      <c r="D63" s="9">
        <v>649.0</v>
      </c>
      <c r="E63" s="9">
        <v>77.0</v>
      </c>
      <c r="F63" s="10">
        <v>0.1186</v>
      </c>
      <c r="G63" s="11">
        <v>0.64</v>
      </c>
      <c r="H63" s="11">
        <v>49.06</v>
      </c>
      <c r="I63" s="15" t="s">
        <v>80</v>
      </c>
      <c r="J63" s="8" t="s">
        <v>41</v>
      </c>
      <c r="K63" s="15">
        <f>IFERROR(__xludf.DUMMYFUNCTION("""COMPUTED_VALUE"""),2.0)</f>
        <v>2</v>
      </c>
      <c r="L63" s="15">
        <f>IFERROR(__xludf.DUMMYFUNCTION("""COMPUTED_VALUE"""),2.0)</f>
        <v>2</v>
      </c>
      <c r="M63" s="15">
        <f>IFERROR(__xludf.DUMMYFUNCTION("""COMPUTED_VALUE"""),0.0)</f>
        <v>0</v>
      </c>
      <c r="N63" s="15">
        <f>IFERROR(__xludf.DUMMYFUNCTION("""COMPUTED_VALUE"""),0.0)</f>
        <v>0</v>
      </c>
      <c r="O63" s="9">
        <v>77.0</v>
      </c>
      <c r="P63" s="10">
        <v>0.1186</v>
      </c>
      <c r="Q63" s="9">
        <v>0.64</v>
      </c>
      <c r="R63" s="9">
        <v>0.0</v>
      </c>
      <c r="S63" s="9">
        <v>0.0</v>
      </c>
      <c r="T63" s="9">
        <v>4.0</v>
      </c>
      <c r="U63" s="14">
        <v>0.0</v>
      </c>
      <c r="V63" s="14">
        <v>0.0</v>
      </c>
      <c r="W63" s="10">
        <v>0.0</v>
      </c>
      <c r="X63" s="9">
        <v>0.0</v>
      </c>
      <c r="Y63" s="9">
        <v>0.0</v>
      </c>
      <c r="Z63" s="9">
        <v>0.0</v>
      </c>
      <c r="AA63" s="9">
        <v>0.0</v>
      </c>
    </row>
    <row r="64">
      <c r="A64" s="6">
        <v>45444.0</v>
      </c>
      <c r="B64" s="6" t="s">
        <v>66</v>
      </c>
      <c r="C64" s="15" t="s">
        <v>39</v>
      </c>
      <c r="D64" s="9">
        <v>645.0</v>
      </c>
      <c r="E64" s="9">
        <v>61.0</v>
      </c>
      <c r="F64" s="10">
        <v>0.0946</v>
      </c>
      <c r="G64" s="11">
        <v>0.7</v>
      </c>
      <c r="H64" s="11">
        <v>42.58</v>
      </c>
      <c r="I64" s="15" t="s">
        <v>81</v>
      </c>
      <c r="J64" s="8" t="s">
        <v>41</v>
      </c>
      <c r="K64" s="15">
        <f>IFERROR(__xludf.DUMMYFUNCTION("""COMPUTED_VALUE"""),2.0)</f>
        <v>2</v>
      </c>
      <c r="L64" s="15">
        <f>IFERROR(__xludf.DUMMYFUNCTION("""COMPUTED_VALUE"""),3.0)</f>
        <v>3</v>
      </c>
      <c r="M64" s="15">
        <f>IFERROR(__xludf.DUMMYFUNCTION("""COMPUTED_VALUE"""),0.0)</f>
        <v>0</v>
      </c>
      <c r="N64" s="15">
        <f>IFERROR(__xludf.DUMMYFUNCTION("""COMPUTED_VALUE"""),0.0)</f>
        <v>0</v>
      </c>
      <c r="O64" s="9">
        <v>61.0</v>
      </c>
      <c r="P64" s="10">
        <v>0.0946</v>
      </c>
      <c r="Q64" s="9">
        <v>0.7</v>
      </c>
      <c r="R64" s="9">
        <v>0.0</v>
      </c>
      <c r="S64" s="9">
        <v>0.0</v>
      </c>
      <c r="T64" s="9">
        <v>5.0</v>
      </c>
      <c r="U64" s="14">
        <v>0.0</v>
      </c>
      <c r="V64" s="14">
        <v>0.0</v>
      </c>
      <c r="W64" s="10">
        <v>0.0</v>
      </c>
      <c r="X64" s="9">
        <v>0.0</v>
      </c>
      <c r="Y64" s="9">
        <v>0.0</v>
      </c>
      <c r="Z64" s="9">
        <v>0.0</v>
      </c>
      <c r="AA64" s="9">
        <v>0.0</v>
      </c>
    </row>
    <row r="65">
      <c r="B65" s="15"/>
      <c r="G65" s="11"/>
      <c r="H65" s="11"/>
      <c r="K65" s="15"/>
      <c r="L65" s="15"/>
      <c r="M65" s="15"/>
      <c r="N65" s="15"/>
      <c r="U65" s="14"/>
      <c r="V65" s="14"/>
    </row>
    <row r="66">
      <c r="B66" s="15"/>
      <c r="G66" s="11"/>
      <c r="H66" s="11"/>
      <c r="K66" s="15"/>
      <c r="L66" s="15"/>
      <c r="M66" s="15"/>
      <c r="N66" s="15"/>
      <c r="U66" s="14"/>
      <c r="V66" s="14"/>
    </row>
    <row r="67">
      <c r="B67" s="15"/>
      <c r="G67" s="11"/>
      <c r="H67" s="11"/>
      <c r="K67" s="15"/>
      <c r="L67" s="15"/>
      <c r="M67" s="15"/>
      <c r="N67" s="15"/>
      <c r="U67" s="14"/>
      <c r="V67" s="14"/>
    </row>
    <row r="68">
      <c r="B68" s="15"/>
      <c r="G68" s="11"/>
      <c r="H68" s="11"/>
      <c r="K68" s="15"/>
      <c r="L68" s="15"/>
      <c r="M68" s="15"/>
      <c r="N68" s="15"/>
      <c r="U68" s="14"/>
      <c r="V68" s="14"/>
    </row>
    <row r="69">
      <c r="B69" s="15"/>
      <c r="G69" s="11"/>
      <c r="H69" s="11"/>
      <c r="K69" s="15"/>
      <c r="L69" s="15"/>
      <c r="M69" s="15"/>
      <c r="N69" s="15"/>
      <c r="U69" s="14"/>
      <c r="V69" s="14"/>
    </row>
    <row r="70">
      <c r="B70" s="15"/>
      <c r="G70" s="11"/>
      <c r="H70" s="11"/>
      <c r="K70" s="15"/>
      <c r="L70" s="15"/>
      <c r="M70" s="15"/>
      <c r="N70" s="15"/>
      <c r="U70" s="14"/>
      <c r="V70" s="14"/>
    </row>
    <row r="71">
      <c r="B71" s="15"/>
      <c r="G71" s="11"/>
      <c r="H71" s="11"/>
      <c r="K71" s="15"/>
      <c r="L71" s="15"/>
      <c r="M71" s="15"/>
      <c r="N71" s="15"/>
      <c r="U71" s="14"/>
      <c r="V71" s="14"/>
    </row>
    <row r="72">
      <c r="B72" s="15"/>
      <c r="G72" s="11"/>
      <c r="H72" s="11"/>
      <c r="K72" s="15"/>
      <c r="L72" s="15"/>
      <c r="M72" s="15"/>
      <c r="N72" s="15"/>
      <c r="U72" s="14"/>
      <c r="V72" s="14"/>
    </row>
    <row r="73">
      <c r="B73" s="15"/>
      <c r="G73" s="11"/>
      <c r="H73" s="11"/>
      <c r="K73" s="15"/>
      <c r="L73" s="15"/>
      <c r="M73" s="15"/>
      <c r="N73" s="15"/>
      <c r="U73" s="14"/>
      <c r="V73" s="14"/>
    </row>
    <row r="74">
      <c r="B74" s="15"/>
      <c r="G74" s="11"/>
      <c r="H74" s="11"/>
      <c r="K74" s="15"/>
      <c r="L74" s="15"/>
      <c r="M74" s="15"/>
      <c r="N74" s="15"/>
      <c r="U74" s="14"/>
      <c r="V74" s="14"/>
    </row>
    <row r="75">
      <c r="B75" s="15"/>
      <c r="G75" s="11"/>
      <c r="H75" s="11"/>
      <c r="K75" s="15"/>
      <c r="L75" s="15"/>
      <c r="M75" s="15"/>
      <c r="N75" s="15"/>
      <c r="U75" s="14"/>
      <c r="V75" s="14"/>
    </row>
    <row r="76">
      <c r="B76" s="15"/>
      <c r="G76" s="11"/>
      <c r="H76" s="11"/>
      <c r="K76" s="15"/>
      <c r="L76" s="15"/>
      <c r="M76" s="15"/>
      <c r="N76" s="15"/>
      <c r="U76" s="14"/>
      <c r="V76" s="14"/>
    </row>
    <row r="77">
      <c r="B77" s="15"/>
      <c r="G77" s="11"/>
      <c r="H77" s="11"/>
      <c r="K77" s="15"/>
      <c r="L77" s="15"/>
      <c r="M77" s="15"/>
      <c r="N77" s="15"/>
      <c r="U77" s="14"/>
      <c r="V77" s="14"/>
    </row>
    <row r="78">
      <c r="B78" s="15"/>
      <c r="G78" s="11"/>
      <c r="H78" s="11"/>
      <c r="K78" s="15"/>
      <c r="L78" s="15"/>
      <c r="M78" s="15"/>
      <c r="N78" s="15"/>
      <c r="U78" s="14"/>
      <c r="V78" s="14"/>
    </row>
    <row r="79">
      <c r="B79" s="15"/>
      <c r="G79" s="11"/>
      <c r="H79" s="11"/>
      <c r="K79" s="15"/>
      <c r="L79" s="15"/>
      <c r="M79" s="15"/>
      <c r="N79" s="15"/>
      <c r="U79" s="14"/>
      <c r="V79" s="14"/>
    </row>
    <row r="80">
      <c r="B80" s="15"/>
      <c r="G80" s="11"/>
      <c r="H80" s="11"/>
      <c r="K80" s="15"/>
      <c r="L80" s="15"/>
      <c r="M80" s="15"/>
      <c r="N80" s="15"/>
      <c r="U80" s="14"/>
      <c r="V80" s="14"/>
    </row>
    <row r="81">
      <c r="B81" s="15"/>
      <c r="G81" s="11"/>
      <c r="H81" s="11"/>
      <c r="K81" s="15"/>
      <c r="L81" s="15"/>
      <c r="M81" s="15"/>
      <c r="N81" s="15"/>
      <c r="U81" s="14"/>
      <c r="V81" s="14"/>
    </row>
    <row r="82">
      <c r="B82" s="15"/>
      <c r="G82" s="11"/>
      <c r="H82" s="11"/>
      <c r="K82" s="15"/>
      <c r="L82" s="15"/>
      <c r="M82" s="15"/>
      <c r="N82" s="15"/>
      <c r="U82" s="14"/>
      <c r="V82" s="14"/>
    </row>
    <row r="83">
      <c r="B83" s="15"/>
      <c r="G83" s="11"/>
      <c r="H83" s="11"/>
      <c r="K83" s="15"/>
      <c r="L83" s="15"/>
      <c r="M83" s="15"/>
      <c r="N83" s="15"/>
      <c r="U83" s="14"/>
      <c r="V83" s="14"/>
    </row>
    <row r="84">
      <c r="B84" s="15"/>
      <c r="G84" s="11"/>
      <c r="H84" s="11"/>
      <c r="K84" s="15"/>
      <c r="L84" s="15"/>
      <c r="M84" s="15"/>
      <c r="N84" s="15"/>
      <c r="U84" s="14"/>
      <c r="V84" s="14"/>
    </row>
    <row r="85">
      <c r="B85" s="15"/>
      <c r="G85" s="11"/>
      <c r="H85" s="11"/>
      <c r="K85" s="15"/>
      <c r="L85" s="15"/>
      <c r="M85" s="15"/>
      <c r="N85" s="15"/>
      <c r="U85" s="14"/>
      <c r="V85" s="14"/>
    </row>
    <row r="86">
      <c r="B86" s="15"/>
      <c r="G86" s="11"/>
      <c r="H86" s="11"/>
      <c r="K86" s="15"/>
      <c r="L86" s="15"/>
      <c r="M86" s="15"/>
      <c r="N86" s="15"/>
      <c r="U86" s="14"/>
      <c r="V86" s="14"/>
    </row>
    <row r="87">
      <c r="B87" s="15"/>
      <c r="G87" s="11"/>
      <c r="H87" s="11"/>
      <c r="K87" s="15"/>
      <c r="L87" s="15"/>
      <c r="M87" s="15"/>
      <c r="N87" s="15"/>
      <c r="U87" s="14"/>
      <c r="V87" s="14"/>
    </row>
    <row r="88">
      <c r="B88" s="15"/>
      <c r="G88" s="11"/>
      <c r="H88" s="11"/>
      <c r="K88" s="15"/>
      <c r="L88" s="15"/>
      <c r="M88" s="15"/>
      <c r="N88" s="15"/>
      <c r="U88" s="14"/>
      <c r="V88" s="14"/>
    </row>
    <row r="89">
      <c r="B89" s="15"/>
      <c r="G89" s="11"/>
      <c r="H89" s="11"/>
      <c r="K89" s="15"/>
      <c r="L89" s="15"/>
      <c r="M89" s="15"/>
      <c r="N89" s="15"/>
      <c r="U89" s="14"/>
      <c r="V89" s="14"/>
    </row>
    <row r="90">
      <c r="B90" s="15"/>
      <c r="G90" s="11"/>
      <c r="H90" s="11"/>
      <c r="K90" s="15"/>
      <c r="L90" s="15"/>
      <c r="M90" s="15"/>
      <c r="N90" s="15"/>
      <c r="U90" s="14"/>
      <c r="V90" s="14"/>
    </row>
    <row r="91">
      <c r="B91" s="15"/>
      <c r="G91" s="11"/>
      <c r="H91" s="11"/>
      <c r="K91" s="15"/>
      <c r="L91" s="15"/>
      <c r="M91" s="15"/>
      <c r="N91" s="15"/>
      <c r="U91" s="14"/>
      <c r="V91" s="14"/>
    </row>
    <row r="92">
      <c r="B92" s="15"/>
      <c r="G92" s="11"/>
      <c r="H92" s="11"/>
      <c r="K92" s="15"/>
      <c r="L92" s="15"/>
      <c r="M92" s="15"/>
      <c r="N92" s="15"/>
      <c r="U92" s="14"/>
      <c r="V92" s="14"/>
    </row>
    <row r="93">
      <c r="B93" s="15"/>
      <c r="G93" s="11"/>
      <c r="H93" s="11"/>
      <c r="K93" s="15"/>
      <c r="L93" s="15"/>
      <c r="M93" s="15"/>
      <c r="N93" s="15"/>
      <c r="U93" s="14"/>
      <c r="V93" s="14"/>
    </row>
    <row r="94">
      <c r="B94" s="15"/>
      <c r="G94" s="11"/>
      <c r="H94" s="11"/>
      <c r="K94" s="15"/>
      <c r="L94" s="15"/>
      <c r="M94" s="15"/>
      <c r="N94" s="15"/>
      <c r="U94" s="14"/>
      <c r="V94" s="14"/>
    </row>
    <row r="95">
      <c r="B95" s="15"/>
      <c r="G95" s="11"/>
      <c r="H95" s="11"/>
      <c r="K95" s="15"/>
      <c r="L95" s="15"/>
      <c r="M95" s="15"/>
      <c r="N95" s="15"/>
      <c r="U95" s="14"/>
      <c r="V95" s="14"/>
    </row>
    <row r="96">
      <c r="B96" s="15"/>
      <c r="G96" s="11"/>
      <c r="H96" s="11"/>
      <c r="K96" s="15"/>
      <c r="L96" s="15"/>
      <c r="M96" s="15"/>
      <c r="N96" s="15"/>
      <c r="U96" s="14"/>
      <c r="V96" s="14"/>
    </row>
    <row r="97">
      <c r="B97" s="15"/>
      <c r="G97" s="11"/>
      <c r="H97" s="11"/>
      <c r="K97" s="15"/>
      <c r="L97" s="15"/>
      <c r="M97" s="15"/>
      <c r="N97" s="15"/>
      <c r="U97" s="14"/>
      <c r="V97" s="14"/>
    </row>
    <row r="98">
      <c r="B98" s="15"/>
      <c r="G98" s="11"/>
      <c r="H98" s="11"/>
      <c r="K98" s="15"/>
      <c r="L98" s="15"/>
      <c r="M98" s="15"/>
      <c r="N98" s="15"/>
      <c r="U98" s="14"/>
      <c r="V98" s="14"/>
    </row>
    <row r="99">
      <c r="B99" s="15"/>
      <c r="G99" s="11"/>
      <c r="H99" s="11"/>
      <c r="K99" s="15"/>
      <c r="L99" s="15"/>
      <c r="M99" s="15"/>
      <c r="N99" s="15"/>
      <c r="U99" s="14"/>
      <c r="V99" s="14"/>
    </row>
    <row r="100">
      <c r="B100" s="15"/>
      <c r="G100" s="11"/>
      <c r="H100" s="11"/>
      <c r="K100" s="15"/>
      <c r="L100" s="15"/>
      <c r="M100" s="15"/>
      <c r="N100" s="15"/>
      <c r="U100" s="14"/>
      <c r="V100" s="14"/>
    </row>
    <row r="101">
      <c r="B101" s="15"/>
      <c r="G101" s="11"/>
      <c r="H101" s="11"/>
      <c r="K101" s="15"/>
      <c r="L101" s="15"/>
      <c r="M101" s="15"/>
      <c r="N101" s="15"/>
      <c r="U101" s="14"/>
      <c r="V101" s="14"/>
    </row>
    <row r="102">
      <c r="B102" s="15"/>
      <c r="G102" s="11"/>
      <c r="H102" s="11"/>
      <c r="K102" s="15"/>
      <c r="L102" s="15"/>
      <c r="M102" s="15"/>
      <c r="N102" s="15"/>
      <c r="U102" s="14"/>
      <c r="V102" s="14"/>
    </row>
    <row r="103">
      <c r="B103" s="15"/>
      <c r="G103" s="11"/>
      <c r="H103" s="11"/>
      <c r="K103" s="15"/>
      <c r="L103" s="15"/>
      <c r="M103" s="15"/>
      <c r="N103" s="15"/>
      <c r="U103" s="14"/>
      <c r="V103" s="14"/>
    </row>
    <row r="104">
      <c r="B104" s="15"/>
      <c r="G104" s="11"/>
      <c r="H104" s="11"/>
      <c r="K104" s="15"/>
      <c r="L104" s="15"/>
      <c r="M104" s="15"/>
      <c r="N104" s="15"/>
      <c r="U104" s="14"/>
      <c r="V104" s="14"/>
    </row>
    <row r="105">
      <c r="B105" s="15"/>
      <c r="G105" s="11"/>
      <c r="H105" s="11"/>
      <c r="K105" s="15"/>
      <c r="L105" s="15"/>
      <c r="M105" s="15"/>
      <c r="N105" s="15"/>
      <c r="U105" s="14"/>
      <c r="V105" s="14"/>
    </row>
    <row r="106">
      <c r="B106" s="15"/>
      <c r="G106" s="11"/>
      <c r="H106" s="11"/>
      <c r="K106" s="15"/>
      <c r="L106" s="15"/>
      <c r="M106" s="15"/>
      <c r="N106" s="15"/>
      <c r="U106" s="14"/>
      <c r="V106" s="14"/>
    </row>
    <row r="107">
      <c r="B107" s="15"/>
      <c r="G107" s="11"/>
      <c r="H107" s="11"/>
      <c r="K107" s="15"/>
      <c r="L107" s="15"/>
      <c r="M107" s="15"/>
      <c r="N107" s="15"/>
      <c r="U107" s="14"/>
      <c r="V107" s="14"/>
    </row>
    <row r="108">
      <c r="B108" s="15"/>
      <c r="G108" s="11"/>
      <c r="H108" s="11"/>
      <c r="K108" s="15"/>
      <c r="L108" s="15"/>
      <c r="M108" s="15"/>
      <c r="N108" s="15"/>
      <c r="U108" s="14"/>
      <c r="V108" s="14"/>
    </row>
    <row r="109">
      <c r="B109" s="15"/>
      <c r="G109" s="11"/>
      <c r="H109" s="11"/>
      <c r="K109" s="15"/>
      <c r="L109" s="15"/>
      <c r="M109" s="15"/>
      <c r="N109" s="15"/>
      <c r="U109" s="14"/>
      <c r="V109" s="14"/>
    </row>
    <row r="110">
      <c r="B110" s="15"/>
      <c r="G110" s="11"/>
      <c r="H110" s="11"/>
      <c r="K110" s="15"/>
      <c r="L110" s="15"/>
      <c r="M110" s="15"/>
      <c r="N110" s="15"/>
      <c r="U110" s="14"/>
      <c r="V110" s="14"/>
    </row>
    <row r="111">
      <c r="B111" s="15"/>
      <c r="G111" s="11"/>
      <c r="H111" s="11"/>
      <c r="K111" s="15"/>
      <c r="L111" s="15"/>
      <c r="M111" s="15"/>
      <c r="N111" s="15"/>
      <c r="U111" s="14"/>
      <c r="V111" s="14"/>
    </row>
    <row r="112">
      <c r="B112" s="15"/>
      <c r="G112" s="11"/>
      <c r="H112" s="11"/>
      <c r="K112" s="15"/>
      <c r="L112" s="15"/>
      <c r="M112" s="15"/>
      <c r="N112" s="15"/>
      <c r="U112" s="14"/>
      <c r="V112" s="14"/>
    </row>
    <row r="113">
      <c r="B113" s="15"/>
      <c r="G113" s="11"/>
      <c r="H113" s="11"/>
      <c r="K113" s="15"/>
      <c r="L113" s="15"/>
      <c r="M113" s="15"/>
      <c r="N113" s="15"/>
      <c r="U113" s="14"/>
      <c r="V113" s="14"/>
    </row>
    <row r="114">
      <c r="B114" s="15"/>
      <c r="G114" s="11"/>
      <c r="H114" s="11"/>
      <c r="K114" s="15"/>
      <c r="L114" s="15"/>
      <c r="M114" s="15"/>
      <c r="N114" s="15"/>
      <c r="U114" s="14"/>
      <c r="V114" s="14"/>
    </row>
    <row r="115">
      <c r="B115" s="15"/>
      <c r="G115" s="11"/>
      <c r="H115" s="11"/>
      <c r="K115" s="15"/>
      <c r="L115" s="15"/>
      <c r="M115" s="15"/>
      <c r="N115" s="15"/>
      <c r="U115" s="14"/>
      <c r="V115" s="14"/>
    </row>
    <row r="116">
      <c r="B116" s="15"/>
      <c r="G116" s="11"/>
      <c r="H116" s="11"/>
      <c r="K116" s="15"/>
      <c r="L116" s="15"/>
      <c r="M116" s="15"/>
      <c r="N116" s="15"/>
      <c r="U116" s="14"/>
      <c r="V116" s="14"/>
    </row>
    <row r="117">
      <c r="B117" s="15"/>
      <c r="G117" s="11"/>
      <c r="H117" s="11"/>
      <c r="K117" s="15"/>
      <c r="L117" s="15"/>
      <c r="M117" s="15"/>
      <c r="N117" s="15"/>
      <c r="U117" s="14"/>
      <c r="V117" s="14"/>
    </row>
    <row r="118">
      <c r="B118" s="15"/>
      <c r="G118" s="11"/>
      <c r="H118" s="11"/>
      <c r="K118" s="15"/>
      <c r="L118" s="15"/>
      <c r="M118" s="15"/>
      <c r="N118" s="15"/>
      <c r="U118" s="14"/>
      <c r="V118" s="14"/>
    </row>
    <row r="119">
      <c r="B119" s="15"/>
      <c r="G119" s="11"/>
      <c r="H119" s="11"/>
      <c r="K119" s="15"/>
      <c r="L119" s="15"/>
      <c r="M119" s="15"/>
      <c r="N119" s="15"/>
      <c r="U119" s="14"/>
      <c r="V119" s="14"/>
    </row>
    <row r="120">
      <c r="B120" s="15"/>
      <c r="G120" s="11"/>
      <c r="H120" s="11"/>
      <c r="K120" s="15"/>
      <c r="L120" s="15"/>
      <c r="M120" s="15"/>
      <c r="N120" s="15"/>
      <c r="U120" s="14"/>
      <c r="V120" s="14"/>
    </row>
    <row r="121">
      <c r="B121" s="15"/>
      <c r="G121" s="11"/>
      <c r="H121" s="11"/>
      <c r="K121" s="15"/>
      <c r="L121" s="15"/>
      <c r="M121" s="15"/>
      <c r="N121" s="15"/>
      <c r="U121" s="14"/>
      <c r="V121" s="14"/>
    </row>
    <row r="122">
      <c r="B122" s="15"/>
      <c r="G122" s="11"/>
      <c r="H122" s="11"/>
      <c r="K122" s="15"/>
      <c r="L122" s="15"/>
      <c r="M122" s="15"/>
      <c r="N122" s="15"/>
      <c r="U122" s="14"/>
      <c r="V122" s="14"/>
    </row>
    <row r="123">
      <c r="B123" s="15"/>
      <c r="G123" s="11"/>
      <c r="H123" s="11"/>
      <c r="K123" s="15"/>
      <c r="L123" s="15"/>
      <c r="M123" s="15"/>
      <c r="N123" s="15"/>
      <c r="U123" s="14"/>
      <c r="V123" s="14"/>
    </row>
    <row r="124">
      <c r="B124" s="15"/>
      <c r="G124" s="11"/>
      <c r="H124" s="11"/>
      <c r="K124" s="15"/>
      <c r="L124" s="15"/>
      <c r="M124" s="15"/>
      <c r="N124" s="15"/>
      <c r="U124" s="14"/>
      <c r="V124" s="14"/>
    </row>
    <row r="125">
      <c r="B125" s="15"/>
      <c r="G125" s="11"/>
      <c r="H125" s="11"/>
      <c r="K125" s="15"/>
      <c r="L125" s="15"/>
      <c r="M125" s="15"/>
      <c r="N125" s="15"/>
      <c r="U125" s="14"/>
      <c r="V125" s="14"/>
    </row>
    <row r="126">
      <c r="B126" s="15"/>
      <c r="G126" s="11"/>
      <c r="H126" s="11"/>
      <c r="K126" s="15"/>
      <c r="L126" s="15"/>
      <c r="M126" s="15"/>
      <c r="N126" s="15"/>
      <c r="U126" s="14"/>
      <c r="V126" s="14"/>
    </row>
    <row r="127">
      <c r="B127" s="15"/>
      <c r="G127" s="11"/>
      <c r="H127" s="11"/>
      <c r="K127" s="15"/>
      <c r="L127" s="15"/>
      <c r="M127" s="15"/>
      <c r="N127" s="15"/>
      <c r="U127" s="14"/>
      <c r="V127" s="14"/>
    </row>
    <row r="128">
      <c r="B128" s="15"/>
      <c r="G128" s="11"/>
      <c r="H128" s="11"/>
      <c r="K128" s="15"/>
      <c r="L128" s="15"/>
      <c r="M128" s="15"/>
      <c r="N128" s="15"/>
      <c r="U128" s="14"/>
      <c r="V128" s="14"/>
    </row>
    <row r="129">
      <c r="B129" s="15"/>
      <c r="G129" s="11"/>
      <c r="H129" s="11"/>
      <c r="K129" s="15"/>
      <c r="L129" s="15"/>
      <c r="M129" s="15"/>
      <c r="N129" s="15"/>
      <c r="U129" s="14"/>
      <c r="V129" s="14"/>
    </row>
    <row r="130">
      <c r="B130" s="15"/>
      <c r="G130" s="11"/>
      <c r="H130" s="11"/>
      <c r="K130" s="15"/>
      <c r="L130" s="15"/>
      <c r="M130" s="15"/>
      <c r="N130" s="15"/>
      <c r="U130" s="14"/>
      <c r="V130" s="14"/>
    </row>
    <row r="131">
      <c r="B131" s="15"/>
      <c r="G131" s="11"/>
      <c r="H131" s="11"/>
      <c r="K131" s="15"/>
      <c r="L131" s="15"/>
      <c r="M131" s="15"/>
      <c r="N131" s="15"/>
      <c r="U131" s="14"/>
      <c r="V131" s="14"/>
    </row>
    <row r="132">
      <c r="B132" s="15"/>
      <c r="G132" s="11"/>
      <c r="H132" s="11"/>
      <c r="K132" s="15"/>
      <c r="L132" s="15"/>
      <c r="M132" s="15"/>
      <c r="N132" s="15"/>
      <c r="U132" s="14"/>
      <c r="V132" s="14"/>
    </row>
    <row r="133">
      <c r="B133" s="15"/>
      <c r="G133" s="11"/>
      <c r="H133" s="11"/>
      <c r="K133" s="15"/>
      <c r="L133" s="15"/>
      <c r="M133" s="15"/>
      <c r="N133" s="15"/>
      <c r="U133" s="14"/>
      <c r="V133" s="14"/>
    </row>
    <row r="134">
      <c r="B134" s="15"/>
      <c r="G134" s="11"/>
      <c r="H134" s="11"/>
      <c r="K134" s="15"/>
      <c r="L134" s="15"/>
      <c r="M134" s="15"/>
      <c r="N134" s="15"/>
      <c r="U134" s="14"/>
      <c r="V134" s="14"/>
    </row>
    <row r="135">
      <c r="B135" s="15"/>
      <c r="G135" s="11"/>
      <c r="H135" s="11"/>
      <c r="K135" s="15"/>
      <c r="L135" s="15"/>
      <c r="M135" s="15"/>
      <c r="N135" s="15"/>
      <c r="U135" s="14"/>
      <c r="V135" s="14"/>
    </row>
    <row r="136">
      <c r="B136" s="15"/>
      <c r="G136" s="11"/>
      <c r="H136" s="11"/>
      <c r="K136" s="15"/>
      <c r="L136" s="15"/>
      <c r="M136" s="15"/>
      <c r="N136" s="15"/>
      <c r="U136" s="14"/>
      <c r="V136" s="14"/>
    </row>
    <row r="137">
      <c r="B137" s="15"/>
      <c r="G137" s="11"/>
      <c r="H137" s="11"/>
      <c r="K137" s="15"/>
      <c r="L137" s="15"/>
      <c r="M137" s="15"/>
      <c r="N137" s="15"/>
      <c r="U137" s="14"/>
      <c r="V137" s="14"/>
    </row>
    <row r="138">
      <c r="B138" s="15"/>
      <c r="G138" s="11"/>
      <c r="H138" s="11"/>
      <c r="K138" s="15"/>
      <c r="L138" s="15"/>
      <c r="M138" s="15"/>
      <c r="N138" s="15"/>
      <c r="U138" s="14"/>
      <c r="V138" s="14"/>
    </row>
    <row r="139">
      <c r="B139" s="15"/>
      <c r="G139" s="11"/>
      <c r="H139" s="11"/>
      <c r="K139" s="15"/>
      <c r="L139" s="15"/>
      <c r="M139" s="15"/>
      <c r="N139" s="15"/>
      <c r="U139" s="14"/>
      <c r="V139" s="14"/>
    </row>
    <row r="140">
      <c r="B140" s="15"/>
      <c r="G140" s="11"/>
      <c r="H140" s="11"/>
      <c r="K140" s="15"/>
      <c r="L140" s="15"/>
      <c r="M140" s="15"/>
      <c r="N140" s="15"/>
      <c r="U140" s="14"/>
      <c r="V140" s="14"/>
    </row>
    <row r="141">
      <c r="B141" s="15"/>
      <c r="G141" s="11"/>
      <c r="H141" s="11"/>
      <c r="K141" s="15"/>
      <c r="L141" s="15"/>
      <c r="M141" s="15"/>
      <c r="N141" s="15"/>
      <c r="U141" s="14"/>
      <c r="V141" s="14"/>
    </row>
    <row r="142">
      <c r="B142" s="15"/>
      <c r="G142" s="11"/>
      <c r="H142" s="11"/>
      <c r="K142" s="15"/>
      <c r="L142" s="15"/>
      <c r="M142" s="15"/>
      <c r="N142" s="15"/>
      <c r="U142" s="14"/>
      <c r="V142" s="14"/>
    </row>
    <row r="143">
      <c r="B143" s="15"/>
      <c r="G143" s="11"/>
      <c r="H143" s="11"/>
      <c r="K143" s="15"/>
      <c r="L143" s="15"/>
      <c r="M143" s="15"/>
      <c r="N143" s="15"/>
      <c r="U143" s="14"/>
      <c r="V143" s="14"/>
    </row>
    <row r="144">
      <c r="B144" s="15"/>
      <c r="G144" s="11"/>
      <c r="H144" s="11"/>
      <c r="K144" s="15"/>
      <c r="L144" s="15"/>
      <c r="M144" s="15"/>
      <c r="N144" s="15"/>
      <c r="U144" s="14"/>
      <c r="V144" s="14"/>
    </row>
    <row r="145">
      <c r="B145" s="15"/>
      <c r="G145" s="11"/>
      <c r="H145" s="11"/>
      <c r="K145" s="15"/>
      <c r="L145" s="15"/>
      <c r="M145" s="15"/>
      <c r="N145" s="15"/>
      <c r="U145" s="14"/>
      <c r="V145" s="14"/>
    </row>
    <row r="146">
      <c r="B146" s="15"/>
      <c r="G146" s="11"/>
      <c r="H146" s="11"/>
      <c r="K146" s="15"/>
      <c r="L146" s="15"/>
      <c r="M146" s="15"/>
      <c r="N146" s="15"/>
      <c r="U146" s="14"/>
      <c r="V146" s="14"/>
    </row>
    <row r="147">
      <c r="B147" s="15"/>
      <c r="G147" s="11"/>
      <c r="H147" s="11"/>
      <c r="K147" s="15"/>
      <c r="L147" s="15"/>
      <c r="M147" s="15"/>
      <c r="N147" s="15"/>
      <c r="U147" s="14"/>
      <c r="V147" s="14"/>
    </row>
    <row r="148">
      <c r="B148" s="15"/>
      <c r="G148" s="11"/>
      <c r="H148" s="11"/>
      <c r="K148" s="15"/>
      <c r="L148" s="15"/>
      <c r="M148" s="15"/>
      <c r="N148" s="15"/>
      <c r="U148" s="14"/>
      <c r="V148" s="14"/>
    </row>
    <row r="149">
      <c r="B149" s="15"/>
      <c r="G149" s="11"/>
      <c r="H149" s="11"/>
      <c r="K149" s="15"/>
      <c r="L149" s="15"/>
      <c r="M149" s="15"/>
      <c r="N149" s="15"/>
      <c r="U149" s="14"/>
      <c r="V149" s="14"/>
    </row>
    <row r="150">
      <c r="B150" s="15"/>
      <c r="G150" s="11"/>
      <c r="H150" s="11"/>
      <c r="K150" s="15"/>
      <c r="L150" s="15"/>
      <c r="M150" s="15"/>
      <c r="N150" s="15"/>
      <c r="U150" s="14"/>
      <c r="V150" s="14"/>
    </row>
    <row r="151">
      <c r="B151" s="15"/>
      <c r="G151" s="11"/>
      <c r="H151" s="11"/>
      <c r="K151" s="15"/>
      <c r="L151" s="15"/>
      <c r="M151" s="15"/>
      <c r="N151" s="15"/>
      <c r="U151" s="14"/>
      <c r="V151" s="14"/>
    </row>
    <row r="152">
      <c r="B152" s="15"/>
      <c r="G152" s="11"/>
      <c r="H152" s="11"/>
      <c r="K152" s="15"/>
      <c r="L152" s="15"/>
      <c r="M152" s="15"/>
      <c r="N152" s="15"/>
      <c r="U152" s="14"/>
      <c r="V152" s="14"/>
    </row>
    <row r="153">
      <c r="B153" s="15"/>
      <c r="G153" s="11"/>
      <c r="H153" s="11"/>
      <c r="K153" s="15"/>
      <c r="L153" s="15"/>
      <c r="M153" s="15"/>
      <c r="N153" s="15"/>
      <c r="U153" s="14"/>
      <c r="V153" s="14"/>
    </row>
    <row r="154">
      <c r="B154" s="15"/>
      <c r="G154" s="11"/>
      <c r="H154" s="11"/>
      <c r="K154" s="15"/>
      <c r="L154" s="15"/>
      <c r="M154" s="15"/>
      <c r="N154" s="15"/>
      <c r="U154" s="14"/>
      <c r="V154" s="14"/>
    </row>
    <row r="155">
      <c r="B155" s="15"/>
      <c r="G155" s="11"/>
      <c r="H155" s="11"/>
      <c r="K155" s="15"/>
      <c r="L155" s="15"/>
      <c r="M155" s="15"/>
      <c r="N155" s="15"/>
      <c r="U155" s="14"/>
      <c r="V155" s="14"/>
    </row>
    <row r="156">
      <c r="B156" s="15"/>
      <c r="G156" s="11"/>
      <c r="H156" s="11"/>
      <c r="K156" s="15"/>
      <c r="L156" s="15"/>
      <c r="M156" s="15"/>
      <c r="N156" s="15"/>
      <c r="U156" s="14"/>
      <c r="V156" s="14"/>
    </row>
    <row r="157">
      <c r="B157" s="15"/>
      <c r="G157" s="11"/>
      <c r="H157" s="11"/>
      <c r="K157" s="15"/>
      <c r="L157" s="15"/>
      <c r="M157" s="15"/>
      <c r="N157" s="15"/>
      <c r="U157" s="14"/>
      <c r="V157" s="14"/>
    </row>
    <row r="158">
      <c r="B158" s="15"/>
      <c r="G158" s="11"/>
      <c r="H158" s="11"/>
      <c r="K158" s="15"/>
      <c r="L158" s="15"/>
      <c r="M158" s="15"/>
      <c r="N158" s="15"/>
      <c r="U158" s="14"/>
      <c r="V158" s="14"/>
    </row>
    <row r="159">
      <c r="B159" s="15"/>
      <c r="G159" s="11"/>
      <c r="H159" s="11"/>
      <c r="K159" s="15"/>
      <c r="L159" s="15"/>
      <c r="M159" s="15"/>
      <c r="N159" s="15"/>
      <c r="U159" s="14"/>
      <c r="V159" s="14"/>
    </row>
    <row r="160">
      <c r="B160" s="15"/>
      <c r="G160" s="11"/>
      <c r="H160" s="11"/>
      <c r="K160" s="15"/>
      <c r="L160" s="15"/>
      <c r="M160" s="15"/>
      <c r="N160" s="15"/>
      <c r="U160" s="14"/>
      <c r="V160" s="14"/>
    </row>
    <row r="161">
      <c r="B161" s="15"/>
      <c r="G161" s="11"/>
      <c r="H161" s="11"/>
      <c r="K161" s="15"/>
      <c r="L161" s="15"/>
      <c r="M161" s="15"/>
      <c r="N161" s="15"/>
      <c r="U161" s="14"/>
      <c r="V161" s="14"/>
    </row>
    <row r="162">
      <c r="B162" s="15"/>
      <c r="G162" s="11"/>
      <c r="H162" s="11"/>
      <c r="K162" s="15"/>
      <c r="L162" s="15"/>
      <c r="M162" s="15"/>
      <c r="N162" s="15"/>
      <c r="U162" s="14"/>
      <c r="V162" s="14"/>
    </row>
    <row r="163">
      <c r="B163" s="15"/>
      <c r="G163" s="11"/>
      <c r="H163" s="11"/>
      <c r="K163" s="15"/>
      <c r="L163" s="15"/>
      <c r="M163" s="15"/>
      <c r="N163" s="15"/>
      <c r="U163" s="14"/>
      <c r="V163" s="14"/>
    </row>
    <row r="164">
      <c r="B164" s="15"/>
      <c r="G164" s="11"/>
      <c r="H164" s="11"/>
      <c r="K164" s="15"/>
      <c r="L164" s="15"/>
      <c r="M164" s="15"/>
      <c r="N164" s="15"/>
      <c r="U164" s="14"/>
      <c r="V164" s="14"/>
    </row>
    <row r="165">
      <c r="B165" s="15"/>
      <c r="G165" s="11"/>
      <c r="H165" s="11"/>
      <c r="K165" s="15"/>
      <c r="L165" s="15"/>
      <c r="M165" s="15"/>
      <c r="N165" s="15"/>
      <c r="U165" s="14"/>
      <c r="V165" s="14"/>
    </row>
    <row r="166">
      <c r="B166" s="15"/>
      <c r="G166" s="11"/>
      <c r="H166" s="11"/>
      <c r="K166" s="15"/>
      <c r="L166" s="15"/>
      <c r="M166" s="15"/>
      <c r="N166" s="15"/>
      <c r="U166" s="14"/>
      <c r="V166" s="14"/>
    </row>
    <row r="167">
      <c r="B167" s="15"/>
      <c r="G167" s="11"/>
      <c r="H167" s="11"/>
      <c r="K167" s="15"/>
      <c r="L167" s="15"/>
      <c r="M167" s="15"/>
      <c r="N167" s="15"/>
      <c r="U167" s="14"/>
      <c r="V167" s="14"/>
    </row>
    <row r="168">
      <c r="B168" s="15"/>
      <c r="G168" s="11"/>
      <c r="H168" s="11"/>
      <c r="K168" s="15"/>
      <c r="L168" s="15"/>
      <c r="M168" s="15"/>
      <c r="N168" s="15"/>
      <c r="U168" s="14"/>
      <c r="V168" s="14"/>
    </row>
    <row r="169">
      <c r="B169" s="15"/>
      <c r="G169" s="11"/>
      <c r="H169" s="11"/>
      <c r="K169" s="15"/>
      <c r="L169" s="15"/>
      <c r="M169" s="15"/>
      <c r="N169" s="15"/>
      <c r="U169" s="14"/>
      <c r="V169" s="14"/>
    </row>
    <row r="170">
      <c r="B170" s="15"/>
      <c r="G170" s="11"/>
      <c r="H170" s="11"/>
      <c r="K170" s="15"/>
      <c r="L170" s="15"/>
      <c r="M170" s="15"/>
      <c r="N170" s="15"/>
      <c r="U170" s="14"/>
      <c r="V170" s="14"/>
    </row>
    <row r="171">
      <c r="B171" s="15"/>
      <c r="G171" s="11"/>
      <c r="H171" s="11"/>
      <c r="K171" s="15"/>
      <c r="L171" s="15"/>
      <c r="M171" s="15"/>
      <c r="N171" s="15"/>
      <c r="U171" s="14"/>
      <c r="V171" s="14"/>
    </row>
    <row r="172">
      <c r="B172" s="15"/>
      <c r="G172" s="11"/>
      <c r="H172" s="11"/>
      <c r="K172" s="15"/>
      <c r="L172" s="15"/>
      <c r="M172" s="15"/>
      <c r="N172" s="15"/>
      <c r="U172" s="14"/>
      <c r="V172" s="14"/>
    </row>
    <row r="173">
      <c r="B173" s="15"/>
      <c r="G173" s="11"/>
      <c r="H173" s="11"/>
      <c r="K173" s="15"/>
      <c r="L173" s="15"/>
      <c r="M173" s="15"/>
      <c r="N173" s="15"/>
      <c r="U173" s="14"/>
      <c r="V173" s="14"/>
    </row>
    <row r="174">
      <c r="B174" s="15"/>
      <c r="G174" s="11"/>
      <c r="H174" s="11"/>
      <c r="K174" s="15"/>
      <c r="L174" s="15"/>
      <c r="M174" s="15"/>
      <c r="N174" s="15"/>
      <c r="U174" s="14"/>
      <c r="V174" s="14"/>
    </row>
    <row r="175">
      <c r="B175" s="15"/>
      <c r="G175" s="11"/>
      <c r="H175" s="11"/>
      <c r="K175" s="15"/>
      <c r="L175" s="15"/>
      <c r="M175" s="15"/>
      <c r="N175" s="15"/>
      <c r="U175" s="14"/>
      <c r="V175" s="14"/>
    </row>
    <row r="176">
      <c r="B176" s="15"/>
      <c r="G176" s="11"/>
      <c r="H176" s="11"/>
      <c r="K176" s="15"/>
      <c r="L176" s="15"/>
      <c r="M176" s="15"/>
      <c r="N176" s="15"/>
      <c r="U176" s="14"/>
      <c r="V176" s="14"/>
    </row>
    <row r="177">
      <c r="B177" s="15"/>
      <c r="G177" s="11"/>
      <c r="H177" s="11"/>
      <c r="K177" s="15"/>
      <c r="L177" s="15"/>
      <c r="M177" s="15"/>
      <c r="N177" s="15"/>
      <c r="U177" s="14"/>
      <c r="V177" s="14"/>
    </row>
    <row r="178">
      <c r="B178" s="15"/>
      <c r="G178" s="11"/>
      <c r="H178" s="11"/>
      <c r="K178" s="15"/>
      <c r="L178" s="15"/>
      <c r="M178" s="15"/>
      <c r="N178" s="15"/>
      <c r="U178" s="14"/>
      <c r="V178" s="14"/>
    </row>
    <row r="179">
      <c r="B179" s="15"/>
      <c r="G179" s="11"/>
      <c r="H179" s="11"/>
      <c r="K179" s="15"/>
      <c r="L179" s="15"/>
      <c r="M179" s="15"/>
      <c r="N179" s="15"/>
      <c r="U179" s="14"/>
      <c r="V179" s="14"/>
    </row>
    <row r="180">
      <c r="B180" s="15"/>
      <c r="G180" s="11"/>
      <c r="H180" s="11"/>
      <c r="K180" s="15"/>
      <c r="L180" s="15"/>
      <c r="M180" s="15"/>
      <c r="N180" s="15"/>
      <c r="U180" s="14"/>
      <c r="V180" s="14"/>
    </row>
    <row r="181">
      <c r="B181" s="15"/>
      <c r="G181" s="11"/>
      <c r="H181" s="11"/>
      <c r="K181" s="15"/>
      <c r="L181" s="15"/>
      <c r="M181" s="15"/>
      <c r="N181" s="15"/>
      <c r="U181" s="14"/>
      <c r="V181" s="14"/>
    </row>
    <row r="182">
      <c r="B182" s="15"/>
      <c r="G182" s="11"/>
      <c r="H182" s="11"/>
      <c r="K182" s="15"/>
      <c r="L182" s="15"/>
      <c r="M182" s="15"/>
      <c r="N182" s="15"/>
      <c r="U182" s="14"/>
      <c r="V182" s="14"/>
    </row>
    <row r="183">
      <c r="B183" s="15"/>
      <c r="G183" s="11"/>
      <c r="H183" s="11"/>
      <c r="K183" s="15"/>
      <c r="L183" s="15"/>
      <c r="M183" s="15"/>
      <c r="N183" s="15"/>
      <c r="U183" s="14"/>
      <c r="V183" s="14"/>
    </row>
    <row r="184">
      <c r="B184" s="15"/>
      <c r="G184" s="11"/>
      <c r="H184" s="11"/>
      <c r="K184" s="15"/>
      <c r="L184" s="15"/>
      <c r="M184" s="15"/>
      <c r="N184" s="15"/>
      <c r="U184" s="14"/>
      <c r="V184" s="14"/>
    </row>
    <row r="185">
      <c r="B185" s="15"/>
      <c r="G185" s="11"/>
      <c r="H185" s="11"/>
      <c r="K185" s="15"/>
      <c r="L185" s="15"/>
      <c r="M185" s="15"/>
      <c r="N185" s="15"/>
      <c r="U185" s="14"/>
      <c r="V185" s="14"/>
    </row>
    <row r="186">
      <c r="B186" s="15"/>
      <c r="G186" s="11"/>
      <c r="H186" s="11"/>
      <c r="K186" s="15"/>
      <c r="L186" s="15"/>
      <c r="M186" s="15"/>
      <c r="N186" s="15"/>
      <c r="U186" s="14"/>
      <c r="V186" s="14"/>
    </row>
    <row r="187">
      <c r="B187" s="15"/>
      <c r="G187" s="11"/>
      <c r="H187" s="11"/>
      <c r="K187" s="15"/>
      <c r="L187" s="15"/>
      <c r="M187" s="15"/>
      <c r="N187" s="15"/>
      <c r="U187" s="14"/>
      <c r="V187" s="14"/>
    </row>
    <row r="188">
      <c r="B188" s="15"/>
      <c r="G188" s="11"/>
      <c r="H188" s="11"/>
      <c r="K188" s="15"/>
      <c r="L188" s="15"/>
      <c r="M188" s="15"/>
      <c r="N188" s="15"/>
      <c r="U188" s="14"/>
      <c r="V188" s="14"/>
    </row>
    <row r="189">
      <c r="B189" s="15"/>
      <c r="G189" s="11"/>
      <c r="H189" s="11"/>
      <c r="K189" s="15"/>
      <c r="L189" s="15"/>
      <c r="M189" s="15"/>
      <c r="N189" s="15"/>
      <c r="U189" s="14"/>
      <c r="V189" s="14"/>
    </row>
    <row r="190">
      <c r="B190" s="15"/>
      <c r="G190" s="11"/>
      <c r="H190" s="11"/>
      <c r="K190" s="15"/>
      <c r="L190" s="15"/>
      <c r="M190" s="15"/>
      <c r="N190" s="15"/>
      <c r="U190" s="14"/>
      <c r="V190" s="14"/>
    </row>
    <row r="191">
      <c r="B191" s="15"/>
      <c r="G191" s="11"/>
      <c r="H191" s="11"/>
      <c r="K191" s="15"/>
      <c r="L191" s="15"/>
      <c r="M191" s="15"/>
      <c r="N191" s="15"/>
      <c r="U191" s="14"/>
      <c r="V191" s="14"/>
    </row>
    <row r="192">
      <c r="B192" s="15"/>
      <c r="G192" s="11"/>
      <c r="H192" s="11"/>
      <c r="K192" s="15"/>
      <c r="L192" s="15"/>
      <c r="M192" s="15"/>
      <c r="N192" s="15"/>
      <c r="U192" s="14"/>
      <c r="V192" s="14"/>
    </row>
    <row r="193">
      <c r="B193" s="15"/>
      <c r="G193" s="11"/>
      <c r="H193" s="11"/>
      <c r="K193" s="15"/>
      <c r="L193" s="15"/>
      <c r="M193" s="15"/>
      <c r="N193" s="15"/>
      <c r="U193" s="14"/>
      <c r="V193" s="14"/>
    </row>
    <row r="194">
      <c r="B194" s="15"/>
      <c r="G194" s="11"/>
      <c r="H194" s="11"/>
      <c r="K194" s="15"/>
      <c r="L194" s="15"/>
      <c r="M194" s="15"/>
      <c r="N194" s="15"/>
      <c r="U194" s="14"/>
      <c r="V194" s="14"/>
    </row>
    <row r="195">
      <c r="B195" s="15"/>
      <c r="G195" s="11"/>
      <c r="H195" s="11"/>
      <c r="K195" s="15"/>
      <c r="L195" s="15"/>
      <c r="M195" s="15"/>
      <c r="N195" s="15"/>
      <c r="U195" s="14"/>
      <c r="V195" s="14"/>
    </row>
    <row r="196">
      <c r="B196" s="15"/>
      <c r="G196" s="11"/>
      <c r="H196" s="11"/>
      <c r="K196" s="15"/>
      <c r="L196" s="15"/>
      <c r="M196" s="15"/>
      <c r="N196" s="15"/>
      <c r="U196" s="14"/>
      <c r="V196" s="14"/>
    </row>
    <row r="197">
      <c r="B197" s="15"/>
      <c r="G197" s="11"/>
      <c r="H197" s="11"/>
      <c r="K197" s="15"/>
      <c r="L197" s="15"/>
      <c r="M197" s="15"/>
      <c r="N197" s="15"/>
      <c r="U197" s="14"/>
      <c r="V197" s="14"/>
    </row>
    <row r="198">
      <c r="B198" s="15"/>
      <c r="G198" s="11"/>
      <c r="H198" s="11"/>
      <c r="K198" s="15"/>
      <c r="L198" s="15"/>
      <c r="M198" s="15"/>
      <c r="N198" s="15"/>
      <c r="U198" s="14"/>
      <c r="V198" s="14"/>
    </row>
    <row r="199">
      <c r="B199" s="15"/>
      <c r="G199" s="11"/>
      <c r="H199" s="11"/>
      <c r="K199" s="15"/>
      <c r="L199" s="15"/>
      <c r="M199" s="15"/>
      <c r="N199" s="15"/>
      <c r="U199" s="14"/>
      <c r="V199" s="14"/>
    </row>
    <row r="200">
      <c r="B200" s="15"/>
      <c r="G200" s="11"/>
      <c r="H200" s="11"/>
      <c r="K200" s="15"/>
      <c r="L200" s="15"/>
      <c r="M200" s="15"/>
      <c r="N200" s="15"/>
      <c r="U200" s="14"/>
      <c r="V200" s="14"/>
    </row>
    <row r="201">
      <c r="B201" s="15"/>
      <c r="G201" s="11"/>
      <c r="H201" s="11"/>
      <c r="K201" s="15"/>
      <c r="L201" s="15"/>
      <c r="M201" s="15"/>
      <c r="N201" s="15"/>
      <c r="U201" s="14"/>
      <c r="V201" s="14"/>
    </row>
    <row r="202">
      <c r="B202" s="15"/>
      <c r="G202" s="11"/>
      <c r="H202" s="11"/>
      <c r="K202" s="15"/>
      <c r="L202" s="15"/>
      <c r="M202" s="15"/>
      <c r="N202" s="15"/>
      <c r="U202" s="14"/>
      <c r="V202" s="14"/>
    </row>
    <row r="203">
      <c r="B203" s="15"/>
      <c r="G203" s="11"/>
      <c r="H203" s="11"/>
      <c r="K203" s="15"/>
      <c r="L203" s="15"/>
      <c r="M203" s="15"/>
      <c r="N203" s="15"/>
      <c r="U203" s="14"/>
      <c r="V203" s="14"/>
    </row>
    <row r="204">
      <c r="B204" s="15"/>
      <c r="G204" s="11"/>
      <c r="H204" s="11"/>
      <c r="K204" s="15"/>
      <c r="L204" s="15"/>
      <c r="M204" s="15"/>
      <c r="N204" s="15"/>
      <c r="U204" s="14"/>
      <c r="V204" s="14"/>
    </row>
    <row r="205">
      <c r="B205" s="15"/>
      <c r="G205" s="11"/>
      <c r="H205" s="11"/>
      <c r="K205" s="15"/>
      <c r="L205" s="15"/>
      <c r="M205" s="15"/>
      <c r="N205" s="15"/>
      <c r="U205" s="14"/>
      <c r="V205" s="14"/>
    </row>
    <row r="206">
      <c r="B206" s="15"/>
      <c r="G206" s="11"/>
      <c r="H206" s="11"/>
      <c r="K206" s="15"/>
      <c r="L206" s="15"/>
      <c r="M206" s="15"/>
      <c r="N206" s="15"/>
      <c r="U206" s="14"/>
      <c r="V206" s="14"/>
    </row>
    <row r="207">
      <c r="B207" s="15"/>
      <c r="G207" s="11"/>
      <c r="H207" s="11"/>
      <c r="K207" s="15"/>
      <c r="L207" s="15"/>
      <c r="M207" s="15"/>
      <c r="N207" s="15"/>
      <c r="U207" s="14"/>
      <c r="V207" s="14"/>
    </row>
    <row r="208">
      <c r="B208" s="15"/>
      <c r="G208" s="11"/>
      <c r="H208" s="11"/>
      <c r="K208" s="15"/>
      <c r="L208" s="15"/>
      <c r="M208" s="15"/>
      <c r="N208" s="15"/>
      <c r="U208" s="14"/>
      <c r="V208" s="14"/>
    </row>
    <row r="209">
      <c r="B209" s="15"/>
      <c r="G209" s="11"/>
      <c r="H209" s="11"/>
      <c r="K209" s="15"/>
      <c r="L209" s="15"/>
      <c r="M209" s="15"/>
      <c r="N209" s="15"/>
      <c r="U209" s="14"/>
      <c r="V209" s="14"/>
    </row>
    <row r="210">
      <c r="B210" s="15"/>
      <c r="G210" s="11"/>
      <c r="H210" s="11"/>
      <c r="K210" s="15"/>
      <c r="L210" s="15"/>
      <c r="M210" s="15"/>
      <c r="N210" s="15"/>
      <c r="U210" s="14"/>
      <c r="V210" s="14"/>
    </row>
    <row r="211">
      <c r="B211" s="15"/>
      <c r="G211" s="11"/>
      <c r="H211" s="11"/>
      <c r="K211" s="15"/>
      <c r="L211" s="15"/>
      <c r="M211" s="15"/>
      <c r="N211" s="15"/>
      <c r="U211" s="14"/>
      <c r="V211" s="14"/>
    </row>
    <row r="212">
      <c r="B212" s="15"/>
      <c r="G212" s="11"/>
      <c r="H212" s="11"/>
      <c r="K212" s="15"/>
      <c r="L212" s="15"/>
      <c r="M212" s="15"/>
      <c r="N212" s="15"/>
      <c r="U212" s="14"/>
      <c r="V212" s="14"/>
    </row>
    <row r="213">
      <c r="B213" s="15"/>
      <c r="G213" s="11"/>
      <c r="H213" s="11"/>
      <c r="K213" s="15"/>
      <c r="L213" s="15"/>
      <c r="M213" s="15"/>
      <c r="N213" s="15"/>
      <c r="U213" s="14"/>
      <c r="V213" s="14"/>
    </row>
    <row r="214">
      <c r="B214" s="15"/>
      <c r="G214" s="11"/>
      <c r="H214" s="11"/>
      <c r="K214" s="15"/>
      <c r="L214" s="15"/>
      <c r="M214" s="15"/>
      <c r="N214" s="15"/>
      <c r="U214" s="14"/>
      <c r="V214" s="14"/>
    </row>
    <row r="215">
      <c r="B215" s="15"/>
      <c r="G215" s="11"/>
      <c r="H215" s="11"/>
      <c r="K215" s="15"/>
      <c r="L215" s="15"/>
      <c r="M215" s="15"/>
      <c r="N215" s="15"/>
      <c r="U215" s="14"/>
      <c r="V215" s="14"/>
    </row>
    <row r="216">
      <c r="B216" s="15"/>
      <c r="G216" s="11"/>
      <c r="H216" s="11"/>
      <c r="K216" s="15"/>
      <c r="L216" s="15"/>
      <c r="M216" s="15"/>
      <c r="N216" s="15"/>
      <c r="U216" s="14"/>
      <c r="V216" s="14"/>
    </row>
    <row r="217">
      <c r="B217" s="15"/>
      <c r="G217" s="11"/>
      <c r="H217" s="11"/>
      <c r="K217" s="15"/>
      <c r="L217" s="15"/>
      <c r="M217" s="15"/>
      <c r="N217" s="15"/>
      <c r="U217" s="14"/>
      <c r="V217" s="14"/>
    </row>
    <row r="218">
      <c r="B218" s="15"/>
      <c r="G218" s="11"/>
      <c r="H218" s="11"/>
      <c r="K218" s="15"/>
      <c r="L218" s="15"/>
      <c r="M218" s="15"/>
      <c r="N218" s="15"/>
      <c r="U218" s="14"/>
      <c r="V218" s="14"/>
    </row>
    <row r="219">
      <c r="B219" s="15"/>
      <c r="G219" s="11"/>
      <c r="H219" s="11"/>
      <c r="K219" s="15"/>
      <c r="L219" s="15"/>
      <c r="M219" s="15"/>
      <c r="N219" s="15"/>
      <c r="U219" s="14"/>
      <c r="V219" s="14"/>
    </row>
    <row r="220">
      <c r="B220" s="15"/>
      <c r="G220" s="11"/>
      <c r="H220" s="11"/>
      <c r="K220" s="15"/>
      <c r="L220" s="15"/>
      <c r="M220" s="15"/>
      <c r="N220" s="15"/>
      <c r="U220" s="14"/>
      <c r="V220" s="14"/>
    </row>
    <row r="221">
      <c r="B221" s="15"/>
      <c r="G221" s="11"/>
      <c r="H221" s="11"/>
      <c r="K221" s="15"/>
      <c r="L221" s="15"/>
      <c r="M221" s="15"/>
      <c r="N221" s="15"/>
      <c r="U221" s="14"/>
      <c r="V221" s="14"/>
    </row>
    <row r="222">
      <c r="B222" s="15"/>
      <c r="G222" s="11"/>
      <c r="H222" s="11"/>
      <c r="K222" s="15"/>
      <c r="L222" s="15"/>
      <c r="M222" s="15"/>
      <c r="N222" s="15"/>
      <c r="U222" s="14"/>
      <c r="V222" s="14"/>
    </row>
    <row r="223">
      <c r="B223" s="15"/>
      <c r="G223" s="11"/>
      <c r="H223" s="11"/>
      <c r="K223" s="15"/>
      <c r="L223" s="15"/>
      <c r="M223" s="15"/>
      <c r="N223" s="15"/>
      <c r="U223" s="14"/>
      <c r="V223" s="14"/>
    </row>
    <row r="224">
      <c r="B224" s="15"/>
      <c r="G224" s="11"/>
      <c r="H224" s="11"/>
      <c r="K224" s="15"/>
      <c r="L224" s="15"/>
      <c r="M224" s="15"/>
      <c r="N224" s="15"/>
      <c r="U224" s="14"/>
      <c r="V224" s="14"/>
    </row>
    <row r="225">
      <c r="B225" s="15"/>
      <c r="G225" s="11"/>
      <c r="H225" s="11"/>
      <c r="K225" s="15"/>
      <c r="L225" s="15"/>
      <c r="M225" s="15"/>
      <c r="N225" s="15"/>
      <c r="U225" s="14"/>
      <c r="V225" s="14"/>
    </row>
    <row r="226">
      <c r="B226" s="15"/>
      <c r="G226" s="11"/>
      <c r="H226" s="11"/>
      <c r="K226" s="15"/>
      <c r="L226" s="15"/>
      <c r="M226" s="15"/>
      <c r="N226" s="15"/>
      <c r="U226" s="14"/>
      <c r="V226" s="14"/>
    </row>
    <row r="227">
      <c r="B227" s="15"/>
      <c r="G227" s="11"/>
      <c r="H227" s="11"/>
      <c r="K227" s="15"/>
      <c r="L227" s="15"/>
      <c r="M227" s="15"/>
      <c r="N227" s="15"/>
      <c r="U227" s="14"/>
      <c r="V227" s="14"/>
    </row>
    <row r="228">
      <c r="B228" s="15"/>
      <c r="G228" s="11"/>
      <c r="H228" s="11"/>
      <c r="K228" s="15"/>
      <c r="L228" s="15"/>
      <c r="M228" s="15"/>
      <c r="N228" s="15"/>
      <c r="U228" s="14"/>
      <c r="V228" s="14"/>
    </row>
    <row r="229">
      <c r="B229" s="15"/>
      <c r="G229" s="11"/>
      <c r="H229" s="11"/>
      <c r="K229" s="15"/>
      <c r="L229" s="15"/>
      <c r="M229" s="15"/>
      <c r="N229" s="15"/>
      <c r="U229" s="14"/>
      <c r="V229" s="14"/>
    </row>
    <row r="230">
      <c r="B230" s="15"/>
      <c r="G230" s="11"/>
      <c r="H230" s="11"/>
      <c r="K230" s="15"/>
      <c r="L230" s="15"/>
      <c r="M230" s="15"/>
      <c r="N230" s="15"/>
      <c r="U230" s="14"/>
      <c r="V230" s="14"/>
    </row>
    <row r="231">
      <c r="B231" s="15"/>
      <c r="G231" s="11"/>
      <c r="H231" s="11"/>
      <c r="K231" s="15"/>
      <c r="L231" s="15"/>
      <c r="M231" s="15"/>
      <c r="N231" s="15"/>
      <c r="U231" s="14"/>
      <c r="V231" s="14"/>
    </row>
    <row r="232">
      <c r="B232" s="15"/>
      <c r="G232" s="11"/>
      <c r="H232" s="11"/>
      <c r="K232" s="15"/>
      <c r="L232" s="15"/>
      <c r="M232" s="15"/>
      <c r="N232" s="15"/>
      <c r="U232" s="14"/>
      <c r="V232" s="14"/>
    </row>
    <row r="233">
      <c r="B233" s="15"/>
      <c r="G233" s="11"/>
      <c r="H233" s="11"/>
      <c r="K233" s="15"/>
      <c r="L233" s="15"/>
      <c r="M233" s="15"/>
      <c r="N233" s="15"/>
      <c r="U233" s="14"/>
      <c r="V233" s="14"/>
    </row>
    <row r="234">
      <c r="B234" s="15"/>
      <c r="G234" s="11"/>
      <c r="H234" s="11"/>
      <c r="K234" s="15"/>
      <c r="L234" s="15"/>
      <c r="M234" s="15"/>
      <c r="N234" s="15"/>
      <c r="U234" s="14"/>
      <c r="V234" s="14"/>
    </row>
    <row r="235">
      <c r="B235" s="15"/>
      <c r="G235" s="11"/>
      <c r="H235" s="11"/>
      <c r="K235" s="15"/>
      <c r="L235" s="15"/>
      <c r="M235" s="15"/>
      <c r="N235" s="15"/>
      <c r="U235" s="14"/>
      <c r="V235" s="14"/>
    </row>
    <row r="236">
      <c r="B236" s="15"/>
      <c r="G236" s="11"/>
      <c r="H236" s="11"/>
      <c r="K236" s="15"/>
      <c r="L236" s="15"/>
      <c r="M236" s="15"/>
      <c r="N236" s="15"/>
      <c r="U236" s="14"/>
      <c r="V236" s="14"/>
    </row>
    <row r="237">
      <c r="B237" s="15"/>
      <c r="G237" s="11"/>
      <c r="H237" s="11"/>
      <c r="K237" s="15"/>
      <c r="L237" s="15"/>
      <c r="M237" s="15"/>
      <c r="N237" s="15"/>
      <c r="U237" s="14"/>
      <c r="V237" s="14"/>
    </row>
    <row r="238">
      <c r="B238" s="15"/>
      <c r="G238" s="11"/>
      <c r="H238" s="11"/>
      <c r="K238" s="15"/>
      <c r="L238" s="15"/>
      <c r="M238" s="15"/>
      <c r="N238" s="15"/>
      <c r="U238" s="14"/>
      <c r="V238" s="14"/>
    </row>
    <row r="239">
      <c r="B239" s="15"/>
      <c r="G239" s="11"/>
      <c r="H239" s="11"/>
      <c r="K239" s="15"/>
      <c r="L239" s="15"/>
      <c r="M239" s="15"/>
      <c r="N239" s="15"/>
      <c r="U239" s="14"/>
      <c r="V239" s="14"/>
    </row>
    <row r="240">
      <c r="B240" s="15"/>
      <c r="G240" s="11"/>
      <c r="H240" s="11"/>
      <c r="K240" s="15"/>
      <c r="L240" s="15"/>
      <c r="M240" s="15"/>
      <c r="N240" s="15"/>
      <c r="U240" s="14"/>
      <c r="V240" s="14"/>
    </row>
    <row r="241">
      <c r="B241" s="15"/>
      <c r="G241" s="11"/>
      <c r="H241" s="11"/>
      <c r="K241" s="15"/>
      <c r="L241" s="15"/>
      <c r="M241" s="15"/>
      <c r="N241" s="15"/>
      <c r="U241" s="14"/>
      <c r="V241" s="14"/>
    </row>
    <row r="242">
      <c r="B242" s="15"/>
      <c r="G242" s="11"/>
      <c r="H242" s="11"/>
      <c r="K242" s="15"/>
      <c r="L242" s="15"/>
      <c r="M242" s="15"/>
      <c r="N242" s="15"/>
      <c r="U242" s="14"/>
      <c r="V242" s="14"/>
    </row>
    <row r="243">
      <c r="B243" s="15"/>
      <c r="G243" s="11"/>
      <c r="H243" s="11"/>
      <c r="K243" s="15"/>
      <c r="L243" s="15"/>
      <c r="M243" s="15"/>
      <c r="N243" s="15"/>
      <c r="U243" s="14"/>
      <c r="V243" s="14"/>
    </row>
    <row r="244">
      <c r="B244" s="15"/>
      <c r="G244" s="11"/>
      <c r="H244" s="11"/>
      <c r="K244" s="15"/>
      <c r="L244" s="15"/>
      <c r="M244" s="15"/>
      <c r="N244" s="15"/>
      <c r="U244" s="14"/>
      <c r="V244" s="14"/>
    </row>
    <row r="245">
      <c r="B245" s="15"/>
      <c r="G245" s="11"/>
      <c r="H245" s="11"/>
      <c r="K245" s="15"/>
      <c r="L245" s="15"/>
      <c r="M245" s="15"/>
      <c r="N245" s="15"/>
      <c r="U245" s="14"/>
      <c r="V245" s="14"/>
    </row>
    <row r="246">
      <c r="B246" s="15"/>
      <c r="G246" s="11"/>
      <c r="H246" s="11"/>
      <c r="K246" s="15"/>
      <c r="L246" s="15"/>
      <c r="M246" s="15"/>
      <c r="N246" s="15"/>
      <c r="U246" s="14"/>
      <c r="V246" s="14"/>
    </row>
    <row r="247">
      <c r="B247" s="15"/>
      <c r="G247" s="11"/>
      <c r="H247" s="11"/>
      <c r="K247" s="15"/>
      <c r="L247" s="15"/>
      <c r="M247" s="15"/>
      <c r="N247" s="15"/>
      <c r="U247" s="14"/>
      <c r="V247" s="14"/>
    </row>
    <row r="248">
      <c r="B248" s="15"/>
      <c r="G248" s="11"/>
      <c r="H248" s="11"/>
      <c r="K248" s="15"/>
      <c r="L248" s="15"/>
      <c r="M248" s="15"/>
      <c r="N248" s="15"/>
      <c r="U248" s="14"/>
      <c r="V248" s="14"/>
    </row>
    <row r="249">
      <c r="B249" s="15"/>
      <c r="G249" s="11"/>
      <c r="H249" s="11"/>
      <c r="K249" s="15"/>
      <c r="L249" s="15"/>
      <c r="M249" s="15"/>
      <c r="N249" s="15"/>
      <c r="U249" s="14"/>
      <c r="V249" s="14"/>
    </row>
    <row r="250">
      <c r="B250" s="15"/>
      <c r="G250" s="11"/>
      <c r="H250" s="11"/>
      <c r="K250" s="15"/>
      <c r="L250" s="15"/>
      <c r="M250" s="15"/>
      <c r="N250" s="15"/>
      <c r="U250" s="14"/>
      <c r="V250" s="14"/>
    </row>
    <row r="251">
      <c r="B251" s="15"/>
      <c r="G251" s="11"/>
      <c r="H251" s="11"/>
      <c r="K251" s="15"/>
      <c r="L251" s="15"/>
      <c r="M251" s="15"/>
      <c r="N251" s="15"/>
      <c r="U251" s="14"/>
      <c r="V251" s="14"/>
    </row>
    <row r="252">
      <c r="B252" s="15"/>
      <c r="G252" s="11"/>
      <c r="H252" s="11"/>
      <c r="K252" s="15"/>
      <c r="L252" s="15"/>
      <c r="M252" s="15"/>
      <c r="N252" s="15"/>
      <c r="U252" s="14"/>
      <c r="V252" s="14"/>
    </row>
    <row r="253">
      <c r="B253" s="15"/>
      <c r="G253" s="11"/>
      <c r="H253" s="11"/>
      <c r="K253" s="15"/>
      <c r="L253" s="15"/>
      <c r="M253" s="15"/>
      <c r="N253" s="15"/>
      <c r="U253" s="14"/>
      <c r="V253" s="14"/>
    </row>
    <row r="254">
      <c r="B254" s="15"/>
      <c r="G254" s="11"/>
      <c r="H254" s="11"/>
      <c r="K254" s="15"/>
      <c r="L254" s="15"/>
      <c r="M254" s="15"/>
      <c r="N254" s="15"/>
      <c r="U254" s="14"/>
      <c r="V254" s="14"/>
    </row>
    <row r="255">
      <c r="B255" s="15"/>
      <c r="G255" s="11"/>
      <c r="H255" s="11"/>
      <c r="K255" s="15"/>
      <c r="L255" s="15"/>
      <c r="M255" s="15"/>
      <c r="N255" s="15"/>
      <c r="U255" s="14"/>
      <c r="V255" s="14"/>
    </row>
    <row r="256">
      <c r="B256" s="15"/>
      <c r="G256" s="11"/>
      <c r="H256" s="11"/>
      <c r="K256" s="15"/>
      <c r="L256" s="15"/>
      <c r="M256" s="15"/>
      <c r="N256" s="15"/>
      <c r="U256" s="14"/>
      <c r="V256" s="14"/>
    </row>
    <row r="257">
      <c r="B257" s="15"/>
      <c r="G257" s="11"/>
      <c r="H257" s="11"/>
      <c r="K257" s="15"/>
      <c r="L257" s="15"/>
      <c r="M257" s="15"/>
      <c r="N257" s="15"/>
      <c r="U257" s="14"/>
      <c r="V257" s="14"/>
    </row>
    <row r="258">
      <c r="B258" s="15"/>
      <c r="G258" s="11"/>
      <c r="H258" s="11"/>
      <c r="K258" s="15"/>
      <c r="L258" s="15"/>
      <c r="M258" s="15"/>
      <c r="N258" s="15"/>
      <c r="U258" s="14"/>
      <c r="V258" s="14"/>
    </row>
    <row r="259">
      <c r="B259" s="15"/>
      <c r="G259" s="11"/>
      <c r="H259" s="11"/>
      <c r="K259" s="15"/>
      <c r="L259" s="15"/>
      <c r="M259" s="15"/>
      <c r="N259" s="15"/>
      <c r="U259" s="14"/>
      <c r="V259" s="14"/>
    </row>
    <row r="260">
      <c r="B260" s="15"/>
      <c r="G260" s="11"/>
      <c r="H260" s="11"/>
      <c r="K260" s="15"/>
      <c r="L260" s="15"/>
      <c r="M260" s="15"/>
      <c r="N260" s="15"/>
      <c r="U260" s="14"/>
      <c r="V260" s="14"/>
    </row>
    <row r="261">
      <c r="B261" s="15"/>
      <c r="G261" s="11"/>
      <c r="H261" s="11"/>
      <c r="K261" s="15"/>
      <c r="L261" s="15"/>
      <c r="M261" s="15"/>
      <c r="N261" s="15"/>
      <c r="U261" s="14"/>
      <c r="V261" s="14"/>
    </row>
    <row r="262">
      <c r="B262" s="15"/>
      <c r="G262" s="11"/>
      <c r="H262" s="11"/>
      <c r="K262" s="15"/>
      <c r="L262" s="15"/>
      <c r="M262" s="15"/>
      <c r="N262" s="15"/>
      <c r="U262" s="14"/>
      <c r="V262" s="14"/>
    </row>
    <row r="263">
      <c r="B263" s="15"/>
      <c r="G263" s="11"/>
      <c r="H263" s="11"/>
      <c r="K263" s="15"/>
      <c r="L263" s="15"/>
      <c r="M263" s="15"/>
      <c r="N263" s="15"/>
      <c r="U263" s="14"/>
      <c r="V263" s="14"/>
    </row>
    <row r="264">
      <c r="B264" s="15"/>
      <c r="G264" s="11"/>
      <c r="H264" s="11"/>
      <c r="K264" s="15"/>
      <c r="L264" s="15"/>
      <c r="M264" s="15"/>
      <c r="N264" s="15"/>
      <c r="U264" s="14"/>
      <c r="V264" s="14"/>
    </row>
    <row r="265">
      <c r="B265" s="15"/>
      <c r="G265" s="11"/>
      <c r="H265" s="11"/>
      <c r="K265" s="15"/>
      <c r="L265" s="15"/>
      <c r="M265" s="15"/>
      <c r="N265" s="15"/>
      <c r="U265" s="14"/>
      <c r="V265" s="14"/>
    </row>
    <row r="266">
      <c r="B266" s="15"/>
      <c r="G266" s="11"/>
      <c r="H266" s="11"/>
      <c r="K266" s="15"/>
      <c r="L266" s="15"/>
      <c r="M266" s="15"/>
      <c r="N266" s="15"/>
      <c r="U266" s="14"/>
      <c r="V266" s="14"/>
    </row>
    <row r="267">
      <c r="B267" s="15"/>
      <c r="G267" s="11"/>
      <c r="H267" s="11"/>
      <c r="K267" s="15"/>
      <c r="L267" s="15"/>
      <c r="M267" s="15"/>
      <c r="N267" s="15"/>
      <c r="U267" s="14"/>
      <c r="V267" s="14"/>
    </row>
    <row r="268">
      <c r="B268" s="15"/>
      <c r="G268" s="11"/>
      <c r="H268" s="11"/>
      <c r="K268" s="15"/>
      <c r="L268" s="15"/>
      <c r="M268" s="15"/>
      <c r="N268" s="15"/>
      <c r="U268" s="14"/>
      <c r="V268" s="14"/>
    </row>
    <row r="269">
      <c r="B269" s="15"/>
      <c r="G269" s="11"/>
      <c r="H269" s="11"/>
      <c r="K269" s="15"/>
      <c r="L269" s="15"/>
      <c r="M269" s="15"/>
      <c r="N269" s="15"/>
      <c r="U269" s="14"/>
      <c r="V269" s="14"/>
    </row>
    <row r="270">
      <c r="B270" s="15"/>
      <c r="G270" s="11"/>
      <c r="H270" s="11"/>
      <c r="K270" s="15"/>
      <c r="L270" s="15"/>
      <c r="M270" s="15"/>
      <c r="N270" s="15"/>
      <c r="U270" s="14"/>
      <c r="V270" s="14"/>
    </row>
    <row r="271">
      <c r="B271" s="15"/>
      <c r="G271" s="11"/>
      <c r="H271" s="11"/>
      <c r="K271" s="15"/>
      <c r="L271" s="15"/>
      <c r="M271" s="15"/>
      <c r="N271" s="15"/>
      <c r="U271" s="14"/>
      <c r="V271" s="14"/>
    </row>
    <row r="272">
      <c r="B272" s="15"/>
      <c r="G272" s="11"/>
      <c r="H272" s="11"/>
      <c r="K272" s="15"/>
      <c r="L272" s="15"/>
      <c r="M272" s="15"/>
      <c r="N272" s="15"/>
      <c r="U272" s="14"/>
      <c r="V272" s="14"/>
    </row>
    <row r="273">
      <c r="B273" s="15"/>
      <c r="G273" s="11"/>
      <c r="H273" s="11"/>
      <c r="K273" s="15"/>
      <c r="L273" s="15"/>
      <c r="M273" s="15"/>
      <c r="N273" s="15"/>
      <c r="U273" s="14"/>
      <c r="V273" s="14"/>
    </row>
    <row r="274">
      <c r="B274" s="15"/>
      <c r="G274" s="11"/>
      <c r="H274" s="11"/>
      <c r="K274" s="15"/>
      <c r="L274" s="15"/>
      <c r="M274" s="15"/>
      <c r="N274" s="15"/>
      <c r="U274" s="14"/>
      <c r="V274" s="14"/>
    </row>
    <row r="275">
      <c r="B275" s="15"/>
      <c r="G275" s="11"/>
      <c r="H275" s="11"/>
      <c r="K275" s="15"/>
      <c r="L275" s="15"/>
      <c r="M275" s="15"/>
      <c r="N275" s="15"/>
      <c r="U275" s="14"/>
      <c r="V275" s="14"/>
    </row>
    <row r="276">
      <c r="B276" s="15"/>
      <c r="G276" s="11"/>
      <c r="H276" s="11"/>
      <c r="K276" s="15"/>
      <c r="L276" s="15"/>
      <c r="M276" s="15"/>
      <c r="N276" s="15"/>
      <c r="U276" s="14"/>
      <c r="V276" s="14"/>
    </row>
    <row r="277">
      <c r="B277" s="15"/>
      <c r="G277" s="11"/>
      <c r="H277" s="11"/>
      <c r="K277" s="15"/>
      <c r="L277" s="15"/>
      <c r="M277" s="15"/>
      <c r="N277" s="15"/>
      <c r="U277" s="14"/>
      <c r="V277" s="14"/>
    </row>
    <row r="278">
      <c r="B278" s="15"/>
      <c r="G278" s="11"/>
      <c r="H278" s="11"/>
      <c r="K278" s="15"/>
      <c r="L278" s="15"/>
      <c r="M278" s="15"/>
      <c r="N278" s="15"/>
      <c r="U278" s="14"/>
      <c r="V278" s="14"/>
    </row>
    <row r="279">
      <c r="B279" s="15"/>
      <c r="G279" s="11"/>
      <c r="H279" s="11"/>
      <c r="K279" s="15"/>
      <c r="L279" s="15"/>
      <c r="M279" s="15"/>
      <c r="N279" s="15"/>
      <c r="U279" s="14"/>
      <c r="V279" s="14"/>
    </row>
    <row r="280">
      <c r="B280" s="15"/>
      <c r="G280" s="11"/>
      <c r="H280" s="11"/>
      <c r="K280" s="15"/>
      <c r="L280" s="15"/>
      <c r="M280" s="15"/>
      <c r="N280" s="15"/>
      <c r="U280" s="14"/>
      <c r="V280" s="14"/>
    </row>
    <row r="281">
      <c r="B281" s="15"/>
      <c r="G281" s="11"/>
      <c r="H281" s="11"/>
      <c r="K281" s="15"/>
      <c r="L281" s="15"/>
      <c r="M281" s="15"/>
      <c r="N281" s="15"/>
      <c r="U281" s="14"/>
      <c r="V281" s="14"/>
    </row>
    <row r="282">
      <c r="B282" s="15"/>
      <c r="G282" s="11"/>
      <c r="H282" s="11"/>
      <c r="K282" s="15"/>
      <c r="L282" s="15"/>
      <c r="M282" s="15"/>
      <c r="N282" s="15"/>
      <c r="U282" s="14"/>
      <c r="V282" s="14"/>
    </row>
    <row r="283">
      <c r="B283" s="15"/>
      <c r="G283" s="11"/>
      <c r="H283" s="11"/>
      <c r="K283" s="15"/>
      <c r="L283" s="15"/>
      <c r="M283" s="15"/>
      <c r="N283" s="15"/>
      <c r="U283" s="14"/>
      <c r="V283" s="14"/>
    </row>
    <row r="284">
      <c r="B284" s="15"/>
      <c r="G284" s="11"/>
      <c r="H284" s="11"/>
      <c r="K284" s="15"/>
      <c r="L284" s="15"/>
      <c r="M284" s="15"/>
      <c r="N284" s="15"/>
      <c r="U284" s="14"/>
      <c r="V284" s="14"/>
    </row>
    <row r="285">
      <c r="B285" s="15"/>
      <c r="G285" s="11"/>
      <c r="H285" s="11"/>
      <c r="K285" s="15"/>
      <c r="L285" s="15"/>
      <c r="M285" s="15"/>
      <c r="N285" s="15"/>
      <c r="U285" s="14"/>
      <c r="V285" s="14"/>
    </row>
    <row r="286">
      <c r="B286" s="15"/>
      <c r="G286" s="11"/>
      <c r="H286" s="11"/>
      <c r="K286" s="15"/>
      <c r="L286" s="15"/>
      <c r="M286" s="15"/>
      <c r="N286" s="15"/>
      <c r="U286" s="14"/>
      <c r="V286" s="14"/>
    </row>
    <row r="287">
      <c r="B287" s="15"/>
      <c r="G287" s="11"/>
      <c r="H287" s="11"/>
      <c r="K287" s="15"/>
      <c r="L287" s="15"/>
      <c r="M287" s="15"/>
      <c r="N287" s="15"/>
      <c r="U287" s="14"/>
      <c r="V287" s="14"/>
    </row>
    <row r="288">
      <c r="B288" s="15"/>
      <c r="G288" s="11"/>
      <c r="H288" s="11"/>
      <c r="K288" s="15"/>
      <c r="L288" s="15"/>
      <c r="M288" s="15"/>
      <c r="N288" s="15"/>
      <c r="U288" s="14"/>
      <c r="V288" s="14"/>
    </row>
    <row r="289">
      <c r="B289" s="15"/>
      <c r="G289" s="11"/>
      <c r="H289" s="11"/>
      <c r="K289" s="15"/>
      <c r="L289" s="15"/>
      <c r="M289" s="15"/>
      <c r="N289" s="15"/>
      <c r="U289" s="14"/>
      <c r="V289" s="14"/>
    </row>
    <row r="290">
      <c r="B290" s="15"/>
      <c r="G290" s="11"/>
      <c r="H290" s="11"/>
      <c r="K290" s="15"/>
      <c r="L290" s="15"/>
      <c r="M290" s="15"/>
      <c r="N290" s="15"/>
      <c r="U290" s="14"/>
      <c r="V290" s="14"/>
    </row>
    <row r="291">
      <c r="B291" s="15"/>
      <c r="G291" s="11"/>
      <c r="H291" s="11"/>
      <c r="K291" s="15"/>
      <c r="L291" s="15"/>
      <c r="M291" s="15"/>
      <c r="N291" s="15"/>
      <c r="U291" s="14"/>
      <c r="V291" s="14"/>
    </row>
    <row r="292">
      <c r="B292" s="15"/>
      <c r="G292" s="11"/>
      <c r="H292" s="11"/>
      <c r="K292" s="15"/>
      <c r="L292" s="15"/>
      <c r="M292" s="15"/>
      <c r="N292" s="15"/>
      <c r="U292" s="14"/>
      <c r="V292" s="14"/>
    </row>
    <row r="293">
      <c r="B293" s="15"/>
      <c r="G293" s="11"/>
      <c r="H293" s="11"/>
      <c r="K293" s="15"/>
      <c r="L293" s="15"/>
      <c r="M293" s="15"/>
      <c r="N293" s="15"/>
      <c r="U293" s="14"/>
      <c r="V293" s="14"/>
    </row>
    <row r="294">
      <c r="B294" s="15"/>
      <c r="G294" s="11"/>
      <c r="H294" s="11"/>
      <c r="K294" s="15"/>
      <c r="L294" s="15"/>
      <c r="M294" s="15"/>
      <c r="N294" s="15"/>
      <c r="U294" s="14"/>
      <c r="V294" s="14"/>
    </row>
    <row r="295">
      <c r="B295" s="15"/>
      <c r="G295" s="11"/>
      <c r="H295" s="11"/>
      <c r="K295" s="15"/>
      <c r="L295" s="15"/>
      <c r="M295" s="15"/>
      <c r="N295" s="15"/>
      <c r="U295" s="14"/>
      <c r="V295" s="14"/>
    </row>
    <row r="296">
      <c r="B296" s="15"/>
      <c r="G296" s="11"/>
      <c r="H296" s="11"/>
      <c r="K296" s="15"/>
      <c r="L296" s="15"/>
      <c r="M296" s="15"/>
      <c r="N296" s="15"/>
      <c r="U296" s="14"/>
      <c r="V296" s="14"/>
    </row>
    <row r="297">
      <c r="B297" s="15"/>
      <c r="G297" s="11"/>
      <c r="H297" s="11"/>
      <c r="K297" s="15"/>
      <c r="L297" s="15"/>
      <c r="M297" s="15"/>
      <c r="N297" s="15"/>
      <c r="U297" s="14"/>
      <c r="V297" s="14"/>
    </row>
    <row r="298">
      <c r="B298" s="15"/>
      <c r="G298" s="11"/>
      <c r="H298" s="11"/>
      <c r="K298" s="15"/>
      <c r="L298" s="15"/>
      <c r="M298" s="15"/>
      <c r="N298" s="15"/>
      <c r="U298" s="14"/>
      <c r="V298" s="14"/>
    </row>
    <row r="299">
      <c r="B299" s="15"/>
      <c r="G299" s="11"/>
      <c r="H299" s="11"/>
      <c r="K299" s="15"/>
      <c r="L299" s="15"/>
      <c r="M299" s="15"/>
      <c r="N299" s="15"/>
      <c r="U299" s="14"/>
      <c r="V299" s="14"/>
    </row>
    <row r="300">
      <c r="B300" s="15"/>
      <c r="G300" s="11"/>
      <c r="H300" s="11"/>
      <c r="K300" s="15"/>
      <c r="L300" s="15"/>
      <c r="M300" s="15"/>
      <c r="N300" s="15"/>
      <c r="U300" s="14"/>
      <c r="V300" s="14"/>
    </row>
    <row r="301">
      <c r="B301" s="15"/>
      <c r="G301" s="11"/>
      <c r="H301" s="11"/>
      <c r="K301" s="15"/>
      <c r="L301" s="15"/>
      <c r="M301" s="15"/>
      <c r="N301" s="15"/>
      <c r="U301" s="14"/>
      <c r="V301" s="14"/>
    </row>
    <row r="302">
      <c r="B302" s="15"/>
      <c r="G302" s="11"/>
      <c r="H302" s="11"/>
      <c r="K302" s="15"/>
      <c r="L302" s="15"/>
      <c r="M302" s="15"/>
      <c r="N302" s="15"/>
      <c r="U302" s="14"/>
      <c r="V302" s="14"/>
    </row>
    <row r="303">
      <c r="B303" s="15"/>
      <c r="G303" s="11"/>
      <c r="H303" s="11"/>
      <c r="K303" s="15"/>
      <c r="L303" s="15"/>
      <c r="M303" s="15"/>
      <c r="N303" s="15"/>
      <c r="U303" s="14"/>
      <c r="V303" s="14"/>
    </row>
    <row r="304">
      <c r="B304" s="15"/>
      <c r="G304" s="11"/>
      <c r="H304" s="11"/>
      <c r="K304" s="15"/>
      <c r="L304" s="15"/>
      <c r="M304" s="15"/>
      <c r="N304" s="15"/>
      <c r="U304" s="14"/>
      <c r="V304" s="14"/>
    </row>
    <row r="305">
      <c r="B305" s="15"/>
      <c r="G305" s="11"/>
      <c r="H305" s="11"/>
      <c r="K305" s="15"/>
      <c r="L305" s="15"/>
      <c r="M305" s="15"/>
      <c r="N305" s="15"/>
      <c r="U305" s="14"/>
      <c r="V305" s="14"/>
    </row>
    <row r="306">
      <c r="B306" s="15"/>
      <c r="G306" s="11"/>
      <c r="H306" s="11"/>
      <c r="K306" s="15"/>
      <c r="L306" s="15"/>
      <c r="M306" s="15"/>
      <c r="N306" s="15"/>
      <c r="U306" s="14"/>
      <c r="V306" s="14"/>
    </row>
    <row r="307">
      <c r="B307" s="15"/>
      <c r="G307" s="11"/>
      <c r="H307" s="11"/>
      <c r="K307" s="15"/>
      <c r="L307" s="15"/>
      <c r="M307" s="15"/>
      <c r="N307" s="15"/>
      <c r="U307" s="14"/>
      <c r="V307" s="14"/>
    </row>
    <row r="308">
      <c r="B308" s="15"/>
      <c r="G308" s="11"/>
      <c r="H308" s="11"/>
      <c r="K308" s="15"/>
      <c r="L308" s="15"/>
      <c r="M308" s="15"/>
      <c r="N308" s="15"/>
      <c r="U308" s="14"/>
      <c r="V308" s="14"/>
    </row>
    <row r="309">
      <c r="B309" s="15"/>
      <c r="G309" s="11"/>
      <c r="H309" s="11"/>
      <c r="K309" s="15"/>
      <c r="L309" s="15"/>
      <c r="M309" s="15"/>
      <c r="N309" s="15"/>
      <c r="U309" s="14"/>
      <c r="V309" s="14"/>
    </row>
    <row r="310">
      <c r="B310" s="15"/>
      <c r="G310" s="11"/>
      <c r="H310" s="11"/>
      <c r="K310" s="15"/>
      <c r="L310" s="15"/>
      <c r="M310" s="15"/>
      <c r="N310" s="15"/>
      <c r="U310" s="14"/>
      <c r="V310" s="14"/>
    </row>
    <row r="311">
      <c r="B311" s="15"/>
      <c r="G311" s="11"/>
      <c r="H311" s="11"/>
      <c r="K311" s="15"/>
      <c r="L311" s="15"/>
      <c r="M311" s="15"/>
      <c r="N311" s="15"/>
      <c r="U311" s="14"/>
      <c r="V311" s="14"/>
    </row>
    <row r="312">
      <c r="B312" s="15"/>
      <c r="G312" s="11"/>
      <c r="H312" s="11"/>
      <c r="K312" s="15"/>
      <c r="L312" s="15"/>
      <c r="M312" s="15"/>
      <c r="N312" s="15"/>
      <c r="U312" s="14"/>
      <c r="V312" s="14"/>
    </row>
    <row r="313">
      <c r="B313" s="15"/>
      <c r="G313" s="11"/>
      <c r="H313" s="11"/>
      <c r="K313" s="15"/>
      <c r="L313" s="15"/>
      <c r="M313" s="15"/>
      <c r="N313" s="15"/>
      <c r="U313" s="14"/>
      <c r="V313" s="14"/>
    </row>
    <row r="314">
      <c r="B314" s="15"/>
      <c r="G314" s="11"/>
      <c r="H314" s="11"/>
      <c r="K314" s="15"/>
      <c r="L314" s="15"/>
      <c r="M314" s="15"/>
      <c r="N314" s="15"/>
      <c r="U314" s="14"/>
      <c r="V314" s="14"/>
    </row>
    <row r="315">
      <c r="B315" s="15"/>
      <c r="G315" s="11"/>
      <c r="H315" s="11"/>
      <c r="K315" s="15"/>
      <c r="L315" s="15"/>
      <c r="M315" s="15"/>
      <c r="N315" s="15"/>
      <c r="U315" s="14"/>
      <c r="V315" s="14"/>
    </row>
    <row r="316">
      <c r="B316" s="15"/>
      <c r="G316" s="11"/>
      <c r="H316" s="11"/>
      <c r="K316" s="15"/>
      <c r="L316" s="15"/>
      <c r="M316" s="15"/>
      <c r="N316" s="15"/>
      <c r="U316" s="14"/>
      <c r="V316" s="14"/>
    </row>
    <row r="317">
      <c r="B317" s="15"/>
      <c r="G317" s="11"/>
      <c r="H317" s="11"/>
      <c r="K317" s="15"/>
      <c r="L317" s="15"/>
      <c r="M317" s="15"/>
      <c r="N317" s="15"/>
      <c r="U317" s="14"/>
      <c r="V317" s="14"/>
    </row>
    <row r="318">
      <c r="B318" s="15"/>
      <c r="G318" s="11"/>
      <c r="H318" s="11"/>
      <c r="K318" s="15"/>
      <c r="L318" s="15"/>
      <c r="M318" s="15"/>
      <c r="N318" s="15"/>
      <c r="U318" s="14"/>
      <c r="V318" s="14"/>
    </row>
    <row r="319">
      <c r="B319" s="15"/>
      <c r="G319" s="11"/>
      <c r="H319" s="11"/>
      <c r="K319" s="15"/>
      <c r="L319" s="15"/>
      <c r="M319" s="15"/>
      <c r="N319" s="15"/>
      <c r="U319" s="14"/>
      <c r="V319" s="14"/>
    </row>
    <row r="320">
      <c r="B320" s="15"/>
      <c r="G320" s="11"/>
      <c r="H320" s="11"/>
      <c r="K320" s="15"/>
      <c r="L320" s="15"/>
      <c r="M320" s="15"/>
      <c r="N320" s="15"/>
      <c r="U320" s="14"/>
      <c r="V320" s="14"/>
    </row>
    <row r="321">
      <c r="B321" s="15"/>
      <c r="G321" s="11"/>
      <c r="H321" s="11"/>
      <c r="K321" s="15"/>
      <c r="L321" s="15"/>
      <c r="M321" s="15"/>
      <c r="N321" s="15"/>
      <c r="U321" s="14"/>
      <c r="V321" s="14"/>
    </row>
    <row r="322">
      <c r="B322" s="15"/>
      <c r="G322" s="11"/>
      <c r="H322" s="11"/>
      <c r="K322" s="15"/>
      <c r="L322" s="15"/>
      <c r="M322" s="15"/>
      <c r="N322" s="15"/>
      <c r="U322" s="14"/>
      <c r="V322" s="14"/>
    </row>
    <row r="323">
      <c r="B323" s="15"/>
      <c r="G323" s="11"/>
      <c r="H323" s="11"/>
      <c r="K323" s="15"/>
      <c r="L323" s="15"/>
      <c r="M323" s="15"/>
      <c r="N323" s="15"/>
      <c r="U323" s="14"/>
      <c r="V323" s="14"/>
    </row>
    <row r="324">
      <c r="B324" s="15"/>
      <c r="G324" s="11"/>
      <c r="H324" s="11"/>
      <c r="K324" s="15"/>
      <c r="L324" s="15"/>
      <c r="M324" s="15"/>
      <c r="N324" s="15"/>
      <c r="U324" s="14"/>
      <c r="V324" s="14"/>
    </row>
    <row r="325">
      <c r="B325" s="15"/>
      <c r="G325" s="11"/>
      <c r="H325" s="11"/>
      <c r="K325" s="15"/>
      <c r="L325" s="15"/>
      <c r="M325" s="15"/>
      <c r="N325" s="15"/>
      <c r="U325" s="14"/>
      <c r="V325" s="14"/>
    </row>
    <row r="326">
      <c r="B326" s="15"/>
      <c r="G326" s="11"/>
      <c r="H326" s="11"/>
      <c r="K326" s="15"/>
      <c r="L326" s="15"/>
      <c r="M326" s="15"/>
      <c r="N326" s="15"/>
      <c r="U326" s="14"/>
      <c r="V326" s="14"/>
    </row>
    <row r="327">
      <c r="B327" s="15"/>
      <c r="G327" s="11"/>
      <c r="H327" s="11"/>
      <c r="K327" s="15"/>
      <c r="L327" s="15"/>
      <c r="M327" s="15"/>
      <c r="N327" s="15"/>
      <c r="U327" s="14"/>
      <c r="V327" s="14"/>
    </row>
    <row r="328">
      <c r="B328" s="15"/>
      <c r="G328" s="11"/>
      <c r="H328" s="11"/>
      <c r="K328" s="15"/>
      <c r="L328" s="15"/>
      <c r="M328" s="15"/>
      <c r="N328" s="15"/>
      <c r="U328" s="14"/>
      <c r="V328" s="14"/>
    </row>
    <row r="329">
      <c r="B329" s="15"/>
      <c r="G329" s="11"/>
      <c r="H329" s="11"/>
      <c r="K329" s="15"/>
      <c r="L329" s="15"/>
      <c r="M329" s="15"/>
      <c r="N329" s="15"/>
      <c r="U329" s="14"/>
      <c r="V329" s="14"/>
    </row>
    <row r="330">
      <c r="B330" s="15"/>
      <c r="G330" s="11"/>
      <c r="H330" s="11"/>
      <c r="K330" s="15"/>
      <c r="L330" s="15"/>
      <c r="M330" s="15"/>
      <c r="N330" s="15"/>
      <c r="U330" s="14"/>
      <c r="V330" s="14"/>
    </row>
    <row r="331">
      <c r="B331" s="15"/>
      <c r="G331" s="11"/>
      <c r="H331" s="11"/>
      <c r="K331" s="15"/>
      <c r="L331" s="15"/>
      <c r="M331" s="15"/>
      <c r="N331" s="15"/>
      <c r="U331" s="14"/>
      <c r="V331" s="14"/>
    </row>
    <row r="332">
      <c r="B332" s="15"/>
      <c r="G332" s="11"/>
      <c r="H332" s="11"/>
      <c r="K332" s="15"/>
      <c r="L332" s="15"/>
      <c r="M332" s="15"/>
      <c r="N332" s="15"/>
      <c r="U332" s="14"/>
      <c r="V332" s="14"/>
    </row>
    <row r="333">
      <c r="B333" s="15"/>
      <c r="G333" s="11"/>
      <c r="H333" s="11"/>
      <c r="K333" s="15"/>
      <c r="L333" s="15"/>
      <c r="M333" s="15"/>
      <c r="N333" s="15"/>
      <c r="U333" s="14"/>
      <c r="V333" s="14"/>
    </row>
    <row r="334">
      <c r="B334" s="15"/>
      <c r="G334" s="11"/>
      <c r="H334" s="11"/>
      <c r="K334" s="15"/>
      <c r="L334" s="15"/>
      <c r="M334" s="15"/>
      <c r="N334" s="15"/>
      <c r="U334" s="14"/>
      <c r="V334" s="14"/>
    </row>
    <row r="335">
      <c r="B335" s="15"/>
      <c r="G335" s="11"/>
      <c r="H335" s="11"/>
      <c r="K335" s="15"/>
      <c r="L335" s="15"/>
      <c r="M335" s="15"/>
      <c r="N335" s="15"/>
      <c r="U335" s="14"/>
      <c r="V335" s="14"/>
    </row>
    <row r="336">
      <c r="B336" s="15"/>
      <c r="G336" s="11"/>
      <c r="H336" s="11"/>
      <c r="K336" s="15"/>
      <c r="L336" s="15"/>
      <c r="M336" s="15"/>
      <c r="N336" s="15"/>
      <c r="U336" s="14"/>
      <c r="V336" s="14"/>
    </row>
    <row r="337">
      <c r="B337" s="15"/>
      <c r="G337" s="11"/>
      <c r="H337" s="11"/>
      <c r="K337" s="15"/>
      <c r="L337" s="15"/>
      <c r="M337" s="15"/>
      <c r="N337" s="15"/>
      <c r="U337" s="14"/>
      <c r="V337" s="14"/>
    </row>
    <row r="338">
      <c r="B338" s="15"/>
      <c r="G338" s="11"/>
      <c r="H338" s="11"/>
      <c r="K338" s="15"/>
      <c r="L338" s="15"/>
      <c r="M338" s="15"/>
      <c r="N338" s="15"/>
      <c r="U338" s="14"/>
      <c r="V338" s="14"/>
    </row>
    <row r="339">
      <c r="B339" s="15"/>
      <c r="G339" s="11"/>
      <c r="H339" s="11"/>
      <c r="K339" s="15"/>
      <c r="L339" s="15"/>
      <c r="M339" s="15"/>
      <c r="N339" s="15"/>
      <c r="U339" s="14"/>
      <c r="V339" s="14"/>
    </row>
    <row r="340">
      <c r="B340" s="15"/>
      <c r="G340" s="11"/>
      <c r="H340" s="11"/>
      <c r="K340" s="15"/>
      <c r="L340" s="15"/>
      <c r="M340" s="15"/>
      <c r="N340" s="15"/>
      <c r="U340" s="14"/>
      <c r="V340" s="14"/>
    </row>
    <row r="341">
      <c r="B341" s="15"/>
      <c r="G341" s="11"/>
      <c r="H341" s="11"/>
      <c r="K341" s="15"/>
      <c r="L341" s="15"/>
      <c r="M341" s="15"/>
      <c r="N341" s="15"/>
      <c r="U341" s="14"/>
      <c r="V341" s="14"/>
    </row>
    <row r="342">
      <c r="B342" s="15"/>
      <c r="G342" s="11"/>
      <c r="H342" s="11"/>
      <c r="K342" s="15"/>
      <c r="L342" s="15"/>
      <c r="M342" s="15"/>
      <c r="N342" s="15"/>
      <c r="U342" s="14"/>
      <c r="V342" s="14"/>
    </row>
    <row r="343">
      <c r="B343" s="15"/>
      <c r="G343" s="11"/>
      <c r="H343" s="11"/>
      <c r="K343" s="15"/>
      <c r="L343" s="15"/>
      <c r="M343" s="15"/>
      <c r="N343" s="15"/>
      <c r="U343" s="14"/>
      <c r="V343" s="14"/>
    </row>
    <row r="344">
      <c r="B344" s="15"/>
      <c r="G344" s="11"/>
      <c r="H344" s="11"/>
      <c r="K344" s="15"/>
      <c r="L344" s="15"/>
      <c r="M344" s="15"/>
      <c r="N344" s="15"/>
      <c r="U344" s="14"/>
      <c r="V344" s="14"/>
    </row>
    <row r="345">
      <c r="B345" s="15"/>
      <c r="G345" s="11"/>
      <c r="H345" s="11"/>
      <c r="K345" s="15"/>
      <c r="L345" s="15"/>
      <c r="M345" s="15"/>
      <c r="N345" s="15"/>
      <c r="U345" s="14"/>
      <c r="V345" s="14"/>
    </row>
    <row r="346">
      <c r="B346" s="15"/>
      <c r="G346" s="11"/>
      <c r="H346" s="11"/>
      <c r="K346" s="15"/>
      <c r="L346" s="15"/>
      <c r="M346" s="15"/>
      <c r="N346" s="15"/>
      <c r="U346" s="14"/>
      <c r="V346" s="14"/>
    </row>
    <row r="347">
      <c r="B347" s="15"/>
      <c r="G347" s="11"/>
      <c r="H347" s="11"/>
      <c r="K347" s="15"/>
      <c r="L347" s="15"/>
      <c r="M347" s="15"/>
      <c r="N347" s="15"/>
      <c r="U347" s="14"/>
      <c r="V347" s="14"/>
    </row>
    <row r="348">
      <c r="B348" s="15"/>
      <c r="G348" s="11"/>
      <c r="H348" s="11"/>
      <c r="K348" s="15"/>
      <c r="L348" s="15"/>
      <c r="M348" s="15"/>
      <c r="N348" s="15"/>
      <c r="U348" s="14"/>
      <c r="V348" s="14"/>
    </row>
    <row r="349">
      <c r="B349" s="15"/>
      <c r="G349" s="11"/>
      <c r="H349" s="11"/>
      <c r="K349" s="15"/>
      <c r="L349" s="15"/>
      <c r="M349" s="15"/>
      <c r="N349" s="15"/>
      <c r="U349" s="14"/>
      <c r="V349" s="14"/>
    </row>
    <row r="350">
      <c r="B350" s="15"/>
      <c r="G350" s="11"/>
      <c r="H350" s="11"/>
      <c r="K350" s="15"/>
      <c r="L350" s="15"/>
      <c r="M350" s="15"/>
      <c r="N350" s="15"/>
      <c r="U350" s="14"/>
      <c r="V350" s="14"/>
    </row>
    <row r="351">
      <c r="B351" s="15"/>
      <c r="G351" s="11"/>
      <c r="H351" s="11"/>
      <c r="K351" s="15"/>
      <c r="L351" s="15"/>
      <c r="M351" s="15"/>
      <c r="N351" s="15"/>
      <c r="U351" s="14"/>
      <c r="V351" s="14"/>
    </row>
    <row r="352">
      <c r="B352" s="15"/>
      <c r="G352" s="11"/>
      <c r="H352" s="11"/>
      <c r="K352" s="15"/>
      <c r="L352" s="15"/>
      <c r="M352" s="15"/>
      <c r="N352" s="15"/>
      <c r="U352" s="14"/>
      <c r="V352" s="14"/>
    </row>
    <row r="353">
      <c r="B353" s="15"/>
      <c r="G353" s="11"/>
      <c r="H353" s="11"/>
      <c r="K353" s="15"/>
      <c r="L353" s="15"/>
      <c r="M353" s="15"/>
      <c r="N353" s="15"/>
      <c r="U353" s="14"/>
      <c r="V353" s="14"/>
    </row>
    <row r="354">
      <c r="B354" s="15"/>
      <c r="G354" s="11"/>
      <c r="H354" s="11"/>
      <c r="K354" s="15"/>
      <c r="L354" s="15"/>
      <c r="M354" s="15"/>
      <c r="N354" s="15"/>
      <c r="U354" s="14"/>
      <c r="V354" s="14"/>
    </row>
    <row r="355">
      <c r="B355" s="15"/>
      <c r="G355" s="11"/>
      <c r="H355" s="11"/>
      <c r="K355" s="15"/>
      <c r="L355" s="15"/>
      <c r="M355" s="15"/>
      <c r="N355" s="15"/>
      <c r="U355" s="14"/>
      <c r="V355" s="14"/>
    </row>
    <row r="356">
      <c r="B356" s="15"/>
      <c r="G356" s="11"/>
      <c r="H356" s="11"/>
      <c r="K356" s="15"/>
      <c r="L356" s="15"/>
      <c r="M356" s="15"/>
      <c r="N356" s="15"/>
      <c r="U356" s="14"/>
      <c r="V356" s="14"/>
    </row>
    <row r="357">
      <c r="B357" s="15"/>
      <c r="G357" s="11"/>
      <c r="H357" s="11"/>
      <c r="K357" s="15"/>
      <c r="L357" s="15"/>
      <c r="M357" s="15"/>
      <c r="N357" s="15"/>
      <c r="U357" s="14"/>
      <c r="V357" s="14"/>
    </row>
    <row r="358">
      <c r="B358" s="15"/>
      <c r="G358" s="11"/>
      <c r="H358" s="11"/>
      <c r="K358" s="15"/>
      <c r="L358" s="15"/>
      <c r="M358" s="15"/>
      <c r="N358" s="15"/>
      <c r="U358" s="14"/>
      <c r="V358" s="14"/>
    </row>
    <row r="359">
      <c r="B359" s="15"/>
      <c r="G359" s="11"/>
      <c r="H359" s="11"/>
      <c r="K359" s="15"/>
      <c r="L359" s="15"/>
      <c r="M359" s="15"/>
      <c r="N359" s="15"/>
      <c r="U359" s="14"/>
      <c r="V359" s="14"/>
    </row>
    <row r="360">
      <c r="B360" s="15"/>
      <c r="G360" s="11"/>
      <c r="H360" s="11"/>
      <c r="K360" s="15"/>
      <c r="L360" s="15"/>
      <c r="M360" s="15"/>
      <c r="N360" s="15"/>
      <c r="U360" s="14"/>
      <c r="V360" s="14"/>
    </row>
    <row r="361">
      <c r="B361" s="15"/>
      <c r="G361" s="11"/>
      <c r="H361" s="11"/>
      <c r="K361" s="15"/>
      <c r="L361" s="15"/>
      <c r="M361" s="15"/>
      <c r="N361" s="15"/>
      <c r="U361" s="14"/>
      <c r="V361" s="14"/>
    </row>
    <row r="362">
      <c r="B362" s="15"/>
      <c r="G362" s="11"/>
      <c r="H362" s="11"/>
      <c r="K362" s="15"/>
      <c r="L362" s="15"/>
      <c r="M362" s="15"/>
      <c r="N362" s="15"/>
      <c r="U362" s="14"/>
      <c r="V362" s="14"/>
    </row>
    <row r="363">
      <c r="B363" s="15"/>
      <c r="G363" s="11"/>
      <c r="H363" s="11"/>
      <c r="K363" s="15"/>
      <c r="L363" s="15"/>
      <c r="M363" s="15"/>
      <c r="N363" s="15"/>
      <c r="U363" s="14"/>
      <c r="V363" s="14"/>
    </row>
    <row r="364">
      <c r="B364" s="15"/>
      <c r="G364" s="11"/>
      <c r="H364" s="11"/>
      <c r="K364" s="15"/>
      <c r="L364" s="15"/>
      <c r="M364" s="15"/>
      <c r="N364" s="15"/>
      <c r="U364" s="14"/>
      <c r="V364" s="14"/>
    </row>
    <row r="365">
      <c r="B365" s="15"/>
      <c r="G365" s="11"/>
      <c r="H365" s="11"/>
      <c r="K365" s="15"/>
      <c r="L365" s="15"/>
      <c r="M365" s="15"/>
      <c r="N365" s="15"/>
      <c r="U365" s="14"/>
      <c r="V365" s="14"/>
    </row>
    <row r="366">
      <c r="B366" s="15"/>
      <c r="G366" s="11"/>
      <c r="H366" s="11"/>
      <c r="K366" s="15"/>
      <c r="L366" s="15"/>
      <c r="M366" s="15"/>
      <c r="N366" s="15"/>
      <c r="U366" s="14"/>
      <c r="V366" s="14"/>
    </row>
    <row r="367">
      <c r="B367" s="15"/>
      <c r="G367" s="11"/>
      <c r="H367" s="11"/>
      <c r="K367" s="15"/>
      <c r="L367" s="15"/>
      <c r="M367" s="15"/>
      <c r="N367" s="15"/>
      <c r="U367" s="14"/>
      <c r="V367" s="14"/>
    </row>
    <row r="368">
      <c r="B368" s="15"/>
      <c r="G368" s="11"/>
      <c r="H368" s="11"/>
      <c r="K368" s="15"/>
      <c r="L368" s="15"/>
      <c r="M368" s="15"/>
      <c r="N368" s="15"/>
      <c r="U368" s="14"/>
      <c r="V368" s="14"/>
    </row>
    <row r="369">
      <c r="B369" s="15"/>
      <c r="G369" s="11"/>
      <c r="H369" s="11"/>
      <c r="K369" s="15"/>
      <c r="L369" s="15"/>
      <c r="M369" s="15"/>
      <c r="N369" s="15"/>
      <c r="U369" s="14"/>
      <c r="V369" s="14"/>
    </row>
    <row r="370">
      <c r="B370" s="15"/>
      <c r="G370" s="11"/>
      <c r="H370" s="11"/>
      <c r="K370" s="15"/>
      <c r="L370" s="15"/>
      <c r="M370" s="15"/>
      <c r="N370" s="15"/>
      <c r="U370" s="14"/>
      <c r="V370" s="14"/>
    </row>
    <row r="371">
      <c r="B371" s="15"/>
      <c r="G371" s="11"/>
      <c r="H371" s="11"/>
      <c r="K371" s="15"/>
      <c r="L371" s="15"/>
      <c r="M371" s="15"/>
      <c r="N371" s="15"/>
      <c r="U371" s="14"/>
      <c r="V371" s="14"/>
    </row>
    <row r="372">
      <c r="B372" s="15"/>
      <c r="G372" s="11"/>
      <c r="H372" s="11"/>
      <c r="K372" s="15"/>
      <c r="L372" s="15"/>
      <c r="M372" s="15"/>
      <c r="N372" s="15"/>
      <c r="U372" s="14"/>
      <c r="V372" s="14"/>
    </row>
    <row r="373">
      <c r="B373" s="15"/>
      <c r="G373" s="11"/>
      <c r="H373" s="11"/>
      <c r="K373" s="15"/>
      <c r="L373" s="15"/>
      <c r="M373" s="15"/>
      <c r="N373" s="15"/>
      <c r="U373" s="14"/>
      <c r="V373" s="14"/>
    </row>
    <row r="374">
      <c r="B374" s="15"/>
      <c r="G374" s="11"/>
      <c r="H374" s="11"/>
      <c r="K374" s="15"/>
      <c r="L374" s="15"/>
      <c r="M374" s="15"/>
      <c r="N374" s="15"/>
      <c r="U374" s="14"/>
      <c r="V374" s="14"/>
    </row>
    <row r="375">
      <c r="B375" s="15"/>
      <c r="G375" s="11"/>
      <c r="H375" s="11"/>
      <c r="K375" s="15"/>
      <c r="L375" s="15"/>
      <c r="M375" s="15"/>
      <c r="N375" s="15"/>
      <c r="U375" s="14"/>
      <c r="V375" s="14"/>
    </row>
    <row r="376">
      <c r="B376" s="15"/>
      <c r="G376" s="11"/>
      <c r="H376" s="11"/>
      <c r="K376" s="15"/>
      <c r="L376" s="15"/>
      <c r="M376" s="15"/>
      <c r="N376" s="15"/>
      <c r="U376" s="14"/>
      <c r="V376" s="14"/>
    </row>
    <row r="377">
      <c r="B377" s="15"/>
      <c r="G377" s="11"/>
      <c r="H377" s="11"/>
      <c r="K377" s="15"/>
      <c r="L377" s="15"/>
      <c r="M377" s="15"/>
      <c r="N377" s="15"/>
      <c r="U377" s="14"/>
      <c r="V377" s="14"/>
    </row>
    <row r="378">
      <c r="B378" s="15"/>
      <c r="G378" s="11"/>
      <c r="H378" s="11"/>
      <c r="K378" s="15"/>
      <c r="L378" s="15"/>
      <c r="M378" s="15"/>
      <c r="N378" s="15"/>
      <c r="U378" s="14"/>
      <c r="V378" s="14"/>
    </row>
    <row r="379">
      <c r="B379" s="15"/>
      <c r="G379" s="11"/>
      <c r="H379" s="11"/>
      <c r="K379" s="15"/>
      <c r="L379" s="15"/>
      <c r="M379" s="15"/>
      <c r="N379" s="15"/>
      <c r="U379" s="14"/>
      <c r="V379" s="14"/>
    </row>
    <row r="380">
      <c r="B380" s="15"/>
      <c r="G380" s="11"/>
      <c r="H380" s="11"/>
      <c r="K380" s="15"/>
      <c r="L380" s="15"/>
      <c r="M380" s="15"/>
      <c r="N380" s="15"/>
      <c r="U380" s="14"/>
      <c r="V380" s="14"/>
    </row>
    <row r="381">
      <c r="B381" s="15"/>
      <c r="G381" s="11"/>
      <c r="H381" s="11"/>
      <c r="K381" s="15"/>
      <c r="L381" s="15"/>
      <c r="M381" s="15"/>
      <c r="N381" s="15"/>
      <c r="U381" s="14"/>
      <c r="V381" s="14"/>
    </row>
    <row r="382">
      <c r="B382" s="15"/>
      <c r="G382" s="11"/>
      <c r="H382" s="11"/>
      <c r="K382" s="15"/>
      <c r="L382" s="15"/>
      <c r="M382" s="15"/>
      <c r="N382" s="15"/>
      <c r="U382" s="14"/>
      <c r="V382" s="14"/>
    </row>
    <row r="383">
      <c r="B383" s="15"/>
      <c r="G383" s="11"/>
      <c r="H383" s="11"/>
      <c r="K383" s="15"/>
      <c r="L383" s="15"/>
      <c r="M383" s="15"/>
      <c r="N383" s="15"/>
      <c r="U383" s="14"/>
      <c r="V383" s="14"/>
    </row>
    <row r="384">
      <c r="B384" s="15"/>
      <c r="G384" s="11"/>
      <c r="H384" s="11"/>
      <c r="K384" s="15"/>
      <c r="L384" s="15"/>
      <c r="M384" s="15"/>
      <c r="N384" s="15"/>
      <c r="U384" s="14"/>
      <c r="V384" s="14"/>
    </row>
    <row r="385">
      <c r="B385" s="15"/>
      <c r="G385" s="11"/>
      <c r="H385" s="11"/>
      <c r="K385" s="15"/>
      <c r="L385" s="15"/>
      <c r="M385" s="15"/>
      <c r="N385" s="15"/>
      <c r="U385" s="14"/>
      <c r="V385" s="14"/>
    </row>
    <row r="386">
      <c r="B386" s="15"/>
      <c r="G386" s="11"/>
      <c r="H386" s="11"/>
      <c r="K386" s="15"/>
      <c r="L386" s="15"/>
      <c r="M386" s="15"/>
      <c r="N386" s="15"/>
      <c r="U386" s="14"/>
      <c r="V386" s="14"/>
    </row>
    <row r="387">
      <c r="B387" s="15"/>
      <c r="G387" s="11"/>
      <c r="H387" s="11"/>
      <c r="K387" s="15"/>
      <c r="L387" s="15"/>
      <c r="M387" s="15"/>
      <c r="N387" s="15"/>
      <c r="U387" s="14"/>
      <c r="V387" s="14"/>
    </row>
    <row r="388">
      <c r="B388" s="15"/>
      <c r="G388" s="11"/>
      <c r="H388" s="11"/>
      <c r="K388" s="15"/>
      <c r="L388" s="15"/>
      <c r="M388" s="15"/>
      <c r="N388" s="15"/>
      <c r="U388" s="14"/>
      <c r="V388" s="14"/>
    </row>
    <row r="389">
      <c r="B389" s="15"/>
      <c r="G389" s="11"/>
      <c r="H389" s="11"/>
      <c r="K389" s="15"/>
      <c r="L389" s="15"/>
      <c r="M389" s="15"/>
      <c r="N389" s="15"/>
      <c r="U389" s="14"/>
      <c r="V389" s="14"/>
    </row>
    <row r="390">
      <c r="B390" s="15"/>
      <c r="G390" s="11"/>
      <c r="H390" s="11"/>
      <c r="K390" s="15"/>
      <c r="L390" s="15"/>
      <c r="M390" s="15"/>
      <c r="N390" s="15"/>
      <c r="U390" s="14"/>
      <c r="V390" s="14"/>
    </row>
    <row r="391">
      <c r="B391" s="15"/>
      <c r="G391" s="11"/>
      <c r="H391" s="11"/>
      <c r="K391" s="15"/>
      <c r="L391" s="15"/>
      <c r="M391" s="15"/>
      <c r="N391" s="15"/>
      <c r="U391" s="14"/>
      <c r="V391" s="14"/>
    </row>
    <row r="392">
      <c r="B392" s="15"/>
      <c r="G392" s="11"/>
      <c r="H392" s="11"/>
      <c r="K392" s="15"/>
      <c r="L392" s="15"/>
      <c r="M392" s="15"/>
      <c r="N392" s="15"/>
      <c r="U392" s="14"/>
      <c r="V392" s="14"/>
    </row>
    <row r="393">
      <c r="B393" s="15"/>
      <c r="G393" s="11"/>
      <c r="H393" s="11"/>
      <c r="K393" s="15"/>
      <c r="L393" s="15"/>
      <c r="M393" s="15"/>
      <c r="N393" s="15"/>
      <c r="U393" s="14"/>
      <c r="V393" s="14"/>
    </row>
    <row r="394">
      <c r="B394" s="15"/>
      <c r="G394" s="11"/>
      <c r="H394" s="11"/>
      <c r="K394" s="15"/>
      <c r="L394" s="15"/>
      <c r="M394" s="15"/>
      <c r="N394" s="15"/>
      <c r="U394" s="14"/>
      <c r="V394" s="14"/>
    </row>
    <row r="395">
      <c r="B395" s="15"/>
      <c r="G395" s="11"/>
      <c r="H395" s="11"/>
      <c r="K395" s="15"/>
      <c r="L395" s="15"/>
      <c r="M395" s="15"/>
      <c r="N395" s="15"/>
      <c r="U395" s="14"/>
      <c r="V395" s="14"/>
    </row>
    <row r="396">
      <c r="B396" s="15"/>
      <c r="G396" s="11"/>
      <c r="H396" s="11"/>
      <c r="K396" s="15"/>
      <c r="L396" s="15"/>
      <c r="M396" s="15"/>
      <c r="N396" s="15"/>
      <c r="U396" s="14"/>
      <c r="V396" s="14"/>
    </row>
    <row r="397">
      <c r="B397" s="15"/>
      <c r="G397" s="11"/>
      <c r="H397" s="11"/>
      <c r="K397" s="15"/>
      <c r="L397" s="15"/>
      <c r="M397" s="15"/>
      <c r="N397" s="15"/>
      <c r="U397" s="14"/>
      <c r="V397" s="14"/>
    </row>
    <row r="398">
      <c r="B398" s="15"/>
      <c r="G398" s="11"/>
      <c r="H398" s="11"/>
      <c r="K398" s="15"/>
      <c r="L398" s="15"/>
      <c r="M398" s="15"/>
      <c r="N398" s="15"/>
      <c r="U398" s="14"/>
      <c r="V398" s="14"/>
    </row>
    <row r="399">
      <c r="B399" s="15"/>
      <c r="G399" s="11"/>
      <c r="H399" s="11"/>
      <c r="K399" s="15"/>
      <c r="L399" s="15"/>
      <c r="M399" s="15"/>
      <c r="N399" s="15"/>
      <c r="U399" s="14"/>
      <c r="V399" s="14"/>
    </row>
    <row r="400">
      <c r="B400" s="15"/>
      <c r="G400" s="11"/>
      <c r="H400" s="11"/>
      <c r="K400" s="15"/>
      <c r="L400" s="15"/>
      <c r="M400" s="15"/>
      <c r="N400" s="15"/>
      <c r="U400" s="14"/>
      <c r="V400" s="14"/>
    </row>
    <row r="401">
      <c r="B401" s="15"/>
      <c r="G401" s="11"/>
      <c r="H401" s="11"/>
      <c r="K401" s="15"/>
      <c r="L401" s="15"/>
      <c r="M401" s="15"/>
      <c r="N401" s="15"/>
      <c r="U401" s="14"/>
      <c r="V401" s="14"/>
    </row>
    <row r="402">
      <c r="B402" s="15"/>
      <c r="G402" s="11"/>
      <c r="H402" s="11"/>
      <c r="K402" s="15"/>
      <c r="L402" s="15"/>
      <c r="M402" s="15"/>
      <c r="N402" s="15"/>
      <c r="U402" s="14"/>
      <c r="V402" s="14"/>
    </row>
    <row r="403">
      <c r="B403" s="15"/>
      <c r="G403" s="11"/>
      <c r="H403" s="11"/>
      <c r="K403" s="15"/>
      <c r="L403" s="15"/>
      <c r="M403" s="15"/>
      <c r="N403" s="15"/>
      <c r="U403" s="14"/>
      <c r="V403" s="14"/>
    </row>
    <row r="404">
      <c r="B404" s="15"/>
      <c r="G404" s="11"/>
      <c r="H404" s="11"/>
      <c r="K404" s="15"/>
      <c r="L404" s="15"/>
      <c r="M404" s="15"/>
      <c r="N404" s="15"/>
      <c r="U404" s="14"/>
      <c r="V404" s="14"/>
    </row>
    <row r="405">
      <c r="B405" s="15"/>
      <c r="G405" s="11"/>
      <c r="H405" s="11"/>
      <c r="K405" s="15"/>
      <c r="L405" s="15"/>
      <c r="M405" s="15"/>
      <c r="N405" s="15"/>
      <c r="U405" s="14"/>
      <c r="V405" s="14"/>
    </row>
    <row r="406">
      <c r="B406" s="15"/>
      <c r="G406" s="11"/>
      <c r="H406" s="11"/>
      <c r="K406" s="15"/>
      <c r="L406" s="15"/>
      <c r="M406" s="15"/>
      <c r="N406" s="15"/>
      <c r="U406" s="14"/>
      <c r="V406" s="14"/>
    </row>
    <row r="407">
      <c r="B407" s="15"/>
      <c r="G407" s="11"/>
      <c r="H407" s="11"/>
      <c r="K407" s="15"/>
      <c r="L407" s="15"/>
      <c r="M407" s="15"/>
      <c r="N407" s="15"/>
      <c r="U407" s="14"/>
      <c r="V407" s="14"/>
    </row>
    <row r="408">
      <c r="B408" s="15"/>
      <c r="G408" s="11"/>
      <c r="H408" s="11"/>
      <c r="K408" s="15"/>
      <c r="L408" s="15"/>
      <c r="M408" s="15"/>
      <c r="N408" s="15"/>
      <c r="U408" s="14"/>
      <c r="V408" s="14"/>
    </row>
    <row r="409">
      <c r="B409" s="15"/>
      <c r="G409" s="11"/>
      <c r="H409" s="11"/>
      <c r="K409" s="15"/>
      <c r="L409" s="15"/>
      <c r="M409" s="15"/>
      <c r="N409" s="15"/>
      <c r="U409" s="14"/>
      <c r="V409" s="14"/>
    </row>
    <row r="410">
      <c r="B410" s="15"/>
      <c r="G410" s="11"/>
      <c r="H410" s="11"/>
      <c r="K410" s="15"/>
      <c r="L410" s="15"/>
      <c r="M410" s="15"/>
      <c r="N410" s="15"/>
      <c r="U410" s="14"/>
      <c r="V410" s="14"/>
    </row>
    <row r="411">
      <c r="B411" s="15"/>
      <c r="G411" s="11"/>
      <c r="H411" s="11"/>
      <c r="K411" s="15"/>
      <c r="L411" s="15"/>
      <c r="M411" s="15"/>
      <c r="N411" s="15"/>
      <c r="U411" s="14"/>
      <c r="V411" s="14"/>
    </row>
    <row r="412">
      <c r="B412" s="15"/>
      <c r="G412" s="11"/>
      <c r="H412" s="11"/>
      <c r="K412" s="15"/>
      <c r="L412" s="15"/>
      <c r="M412" s="15"/>
      <c r="N412" s="15"/>
      <c r="U412" s="14"/>
      <c r="V412" s="14"/>
    </row>
    <row r="413">
      <c r="B413" s="15"/>
      <c r="G413" s="11"/>
      <c r="H413" s="11"/>
      <c r="K413" s="15"/>
      <c r="L413" s="15"/>
      <c r="M413" s="15"/>
      <c r="N413" s="15"/>
      <c r="U413" s="14"/>
      <c r="V413" s="14"/>
    </row>
    <row r="414">
      <c r="B414" s="15"/>
      <c r="G414" s="11"/>
      <c r="H414" s="11"/>
      <c r="K414" s="15"/>
      <c r="L414" s="15"/>
      <c r="M414" s="15"/>
      <c r="N414" s="15"/>
      <c r="U414" s="14"/>
      <c r="V414" s="14"/>
    </row>
    <row r="415">
      <c r="B415" s="15"/>
      <c r="G415" s="11"/>
      <c r="H415" s="11"/>
      <c r="K415" s="15"/>
      <c r="L415" s="15"/>
      <c r="M415" s="15"/>
      <c r="N415" s="15"/>
      <c r="U415" s="14"/>
      <c r="V415" s="14"/>
    </row>
    <row r="416">
      <c r="B416" s="15"/>
      <c r="G416" s="11"/>
      <c r="H416" s="11"/>
      <c r="K416" s="15"/>
      <c r="L416" s="15"/>
      <c r="M416" s="15"/>
      <c r="N416" s="15"/>
      <c r="U416" s="14"/>
      <c r="V416" s="14"/>
    </row>
    <row r="417">
      <c r="B417" s="15"/>
      <c r="G417" s="11"/>
      <c r="H417" s="11"/>
      <c r="K417" s="15"/>
      <c r="L417" s="15"/>
      <c r="M417" s="15"/>
      <c r="N417" s="15"/>
      <c r="U417" s="14"/>
      <c r="V417" s="14"/>
    </row>
    <row r="418">
      <c r="B418" s="15"/>
      <c r="G418" s="11"/>
      <c r="H418" s="11"/>
      <c r="K418" s="15"/>
      <c r="L418" s="15"/>
      <c r="M418" s="15"/>
      <c r="N418" s="15"/>
      <c r="U418" s="14"/>
      <c r="V418" s="14"/>
    </row>
    <row r="419">
      <c r="B419" s="15"/>
      <c r="G419" s="11"/>
      <c r="H419" s="11"/>
      <c r="K419" s="15"/>
      <c r="L419" s="15"/>
      <c r="M419" s="15"/>
      <c r="N419" s="15"/>
      <c r="U419" s="14"/>
      <c r="V419" s="14"/>
    </row>
    <row r="420">
      <c r="B420" s="15"/>
      <c r="G420" s="11"/>
      <c r="H420" s="11"/>
      <c r="K420" s="15"/>
      <c r="L420" s="15"/>
      <c r="M420" s="15"/>
      <c r="N420" s="15"/>
      <c r="U420" s="14"/>
      <c r="V420" s="14"/>
    </row>
    <row r="421">
      <c r="B421" s="15"/>
      <c r="G421" s="11"/>
      <c r="H421" s="11"/>
      <c r="K421" s="15"/>
      <c r="L421" s="15"/>
      <c r="M421" s="15"/>
      <c r="N421" s="15"/>
      <c r="U421" s="14"/>
      <c r="V421" s="14"/>
    </row>
    <row r="422">
      <c r="B422" s="15"/>
      <c r="G422" s="11"/>
      <c r="H422" s="11"/>
      <c r="K422" s="15"/>
      <c r="L422" s="15"/>
      <c r="M422" s="15"/>
      <c r="N422" s="15"/>
      <c r="U422" s="14"/>
      <c r="V422" s="14"/>
    </row>
    <row r="423">
      <c r="B423" s="15"/>
      <c r="G423" s="11"/>
      <c r="H423" s="11"/>
      <c r="K423" s="15"/>
      <c r="L423" s="15"/>
      <c r="M423" s="15"/>
      <c r="N423" s="15"/>
      <c r="U423" s="14"/>
      <c r="V423" s="14"/>
    </row>
    <row r="424">
      <c r="B424" s="15"/>
      <c r="G424" s="11"/>
      <c r="H424" s="11"/>
      <c r="K424" s="15"/>
      <c r="L424" s="15"/>
      <c r="M424" s="15"/>
      <c r="N424" s="15"/>
      <c r="U424" s="14"/>
      <c r="V424" s="14"/>
    </row>
    <row r="425">
      <c r="B425" s="15"/>
      <c r="G425" s="11"/>
      <c r="H425" s="11"/>
      <c r="K425" s="15"/>
      <c r="L425" s="15"/>
      <c r="M425" s="15"/>
      <c r="N425" s="15"/>
      <c r="U425" s="14"/>
      <c r="V425" s="14"/>
    </row>
    <row r="426">
      <c r="B426" s="15"/>
      <c r="G426" s="11"/>
      <c r="H426" s="11"/>
      <c r="K426" s="15"/>
      <c r="L426" s="15"/>
      <c r="M426" s="15"/>
      <c r="N426" s="15"/>
      <c r="U426" s="14"/>
      <c r="V426" s="14"/>
    </row>
    <row r="427">
      <c r="B427" s="15"/>
      <c r="G427" s="11"/>
      <c r="H427" s="11"/>
      <c r="K427" s="15"/>
      <c r="L427" s="15"/>
      <c r="M427" s="15"/>
      <c r="N427" s="15"/>
      <c r="U427" s="14"/>
      <c r="V427" s="14"/>
    </row>
    <row r="428">
      <c r="B428" s="15"/>
      <c r="G428" s="11"/>
      <c r="H428" s="11"/>
      <c r="K428" s="15"/>
      <c r="L428" s="15"/>
      <c r="M428" s="15"/>
      <c r="N428" s="15"/>
      <c r="U428" s="14"/>
      <c r="V428" s="14"/>
    </row>
    <row r="429">
      <c r="B429" s="15"/>
      <c r="G429" s="11"/>
      <c r="H429" s="11"/>
      <c r="K429" s="15"/>
      <c r="L429" s="15"/>
      <c r="M429" s="15"/>
      <c r="N429" s="15"/>
      <c r="U429" s="14"/>
      <c r="V429" s="14"/>
    </row>
    <row r="430">
      <c r="B430" s="15"/>
      <c r="G430" s="11"/>
      <c r="H430" s="11"/>
      <c r="K430" s="15"/>
      <c r="L430" s="15"/>
      <c r="M430" s="15"/>
      <c r="N430" s="15"/>
      <c r="U430" s="14"/>
      <c r="V430" s="14"/>
    </row>
    <row r="431">
      <c r="B431" s="15"/>
      <c r="G431" s="11"/>
      <c r="H431" s="11"/>
      <c r="K431" s="15"/>
      <c r="L431" s="15"/>
      <c r="M431" s="15"/>
      <c r="N431" s="15"/>
      <c r="U431" s="14"/>
      <c r="V431" s="14"/>
    </row>
    <row r="432">
      <c r="B432" s="15"/>
      <c r="G432" s="11"/>
      <c r="H432" s="11"/>
      <c r="K432" s="15"/>
      <c r="L432" s="15"/>
      <c r="M432" s="15"/>
      <c r="N432" s="15"/>
      <c r="U432" s="14"/>
      <c r="V432" s="14"/>
    </row>
    <row r="433">
      <c r="B433" s="15"/>
      <c r="G433" s="11"/>
      <c r="H433" s="11"/>
      <c r="K433" s="15"/>
      <c r="L433" s="15"/>
      <c r="M433" s="15"/>
      <c r="N433" s="15"/>
      <c r="U433" s="14"/>
      <c r="V433" s="14"/>
    </row>
    <row r="434">
      <c r="B434" s="15"/>
      <c r="G434" s="11"/>
      <c r="H434" s="11"/>
      <c r="K434" s="15"/>
      <c r="L434" s="15"/>
      <c r="M434" s="15"/>
      <c r="N434" s="15"/>
      <c r="U434" s="14"/>
      <c r="V434" s="14"/>
    </row>
    <row r="435">
      <c r="B435" s="15"/>
      <c r="G435" s="11"/>
      <c r="H435" s="11"/>
      <c r="K435" s="15"/>
      <c r="L435" s="15"/>
      <c r="M435" s="15"/>
      <c r="N435" s="15"/>
      <c r="U435" s="14"/>
      <c r="V435" s="14"/>
    </row>
    <row r="436">
      <c r="B436" s="15"/>
      <c r="G436" s="11"/>
      <c r="H436" s="11"/>
      <c r="K436" s="15"/>
      <c r="L436" s="15"/>
      <c r="M436" s="15"/>
      <c r="N436" s="15"/>
      <c r="U436" s="14"/>
      <c r="V436" s="14"/>
    </row>
    <row r="437">
      <c r="B437" s="15"/>
      <c r="G437" s="11"/>
      <c r="H437" s="11"/>
      <c r="K437" s="15"/>
      <c r="L437" s="15"/>
      <c r="M437" s="15"/>
      <c r="N437" s="15"/>
      <c r="U437" s="14"/>
      <c r="V437" s="14"/>
    </row>
    <row r="438">
      <c r="B438" s="15"/>
      <c r="G438" s="11"/>
      <c r="H438" s="11"/>
      <c r="K438" s="15"/>
      <c r="L438" s="15"/>
      <c r="M438" s="15"/>
      <c r="N438" s="15"/>
      <c r="U438" s="14"/>
      <c r="V438" s="14"/>
    </row>
    <row r="439">
      <c r="B439" s="15"/>
      <c r="G439" s="11"/>
      <c r="H439" s="11"/>
      <c r="K439" s="15"/>
      <c r="L439" s="15"/>
      <c r="M439" s="15"/>
      <c r="N439" s="15"/>
      <c r="U439" s="14"/>
      <c r="V439" s="14"/>
    </row>
    <row r="440">
      <c r="B440" s="15"/>
      <c r="G440" s="11"/>
      <c r="H440" s="11"/>
      <c r="K440" s="15"/>
      <c r="L440" s="15"/>
      <c r="M440" s="15"/>
      <c r="N440" s="15"/>
      <c r="U440" s="14"/>
      <c r="V440" s="14"/>
    </row>
    <row r="441">
      <c r="B441" s="15"/>
      <c r="G441" s="11"/>
      <c r="H441" s="11"/>
      <c r="K441" s="15"/>
      <c r="L441" s="15"/>
      <c r="M441" s="15"/>
      <c r="N441" s="15"/>
      <c r="U441" s="14"/>
      <c r="V441" s="14"/>
    </row>
    <row r="442">
      <c r="B442" s="15"/>
      <c r="G442" s="11"/>
      <c r="H442" s="11"/>
      <c r="K442" s="15"/>
      <c r="L442" s="15"/>
      <c r="M442" s="15"/>
      <c r="N442" s="15"/>
      <c r="U442" s="14"/>
      <c r="V442" s="14"/>
    </row>
    <row r="443">
      <c r="B443" s="15"/>
      <c r="G443" s="11"/>
      <c r="H443" s="11"/>
      <c r="K443" s="15"/>
      <c r="L443" s="15"/>
      <c r="M443" s="15"/>
      <c r="N443" s="15"/>
      <c r="U443" s="14"/>
      <c r="V443" s="14"/>
    </row>
    <row r="444">
      <c r="B444" s="15"/>
      <c r="G444" s="11"/>
      <c r="H444" s="11"/>
      <c r="K444" s="15"/>
      <c r="L444" s="15"/>
      <c r="M444" s="15"/>
      <c r="N444" s="15"/>
      <c r="U444" s="14"/>
      <c r="V444" s="14"/>
    </row>
    <row r="445">
      <c r="B445" s="15"/>
      <c r="G445" s="11"/>
      <c r="H445" s="11"/>
      <c r="K445" s="15"/>
      <c r="L445" s="15"/>
      <c r="M445" s="15"/>
      <c r="N445" s="15"/>
      <c r="U445" s="14"/>
      <c r="V445" s="14"/>
    </row>
    <row r="446">
      <c r="B446" s="15"/>
      <c r="G446" s="11"/>
      <c r="H446" s="11"/>
      <c r="K446" s="15"/>
      <c r="L446" s="15"/>
      <c r="M446" s="15"/>
      <c r="N446" s="15"/>
      <c r="U446" s="14"/>
      <c r="V446" s="14"/>
    </row>
    <row r="447">
      <c r="B447" s="15"/>
      <c r="G447" s="11"/>
      <c r="H447" s="11"/>
      <c r="K447" s="15"/>
      <c r="L447" s="15"/>
      <c r="M447" s="15"/>
      <c r="N447" s="15"/>
      <c r="U447" s="14"/>
      <c r="V447" s="14"/>
    </row>
    <row r="448">
      <c r="B448" s="15"/>
      <c r="G448" s="11"/>
      <c r="H448" s="11"/>
      <c r="K448" s="15"/>
      <c r="L448" s="15"/>
      <c r="M448" s="15"/>
      <c r="N448" s="15"/>
      <c r="U448" s="14"/>
      <c r="V448" s="14"/>
    </row>
    <row r="449">
      <c r="B449" s="15"/>
      <c r="G449" s="11"/>
      <c r="H449" s="11"/>
      <c r="K449" s="15"/>
      <c r="L449" s="15"/>
      <c r="M449" s="15"/>
      <c r="N449" s="15"/>
      <c r="U449" s="14"/>
      <c r="V449" s="14"/>
    </row>
    <row r="450">
      <c r="B450" s="15"/>
      <c r="G450" s="11"/>
      <c r="H450" s="11"/>
      <c r="K450" s="15"/>
      <c r="L450" s="15"/>
      <c r="M450" s="15"/>
      <c r="N450" s="15"/>
      <c r="U450" s="14"/>
      <c r="V450" s="14"/>
    </row>
    <row r="451">
      <c r="B451" s="15"/>
      <c r="G451" s="11"/>
      <c r="H451" s="11"/>
      <c r="K451" s="15"/>
      <c r="L451" s="15"/>
      <c r="M451" s="15"/>
      <c r="N451" s="15"/>
      <c r="U451" s="14"/>
      <c r="V451" s="14"/>
    </row>
    <row r="452">
      <c r="B452" s="15"/>
      <c r="G452" s="11"/>
      <c r="H452" s="11"/>
      <c r="K452" s="15"/>
      <c r="L452" s="15"/>
      <c r="M452" s="15"/>
      <c r="N452" s="15"/>
      <c r="U452" s="14"/>
      <c r="V452" s="14"/>
    </row>
    <row r="453">
      <c r="B453" s="15"/>
      <c r="G453" s="11"/>
      <c r="H453" s="11"/>
      <c r="K453" s="15"/>
      <c r="L453" s="15"/>
      <c r="M453" s="15"/>
      <c r="N453" s="15"/>
      <c r="U453" s="14"/>
      <c r="V453" s="14"/>
    </row>
    <row r="454">
      <c r="B454" s="15"/>
      <c r="G454" s="11"/>
      <c r="H454" s="11"/>
      <c r="K454" s="15"/>
      <c r="L454" s="15"/>
      <c r="M454" s="15"/>
      <c r="N454" s="15"/>
      <c r="U454" s="14"/>
      <c r="V454" s="14"/>
    </row>
    <row r="455">
      <c r="B455" s="15"/>
      <c r="G455" s="11"/>
      <c r="H455" s="11"/>
      <c r="K455" s="15"/>
      <c r="L455" s="15"/>
      <c r="M455" s="15"/>
      <c r="N455" s="15"/>
      <c r="U455" s="14"/>
      <c r="V455" s="14"/>
    </row>
    <row r="456">
      <c r="B456" s="15"/>
      <c r="G456" s="11"/>
      <c r="H456" s="11"/>
      <c r="K456" s="15"/>
      <c r="L456" s="15"/>
      <c r="M456" s="15"/>
      <c r="N456" s="15"/>
      <c r="U456" s="14"/>
      <c r="V456" s="14"/>
    </row>
    <row r="457">
      <c r="B457" s="15"/>
      <c r="G457" s="11"/>
      <c r="H457" s="11"/>
      <c r="K457" s="15"/>
      <c r="L457" s="15"/>
      <c r="M457" s="15"/>
      <c r="N457" s="15"/>
      <c r="U457" s="14"/>
      <c r="V457" s="14"/>
    </row>
    <row r="458">
      <c r="B458" s="15"/>
      <c r="G458" s="11"/>
      <c r="H458" s="11"/>
      <c r="K458" s="15"/>
      <c r="L458" s="15"/>
      <c r="M458" s="15"/>
      <c r="N458" s="15"/>
      <c r="U458" s="14"/>
      <c r="V458" s="14"/>
    </row>
    <row r="459">
      <c r="B459" s="15"/>
      <c r="G459" s="11"/>
      <c r="H459" s="11"/>
      <c r="K459" s="15"/>
      <c r="L459" s="15"/>
      <c r="M459" s="15"/>
      <c r="N459" s="15"/>
      <c r="U459" s="14"/>
      <c r="V459" s="14"/>
    </row>
    <row r="460">
      <c r="B460" s="15"/>
      <c r="G460" s="11"/>
      <c r="H460" s="11"/>
      <c r="K460" s="15"/>
      <c r="L460" s="15"/>
      <c r="M460" s="15"/>
      <c r="N460" s="15"/>
      <c r="U460" s="14"/>
      <c r="V460" s="14"/>
    </row>
    <row r="461">
      <c r="B461" s="15"/>
      <c r="G461" s="11"/>
      <c r="H461" s="11"/>
      <c r="K461" s="15"/>
      <c r="L461" s="15"/>
      <c r="M461" s="15"/>
      <c r="N461" s="15"/>
      <c r="U461" s="14"/>
      <c r="V461" s="14"/>
    </row>
    <row r="462">
      <c r="B462" s="15"/>
      <c r="G462" s="11"/>
      <c r="H462" s="11"/>
      <c r="K462" s="15"/>
      <c r="L462" s="15"/>
      <c r="M462" s="15"/>
      <c r="N462" s="15"/>
      <c r="U462" s="14"/>
      <c r="V462" s="14"/>
    </row>
    <row r="463">
      <c r="B463" s="15"/>
      <c r="G463" s="11"/>
      <c r="H463" s="11"/>
      <c r="K463" s="15"/>
      <c r="L463" s="15"/>
      <c r="M463" s="15"/>
      <c r="N463" s="15"/>
      <c r="U463" s="14"/>
      <c r="V463" s="14"/>
    </row>
    <row r="464">
      <c r="B464" s="15"/>
      <c r="G464" s="11"/>
      <c r="H464" s="11"/>
      <c r="K464" s="15"/>
      <c r="L464" s="15"/>
      <c r="M464" s="15"/>
      <c r="N464" s="15"/>
      <c r="U464" s="14"/>
      <c r="V464" s="14"/>
    </row>
    <row r="465">
      <c r="B465" s="15"/>
      <c r="G465" s="11"/>
      <c r="H465" s="11"/>
      <c r="K465" s="15"/>
      <c r="L465" s="15"/>
      <c r="M465" s="15"/>
      <c r="N465" s="15"/>
      <c r="U465" s="14"/>
      <c r="V465" s="14"/>
    </row>
    <row r="466">
      <c r="B466" s="15"/>
      <c r="G466" s="11"/>
      <c r="H466" s="11"/>
      <c r="K466" s="15"/>
      <c r="L466" s="15"/>
      <c r="M466" s="15"/>
      <c r="N466" s="15"/>
      <c r="U466" s="14"/>
      <c r="V466" s="14"/>
    </row>
    <row r="467">
      <c r="B467" s="15"/>
      <c r="G467" s="11"/>
      <c r="H467" s="11"/>
      <c r="K467" s="15"/>
      <c r="L467" s="15"/>
      <c r="M467" s="15"/>
      <c r="N467" s="15"/>
      <c r="U467" s="14"/>
      <c r="V467" s="14"/>
    </row>
    <row r="468">
      <c r="B468" s="15"/>
      <c r="G468" s="11"/>
      <c r="H468" s="11"/>
      <c r="K468" s="15"/>
      <c r="L468" s="15"/>
      <c r="M468" s="15"/>
      <c r="N468" s="15"/>
      <c r="U468" s="14"/>
      <c r="V468" s="14"/>
    </row>
    <row r="469">
      <c r="B469" s="15"/>
      <c r="G469" s="11"/>
      <c r="H469" s="11"/>
      <c r="K469" s="15"/>
      <c r="L469" s="15"/>
      <c r="M469" s="15"/>
      <c r="N469" s="15"/>
      <c r="U469" s="14"/>
      <c r="V469" s="14"/>
    </row>
    <row r="470">
      <c r="B470" s="15"/>
      <c r="G470" s="11"/>
      <c r="H470" s="11"/>
      <c r="K470" s="15"/>
      <c r="L470" s="15"/>
      <c r="M470" s="15"/>
      <c r="N470" s="15"/>
      <c r="U470" s="14"/>
      <c r="V470" s="14"/>
    </row>
    <row r="471">
      <c r="B471" s="15"/>
      <c r="G471" s="11"/>
      <c r="H471" s="11"/>
      <c r="K471" s="15"/>
      <c r="L471" s="15"/>
      <c r="M471" s="15"/>
      <c r="N471" s="15"/>
      <c r="U471" s="14"/>
      <c r="V471" s="14"/>
    </row>
    <row r="472">
      <c r="B472" s="15"/>
      <c r="G472" s="11"/>
      <c r="H472" s="11"/>
      <c r="K472" s="15"/>
      <c r="L472" s="15"/>
      <c r="M472" s="15"/>
      <c r="N472" s="15"/>
      <c r="U472" s="14"/>
      <c r="V472" s="14"/>
    </row>
    <row r="473">
      <c r="B473" s="15"/>
      <c r="G473" s="11"/>
      <c r="H473" s="11"/>
      <c r="K473" s="15"/>
      <c r="L473" s="15"/>
      <c r="M473" s="15"/>
      <c r="N473" s="15"/>
      <c r="U473" s="14"/>
      <c r="V473" s="14"/>
    </row>
    <row r="474">
      <c r="B474" s="15"/>
      <c r="G474" s="11"/>
      <c r="H474" s="11"/>
      <c r="K474" s="15"/>
      <c r="L474" s="15"/>
      <c r="M474" s="15"/>
      <c r="N474" s="15"/>
      <c r="U474" s="14"/>
      <c r="V474" s="14"/>
    </row>
    <row r="475">
      <c r="B475" s="15"/>
      <c r="G475" s="11"/>
      <c r="H475" s="11"/>
      <c r="K475" s="15"/>
      <c r="L475" s="15"/>
      <c r="M475" s="15"/>
      <c r="N475" s="15"/>
      <c r="U475" s="14"/>
      <c r="V475" s="14"/>
    </row>
    <row r="476">
      <c r="B476" s="15"/>
      <c r="G476" s="11"/>
      <c r="H476" s="11"/>
      <c r="K476" s="15"/>
      <c r="L476" s="15"/>
      <c r="M476" s="15"/>
      <c r="N476" s="15"/>
      <c r="U476" s="14"/>
      <c r="V476" s="14"/>
    </row>
    <row r="477">
      <c r="B477" s="15"/>
      <c r="G477" s="11"/>
      <c r="H477" s="11"/>
      <c r="K477" s="15"/>
      <c r="L477" s="15"/>
      <c r="M477" s="15"/>
      <c r="N477" s="15"/>
      <c r="U477" s="14"/>
      <c r="V477" s="14"/>
    </row>
    <row r="478">
      <c r="B478" s="15"/>
      <c r="G478" s="11"/>
      <c r="H478" s="11"/>
      <c r="K478" s="15"/>
      <c r="L478" s="15"/>
      <c r="M478" s="15"/>
      <c r="N478" s="15"/>
      <c r="U478" s="14"/>
      <c r="V478" s="14"/>
    </row>
    <row r="479">
      <c r="B479" s="15"/>
      <c r="G479" s="11"/>
      <c r="H479" s="11"/>
      <c r="K479" s="15"/>
      <c r="L479" s="15"/>
      <c r="M479" s="15"/>
      <c r="N479" s="15"/>
      <c r="U479" s="14"/>
      <c r="V479" s="14"/>
    </row>
    <row r="480">
      <c r="B480" s="15"/>
      <c r="G480" s="11"/>
      <c r="H480" s="11"/>
      <c r="K480" s="15"/>
      <c r="L480" s="15"/>
      <c r="M480" s="15"/>
      <c r="N480" s="15"/>
      <c r="U480" s="14"/>
      <c r="V480" s="14"/>
    </row>
    <row r="481">
      <c r="B481" s="15"/>
      <c r="G481" s="11"/>
      <c r="H481" s="11"/>
      <c r="K481" s="15"/>
      <c r="L481" s="15"/>
      <c r="M481" s="15"/>
      <c r="N481" s="15"/>
      <c r="U481" s="14"/>
      <c r="V481" s="14"/>
    </row>
    <row r="482">
      <c r="B482" s="15"/>
      <c r="G482" s="11"/>
      <c r="H482" s="11"/>
      <c r="K482" s="15"/>
      <c r="L482" s="15"/>
      <c r="M482" s="15"/>
      <c r="N482" s="15"/>
      <c r="U482" s="14"/>
      <c r="V482" s="14"/>
    </row>
    <row r="483">
      <c r="B483" s="15"/>
      <c r="G483" s="11"/>
      <c r="H483" s="11"/>
      <c r="K483" s="15"/>
      <c r="L483" s="15"/>
      <c r="M483" s="15"/>
      <c r="N483" s="15"/>
      <c r="U483" s="14"/>
      <c r="V483" s="14"/>
    </row>
    <row r="484">
      <c r="B484" s="15"/>
      <c r="G484" s="11"/>
      <c r="H484" s="11"/>
      <c r="K484" s="15"/>
      <c r="L484" s="15"/>
      <c r="M484" s="15"/>
      <c r="N484" s="15"/>
      <c r="U484" s="14"/>
      <c r="V484" s="14"/>
    </row>
    <row r="485">
      <c r="B485" s="15"/>
      <c r="G485" s="11"/>
      <c r="H485" s="11"/>
      <c r="K485" s="15"/>
      <c r="L485" s="15"/>
      <c r="M485" s="15"/>
      <c r="N485" s="15"/>
      <c r="U485" s="14"/>
      <c r="V485" s="14"/>
    </row>
    <row r="486">
      <c r="B486" s="15"/>
      <c r="G486" s="11"/>
      <c r="H486" s="11"/>
      <c r="K486" s="15"/>
      <c r="L486" s="15"/>
      <c r="M486" s="15"/>
      <c r="N486" s="15"/>
      <c r="U486" s="14"/>
      <c r="V486" s="14"/>
    </row>
    <row r="487">
      <c r="B487" s="15"/>
      <c r="G487" s="11"/>
      <c r="H487" s="11"/>
      <c r="K487" s="15"/>
      <c r="L487" s="15"/>
      <c r="M487" s="15"/>
      <c r="N487" s="15"/>
      <c r="U487" s="14"/>
      <c r="V487" s="14"/>
    </row>
    <row r="488">
      <c r="B488" s="15"/>
      <c r="G488" s="11"/>
      <c r="H488" s="11"/>
      <c r="K488" s="15"/>
      <c r="L488" s="15"/>
      <c r="M488" s="15"/>
      <c r="N488" s="15"/>
      <c r="U488" s="14"/>
      <c r="V488" s="14"/>
    </row>
    <row r="489">
      <c r="B489" s="15"/>
      <c r="G489" s="11"/>
      <c r="H489" s="11"/>
      <c r="K489" s="15"/>
      <c r="L489" s="15"/>
      <c r="M489" s="15"/>
      <c r="N489" s="15"/>
      <c r="U489" s="14"/>
      <c r="V489" s="14"/>
    </row>
    <row r="490">
      <c r="B490" s="15"/>
      <c r="G490" s="11"/>
      <c r="H490" s="11"/>
      <c r="K490" s="15"/>
      <c r="L490" s="15"/>
      <c r="M490" s="15"/>
      <c r="N490" s="15"/>
      <c r="U490" s="14"/>
      <c r="V490" s="14"/>
    </row>
    <row r="491">
      <c r="B491" s="15"/>
      <c r="G491" s="11"/>
      <c r="H491" s="11"/>
      <c r="K491" s="15"/>
      <c r="L491" s="15"/>
      <c r="M491" s="15"/>
      <c r="N491" s="15"/>
      <c r="U491" s="14"/>
      <c r="V491" s="14"/>
    </row>
    <row r="492">
      <c r="B492" s="15"/>
      <c r="G492" s="11"/>
      <c r="H492" s="11"/>
      <c r="K492" s="15"/>
      <c r="L492" s="15"/>
      <c r="M492" s="15"/>
      <c r="N492" s="15"/>
      <c r="U492" s="14"/>
      <c r="V492" s="14"/>
    </row>
    <row r="493">
      <c r="B493" s="15"/>
      <c r="G493" s="11"/>
      <c r="H493" s="11"/>
      <c r="K493" s="15"/>
      <c r="L493" s="15"/>
      <c r="M493" s="15"/>
      <c r="N493" s="15"/>
      <c r="U493" s="14"/>
      <c r="V493" s="14"/>
    </row>
    <row r="494">
      <c r="B494" s="15"/>
      <c r="G494" s="11"/>
      <c r="H494" s="11"/>
      <c r="K494" s="15"/>
      <c r="L494" s="15"/>
      <c r="M494" s="15"/>
      <c r="N494" s="15"/>
      <c r="U494" s="14"/>
      <c r="V494" s="14"/>
    </row>
    <row r="495">
      <c r="B495" s="15"/>
      <c r="G495" s="11"/>
      <c r="H495" s="11"/>
      <c r="K495" s="15"/>
      <c r="L495" s="15"/>
      <c r="M495" s="15"/>
      <c r="N495" s="15"/>
      <c r="U495" s="14"/>
      <c r="V495" s="14"/>
    </row>
    <row r="496">
      <c r="B496" s="15"/>
      <c r="G496" s="11"/>
      <c r="H496" s="11"/>
      <c r="K496" s="15"/>
      <c r="L496" s="15"/>
      <c r="M496" s="15"/>
      <c r="N496" s="15"/>
      <c r="U496" s="14"/>
      <c r="V496" s="14"/>
    </row>
    <row r="497">
      <c r="B497" s="15"/>
      <c r="G497" s="11"/>
      <c r="H497" s="11"/>
      <c r="K497" s="15"/>
      <c r="L497" s="15"/>
      <c r="M497" s="15"/>
      <c r="N497" s="15"/>
      <c r="U497" s="14"/>
      <c r="V497" s="14"/>
    </row>
    <row r="498">
      <c r="B498" s="15"/>
      <c r="G498" s="11"/>
      <c r="H498" s="11"/>
      <c r="K498" s="15"/>
      <c r="L498" s="15"/>
      <c r="M498" s="15"/>
      <c r="N498" s="15"/>
      <c r="U498" s="14"/>
      <c r="V498" s="14"/>
    </row>
    <row r="499">
      <c r="B499" s="15"/>
      <c r="G499" s="11"/>
      <c r="H499" s="11"/>
      <c r="K499" s="15"/>
      <c r="L499" s="15"/>
      <c r="M499" s="15"/>
      <c r="N499" s="15"/>
      <c r="U499" s="14"/>
      <c r="V499" s="14"/>
    </row>
    <row r="500">
      <c r="B500" s="15"/>
      <c r="G500" s="11"/>
      <c r="H500" s="11"/>
      <c r="K500" s="15"/>
      <c r="L500" s="15"/>
      <c r="M500" s="15"/>
      <c r="N500" s="15"/>
      <c r="U500" s="14"/>
      <c r="V500" s="14"/>
    </row>
    <row r="501">
      <c r="B501" s="15"/>
      <c r="G501" s="11"/>
      <c r="H501" s="11"/>
      <c r="K501" s="15"/>
      <c r="L501" s="15"/>
      <c r="M501" s="15"/>
      <c r="N501" s="15"/>
      <c r="U501" s="14"/>
      <c r="V501" s="14"/>
    </row>
    <row r="502">
      <c r="B502" s="15"/>
      <c r="G502" s="11"/>
      <c r="H502" s="11"/>
      <c r="K502" s="15"/>
      <c r="L502" s="15"/>
      <c r="M502" s="15"/>
      <c r="N502" s="15"/>
      <c r="U502" s="14"/>
      <c r="V502" s="14"/>
    </row>
    <row r="503">
      <c r="B503" s="15"/>
      <c r="G503" s="11"/>
      <c r="H503" s="11"/>
      <c r="K503" s="15"/>
      <c r="L503" s="15"/>
      <c r="M503" s="15"/>
      <c r="N503" s="15"/>
      <c r="U503" s="14"/>
      <c r="V503" s="14"/>
    </row>
    <row r="504">
      <c r="B504" s="15"/>
      <c r="G504" s="11"/>
      <c r="H504" s="11"/>
      <c r="K504" s="15"/>
      <c r="L504" s="15"/>
      <c r="M504" s="15"/>
      <c r="N504" s="15"/>
      <c r="U504" s="14"/>
      <c r="V504" s="14"/>
    </row>
    <row r="505">
      <c r="B505" s="15"/>
      <c r="G505" s="11"/>
      <c r="H505" s="11"/>
      <c r="K505" s="15"/>
      <c r="L505" s="15"/>
      <c r="M505" s="15"/>
      <c r="N505" s="15"/>
      <c r="U505" s="14"/>
      <c r="V505" s="14"/>
    </row>
    <row r="506">
      <c r="B506" s="15"/>
      <c r="G506" s="11"/>
      <c r="H506" s="11"/>
      <c r="K506" s="15"/>
      <c r="L506" s="15"/>
      <c r="M506" s="15"/>
      <c r="N506" s="15"/>
      <c r="U506" s="14"/>
      <c r="V506" s="14"/>
    </row>
    <row r="507">
      <c r="B507" s="15"/>
      <c r="G507" s="11"/>
      <c r="H507" s="11"/>
      <c r="K507" s="15"/>
      <c r="L507" s="15"/>
      <c r="M507" s="15"/>
      <c r="N507" s="15"/>
      <c r="U507" s="14"/>
      <c r="V507" s="14"/>
    </row>
    <row r="508">
      <c r="B508" s="15"/>
      <c r="G508" s="11"/>
      <c r="H508" s="11"/>
      <c r="K508" s="15"/>
      <c r="L508" s="15"/>
      <c r="M508" s="15"/>
      <c r="N508" s="15"/>
      <c r="U508" s="14"/>
      <c r="V508" s="14"/>
    </row>
    <row r="509">
      <c r="B509" s="15"/>
      <c r="G509" s="11"/>
      <c r="H509" s="11"/>
      <c r="K509" s="15"/>
      <c r="L509" s="15"/>
      <c r="M509" s="15"/>
      <c r="N509" s="15"/>
      <c r="U509" s="14"/>
      <c r="V509" s="14"/>
    </row>
    <row r="510">
      <c r="B510" s="15"/>
      <c r="G510" s="11"/>
      <c r="H510" s="11"/>
      <c r="K510" s="15"/>
      <c r="L510" s="15"/>
      <c r="M510" s="15"/>
      <c r="N510" s="15"/>
      <c r="U510" s="14"/>
      <c r="V510" s="14"/>
    </row>
    <row r="511">
      <c r="B511" s="15"/>
      <c r="G511" s="11"/>
      <c r="H511" s="11"/>
      <c r="K511" s="15"/>
      <c r="L511" s="15"/>
      <c r="M511" s="15"/>
      <c r="N511" s="15"/>
      <c r="U511" s="14"/>
      <c r="V511" s="14"/>
    </row>
    <row r="512">
      <c r="B512" s="15"/>
      <c r="G512" s="11"/>
      <c r="H512" s="11"/>
      <c r="K512" s="15"/>
      <c r="L512" s="15"/>
      <c r="M512" s="15"/>
      <c r="N512" s="15"/>
      <c r="U512" s="14"/>
      <c r="V512" s="14"/>
    </row>
    <row r="513">
      <c r="B513" s="15"/>
      <c r="G513" s="11"/>
      <c r="H513" s="11"/>
      <c r="K513" s="15"/>
      <c r="L513" s="15"/>
      <c r="M513" s="15"/>
      <c r="N513" s="15"/>
      <c r="U513" s="14"/>
      <c r="V513" s="14"/>
    </row>
    <row r="514">
      <c r="B514" s="15"/>
      <c r="G514" s="11"/>
      <c r="H514" s="11"/>
      <c r="K514" s="15"/>
      <c r="L514" s="15"/>
      <c r="M514" s="15"/>
      <c r="N514" s="15"/>
      <c r="U514" s="14"/>
      <c r="V514" s="14"/>
    </row>
    <row r="515">
      <c r="B515" s="15"/>
      <c r="G515" s="11"/>
      <c r="H515" s="11"/>
      <c r="K515" s="15"/>
      <c r="L515" s="15"/>
      <c r="M515" s="15"/>
      <c r="N515" s="15"/>
      <c r="U515" s="14"/>
      <c r="V515" s="14"/>
    </row>
    <row r="516">
      <c r="B516" s="15"/>
      <c r="G516" s="11"/>
      <c r="H516" s="11"/>
      <c r="K516" s="15"/>
      <c r="L516" s="15"/>
      <c r="M516" s="15"/>
      <c r="N516" s="15"/>
      <c r="U516" s="14"/>
      <c r="V516" s="14"/>
    </row>
    <row r="517">
      <c r="B517" s="15"/>
      <c r="G517" s="11"/>
      <c r="H517" s="11"/>
      <c r="K517" s="15"/>
      <c r="L517" s="15"/>
      <c r="M517" s="15"/>
      <c r="N517" s="15"/>
      <c r="U517" s="14"/>
      <c r="V517" s="14"/>
    </row>
    <row r="518">
      <c r="B518" s="15"/>
      <c r="G518" s="11"/>
      <c r="H518" s="11"/>
      <c r="K518" s="15"/>
      <c r="L518" s="15"/>
      <c r="M518" s="15"/>
      <c r="N518" s="15"/>
      <c r="U518" s="14"/>
      <c r="V518" s="14"/>
    </row>
    <row r="519">
      <c r="B519" s="15"/>
      <c r="G519" s="11"/>
      <c r="H519" s="11"/>
      <c r="K519" s="15"/>
      <c r="L519" s="15"/>
      <c r="M519" s="15"/>
      <c r="N519" s="15"/>
      <c r="U519" s="14"/>
      <c r="V519" s="14"/>
    </row>
    <row r="520">
      <c r="B520" s="15"/>
      <c r="G520" s="11"/>
      <c r="H520" s="11"/>
      <c r="K520" s="15"/>
      <c r="L520" s="15"/>
      <c r="M520" s="15"/>
      <c r="N520" s="15"/>
      <c r="U520" s="14"/>
      <c r="V520" s="14"/>
    </row>
    <row r="521">
      <c r="B521" s="15"/>
      <c r="G521" s="11"/>
      <c r="H521" s="11"/>
      <c r="K521" s="15"/>
      <c r="L521" s="15"/>
      <c r="M521" s="15"/>
      <c r="N521" s="15"/>
      <c r="U521" s="14"/>
      <c r="V521" s="14"/>
    </row>
    <row r="522">
      <c r="B522" s="15"/>
      <c r="G522" s="11"/>
      <c r="H522" s="11"/>
      <c r="K522" s="15"/>
      <c r="L522" s="15"/>
      <c r="M522" s="15"/>
      <c r="N522" s="15"/>
      <c r="U522" s="14"/>
      <c r="V522" s="14"/>
    </row>
    <row r="523">
      <c r="B523" s="15"/>
      <c r="G523" s="11"/>
      <c r="H523" s="11"/>
      <c r="K523" s="15"/>
      <c r="L523" s="15"/>
      <c r="M523" s="15"/>
      <c r="N523" s="15"/>
      <c r="U523" s="14"/>
      <c r="V523" s="14"/>
    </row>
    <row r="524">
      <c r="B524" s="15"/>
      <c r="G524" s="11"/>
      <c r="H524" s="11"/>
      <c r="K524" s="15"/>
      <c r="L524" s="15"/>
      <c r="M524" s="15"/>
      <c r="N524" s="15"/>
      <c r="U524" s="14"/>
      <c r="V524" s="14"/>
    </row>
    <row r="525">
      <c r="B525" s="15"/>
      <c r="G525" s="11"/>
      <c r="H525" s="11"/>
      <c r="K525" s="15"/>
      <c r="L525" s="15"/>
      <c r="M525" s="15"/>
      <c r="N525" s="15"/>
      <c r="U525" s="14"/>
      <c r="V525" s="14"/>
    </row>
    <row r="526">
      <c r="B526" s="15"/>
      <c r="G526" s="11"/>
      <c r="H526" s="11"/>
      <c r="K526" s="15"/>
      <c r="L526" s="15"/>
      <c r="M526" s="15"/>
      <c r="N526" s="15"/>
      <c r="U526" s="14"/>
      <c r="V526" s="14"/>
    </row>
    <row r="527">
      <c r="B527" s="15"/>
      <c r="G527" s="11"/>
      <c r="H527" s="11"/>
      <c r="K527" s="15"/>
      <c r="L527" s="15"/>
      <c r="M527" s="15"/>
      <c r="N527" s="15"/>
      <c r="U527" s="14"/>
      <c r="V527" s="14"/>
    </row>
    <row r="528">
      <c r="B528" s="15"/>
      <c r="G528" s="11"/>
      <c r="H528" s="11"/>
      <c r="K528" s="15"/>
      <c r="L528" s="15"/>
      <c r="M528" s="15"/>
      <c r="N528" s="15"/>
      <c r="U528" s="14"/>
      <c r="V528" s="14"/>
    </row>
    <row r="529">
      <c r="B529" s="15"/>
      <c r="G529" s="11"/>
      <c r="H529" s="11"/>
      <c r="K529" s="15"/>
      <c r="L529" s="15"/>
      <c r="M529" s="15"/>
      <c r="N529" s="15"/>
      <c r="U529" s="14"/>
      <c r="V529" s="14"/>
    </row>
    <row r="530">
      <c r="B530" s="15"/>
      <c r="G530" s="11"/>
      <c r="H530" s="11"/>
      <c r="K530" s="15"/>
      <c r="L530" s="15"/>
      <c r="M530" s="15"/>
      <c r="N530" s="15"/>
      <c r="U530" s="14"/>
      <c r="V530" s="14"/>
    </row>
    <row r="531">
      <c r="B531" s="15"/>
      <c r="G531" s="11"/>
      <c r="H531" s="11"/>
      <c r="K531" s="15"/>
      <c r="L531" s="15"/>
      <c r="M531" s="15"/>
      <c r="N531" s="15"/>
      <c r="U531" s="14"/>
      <c r="V531" s="14"/>
    </row>
    <row r="532">
      <c r="B532" s="15"/>
      <c r="G532" s="11"/>
      <c r="H532" s="11"/>
      <c r="K532" s="15"/>
      <c r="L532" s="15"/>
      <c r="M532" s="15"/>
      <c r="N532" s="15"/>
      <c r="U532" s="14"/>
      <c r="V532" s="14"/>
    </row>
    <row r="533">
      <c r="B533" s="15"/>
      <c r="G533" s="11"/>
      <c r="H533" s="11"/>
      <c r="K533" s="15"/>
      <c r="L533" s="15"/>
      <c r="M533" s="15"/>
      <c r="N533" s="15"/>
      <c r="U533" s="14"/>
      <c r="V533" s="14"/>
    </row>
    <row r="534">
      <c r="B534" s="15"/>
      <c r="G534" s="11"/>
      <c r="H534" s="11"/>
      <c r="K534" s="15"/>
      <c r="L534" s="15"/>
      <c r="M534" s="15"/>
      <c r="N534" s="15"/>
      <c r="U534" s="14"/>
      <c r="V534" s="14"/>
    </row>
    <row r="535">
      <c r="B535" s="15"/>
      <c r="G535" s="11"/>
      <c r="H535" s="11"/>
      <c r="K535" s="15"/>
      <c r="L535" s="15"/>
      <c r="M535" s="15"/>
      <c r="N535" s="15"/>
      <c r="U535" s="14"/>
      <c r="V535" s="14"/>
    </row>
    <row r="536">
      <c r="B536" s="15"/>
      <c r="G536" s="11"/>
      <c r="H536" s="11"/>
      <c r="K536" s="15"/>
      <c r="L536" s="15"/>
      <c r="M536" s="15"/>
      <c r="N536" s="15"/>
      <c r="U536" s="14"/>
      <c r="V536" s="14"/>
    </row>
    <row r="537">
      <c r="B537" s="15"/>
      <c r="G537" s="11"/>
      <c r="H537" s="11"/>
      <c r="K537" s="15"/>
      <c r="L537" s="15"/>
      <c r="M537" s="15"/>
      <c r="N537" s="15"/>
      <c r="U537" s="14"/>
      <c r="V537" s="14"/>
    </row>
    <row r="538">
      <c r="B538" s="15"/>
      <c r="G538" s="11"/>
      <c r="H538" s="11"/>
      <c r="K538" s="15"/>
      <c r="L538" s="15"/>
      <c r="M538" s="15"/>
      <c r="N538" s="15"/>
      <c r="U538" s="14"/>
      <c r="V538" s="14"/>
    </row>
    <row r="539">
      <c r="B539" s="15"/>
      <c r="G539" s="11"/>
      <c r="H539" s="11"/>
      <c r="K539" s="15"/>
      <c r="L539" s="15"/>
      <c r="M539" s="15"/>
      <c r="N539" s="15"/>
      <c r="U539" s="14"/>
      <c r="V539" s="14"/>
    </row>
    <row r="540">
      <c r="B540" s="15"/>
      <c r="G540" s="11"/>
      <c r="H540" s="11"/>
      <c r="K540" s="15"/>
      <c r="L540" s="15"/>
      <c r="M540" s="15"/>
      <c r="N540" s="15"/>
      <c r="U540" s="14"/>
      <c r="V540" s="14"/>
    </row>
    <row r="541">
      <c r="B541" s="15"/>
      <c r="G541" s="11"/>
      <c r="H541" s="11"/>
      <c r="K541" s="15"/>
      <c r="L541" s="15"/>
      <c r="M541" s="15"/>
      <c r="N541" s="15"/>
      <c r="U541" s="14"/>
      <c r="V541" s="14"/>
    </row>
    <row r="542">
      <c r="B542" s="15"/>
      <c r="G542" s="11"/>
      <c r="H542" s="11"/>
      <c r="K542" s="15"/>
      <c r="L542" s="15"/>
      <c r="M542" s="15"/>
      <c r="N542" s="15"/>
      <c r="U542" s="14"/>
      <c r="V542" s="14"/>
    </row>
    <row r="543">
      <c r="B543" s="15"/>
      <c r="G543" s="11"/>
      <c r="H543" s="11"/>
      <c r="K543" s="15"/>
      <c r="L543" s="15"/>
      <c r="M543" s="15"/>
      <c r="N543" s="15"/>
      <c r="U543" s="14"/>
      <c r="V543" s="14"/>
    </row>
    <row r="544">
      <c r="B544" s="15"/>
      <c r="G544" s="11"/>
      <c r="H544" s="11"/>
      <c r="K544" s="15"/>
      <c r="L544" s="15"/>
      <c r="M544" s="15"/>
      <c r="N544" s="15"/>
      <c r="U544" s="14"/>
      <c r="V544" s="14"/>
    </row>
    <row r="545">
      <c r="B545" s="15"/>
      <c r="G545" s="11"/>
      <c r="H545" s="11"/>
      <c r="K545" s="15"/>
      <c r="L545" s="15"/>
      <c r="M545" s="15"/>
      <c r="N545" s="15"/>
      <c r="U545" s="14"/>
      <c r="V545" s="14"/>
    </row>
    <row r="546">
      <c r="B546" s="15"/>
      <c r="G546" s="11"/>
      <c r="H546" s="11"/>
      <c r="K546" s="15"/>
      <c r="L546" s="15"/>
      <c r="M546" s="15"/>
      <c r="N546" s="15"/>
      <c r="U546" s="14"/>
      <c r="V546" s="14"/>
    </row>
    <row r="547">
      <c r="B547" s="15"/>
      <c r="G547" s="11"/>
      <c r="H547" s="11"/>
      <c r="K547" s="15"/>
      <c r="L547" s="15"/>
      <c r="M547" s="15"/>
      <c r="N547" s="15"/>
      <c r="U547" s="14"/>
      <c r="V547" s="14"/>
    </row>
    <row r="548">
      <c r="B548" s="15"/>
      <c r="G548" s="11"/>
      <c r="H548" s="11"/>
      <c r="K548" s="15"/>
      <c r="L548" s="15"/>
      <c r="M548" s="15"/>
      <c r="N548" s="15"/>
      <c r="U548" s="14"/>
      <c r="V548" s="14"/>
    </row>
    <row r="549">
      <c r="B549" s="15"/>
      <c r="G549" s="11"/>
      <c r="H549" s="11"/>
      <c r="K549" s="15"/>
      <c r="L549" s="15"/>
      <c r="M549" s="15"/>
      <c r="N549" s="15"/>
      <c r="U549" s="14"/>
      <c r="V549" s="14"/>
    </row>
    <row r="550">
      <c r="B550" s="15"/>
      <c r="G550" s="11"/>
      <c r="H550" s="11"/>
      <c r="K550" s="15"/>
      <c r="L550" s="15"/>
      <c r="M550" s="15"/>
      <c r="N550" s="15"/>
      <c r="U550" s="14"/>
      <c r="V550" s="14"/>
    </row>
    <row r="551">
      <c r="B551" s="15"/>
      <c r="G551" s="11"/>
      <c r="H551" s="11"/>
      <c r="K551" s="15"/>
      <c r="L551" s="15"/>
      <c r="M551" s="15"/>
      <c r="N551" s="15"/>
      <c r="U551" s="14"/>
      <c r="V551" s="14"/>
    </row>
    <row r="552">
      <c r="B552" s="15"/>
      <c r="G552" s="11"/>
      <c r="H552" s="11"/>
      <c r="K552" s="15"/>
      <c r="L552" s="15"/>
      <c r="M552" s="15"/>
      <c r="N552" s="15"/>
      <c r="U552" s="14"/>
      <c r="V552" s="14"/>
    </row>
    <row r="553">
      <c r="B553" s="15"/>
      <c r="G553" s="11"/>
      <c r="H553" s="11"/>
      <c r="K553" s="15"/>
      <c r="L553" s="15"/>
      <c r="M553" s="15"/>
      <c r="N553" s="15"/>
      <c r="U553" s="14"/>
      <c r="V553" s="14"/>
    </row>
    <row r="554">
      <c r="B554" s="15"/>
      <c r="G554" s="11"/>
      <c r="H554" s="11"/>
      <c r="K554" s="15"/>
      <c r="L554" s="15"/>
      <c r="M554" s="15"/>
      <c r="N554" s="15"/>
      <c r="U554" s="14"/>
      <c r="V554" s="14"/>
    </row>
    <row r="555">
      <c r="B555" s="15"/>
      <c r="G555" s="11"/>
      <c r="H555" s="11"/>
      <c r="K555" s="15"/>
      <c r="L555" s="15"/>
      <c r="M555" s="15"/>
      <c r="N555" s="15"/>
      <c r="U555" s="14"/>
      <c r="V555" s="14"/>
    </row>
    <row r="556">
      <c r="B556" s="15"/>
      <c r="G556" s="11"/>
      <c r="H556" s="11"/>
      <c r="K556" s="15"/>
      <c r="L556" s="15"/>
      <c r="M556" s="15"/>
      <c r="N556" s="15"/>
      <c r="U556" s="14"/>
      <c r="V556" s="14"/>
    </row>
    <row r="557">
      <c r="B557" s="15"/>
      <c r="G557" s="11"/>
      <c r="H557" s="11"/>
      <c r="K557" s="15"/>
      <c r="L557" s="15"/>
      <c r="M557" s="15"/>
      <c r="N557" s="15"/>
      <c r="U557" s="14"/>
      <c r="V557" s="14"/>
    </row>
    <row r="558">
      <c r="B558" s="15"/>
      <c r="G558" s="11"/>
      <c r="H558" s="11"/>
      <c r="K558" s="15"/>
      <c r="L558" s="15"/>
      <c r="M558" s="15"/>
      <c r="N558" s="15"/>
      <c r="U558" s="14"/>
      <c r="V558" s="14"/>
    </row>
    <row r="559">
      <c r="B559" s="15"/>
      <c r="G559" s="11"/>
      <c r="H559" s="11"/>
      <c r="K559" s="15"/>
      <c r="L559" s="15"/>
      <c r="M559" s="15"/>
      <c r="N559" s="15"/>
      <c r="U559" s="14"/>
      <c r="V559" s="14"/>
    </row>
    <row r="560">
      <c r="B560" s="15"/>
      <c r="G560" s="11"/>
      <c r="H560" s="11"/>
      <c r="K560" s="15"/>
      <c r="L560" s="15"/>
      <c r="M560" s="15"/>
      <c r="N560" s="15"/>
      <c r="U560" s="14"/>
      <c r="V560" s="14"/>
    </row>
    <row r="561">
      <c r="B561" s="15"/>
      <c r="G561" s="11"/>
      <c r="H561" s="11"/>
      <c r="K561" s="15"/>
      <c r="L561" s="15"/>
      <c r="M561" s="15"/>
      <c r="N561" s="15"/>
      <c r="U561" s="14"/>
      <c r="V561" s="14"/>
    </row>
    <row r="562">
      <c r="B562" s="15"/>
      <c r="G562" s="11"/>
      <c r="H562" s="11"/>
      <c r="K562" s="15"/>
      <c r="L562" s="15"/>
      <c r="M562" s="15"/>
      <c r="N562" s="15"/>
      <c r="U562" s="14"/>
      <c r="V562" s="14"/>
    </row>
    <row r="563">
      <c r="B563" s="15"/>
      <c r="G563" s="11"/>
      <c r="H563" s="11"/>
      <c r="K563" s="15"/>
      <c r="L563" s="15"/>
      <c r="M563" s="15"/>
      <c r="N563" s="15"/>
      <c r="U563" s="14"/>
      <c r="V563" s="14"/>
    </row>
    <row r="564">
      <c r="B564" s="15"/>
      <c r="G564" s="11"/>
      <c r="H564" s="11"/>
      <c r="K564" s="15"/>
      <c r="L564" s="15"/>
      <c r="M564" s="15"/>
      <c r="N564" s="15"/>
      <c r="U564" s="14"/>
      <c r="V564" s="14"/>
    </row>
    <row r="565">
      <c r="B565" s="15"/>
      <c r="G565" s="11"/>
      <c r="H565" s="11"/>
      <c r="K565" s="15"/>
      <c r="L565" s="15"/>
      <c r="M565" s="15"/>
      <c r="N565" s="15"/>
      <c r="U565" s="14"/>
      <c r="V565" s="14"/>
    </row>
    <row r="566">
      <c r="B566" s="15"/>
      <c r="G566" s="11"/>
      <c r="H566" s="11"/>
      <c r="K566" s="15"/>
      <c r="L566" s="15"/>
      <c r="M566" s="15"/>
      <c r="N566" s="15"/>
      <c r="U566" s="14"/>
      <c r="V566" s="14"/>
    </row>
    <row r="567">
      <c r="B567" s="15"/>
      <c r="G567" s="11"/>
      <c r="H567" s="11"/>
      <c r="K567" s="15"/>
      <c r="L567" s="15"/>
      <c r="M567" s="15"/>
      <c r="N567" s="15"/>
      <c r="U567" s="14"/>
      <c r="V567" s="14"/>
    </row>
    <row r="568">
      <c r="B568" s="15"/>
      <c r="G568" s="11"/>
      <c r="H568" s="11"/>
      <c r="K568" s="15"/>
      <c r="L568" s="15"/>
      <c r="M568" s="15"/>
      <c r="N568" s="15"/>
      <c r="U568" s="14"/>
      <c r="V568" s="14"/>
    </row>
    <row r="569">
      <c r="B569" s="15"/>
      <c r="G569" s="11"/>
      <c r="H569" s="11"/>
      <c r="K569" s="15"/>
      <c r="L569" s="15"/>
      <c r="M569" s="15"/>
      <c r="N569" s="15"/>
      <c r="U569" s="14"/>
      <c r="V569" s="14"/>
    </row>
    <row r="570">
      <c r="B570" s="15"/>
      <c r="G570" s="11"/>
      <c r="H570" s="11"/>
      <c r="K570" s="15"/>
      <c r="L570" s="15"/>
      <c r="M570" s="15"/>
      <c r="N570" s="15"/>
      <c r="U570" s="14"/>
      <c r="V570" s="14"/>
    </row>
    <row r="571">
      <c r="B571" s="15"/>
      <c r="G571" s="11"/>
      <c r="H571" s="11"/>
      <c r="K571" s="15"/>
      <c r="L571" s="15"/>
      <c r="M571" s="15"/>
      <c r="N571" s="15"/>
      <c r="U571" s="14"/>
      <c r="V571" s="14"/>
    </row>
    <row r="572">
      <c r="B572" s="15"/>
      <c r="G572" s="11"/>
      <c r="H572" s="11"/>
      <c r="K572" s="15"/>
      <c r="L572" s="15"/>
      <c r="M572" s="15"/>
      <c r="N572" s="15"/>
      <c r="U572" s="14"/>
      <c r="V572" s="14"/>
    </row>
    <row r="573">
      <c r="B573" s="15"/>
      <c r="G573" s="11"/>
      <c r="H573" s="11"/>
      <c r="K573" s="15"/>
      <c r="L573" s="15"/>
      <c r="M573" s="15"/>
      <c r="N573" s="15"/>
      <c r="U573" s="14"/>
      <c r="V573" s="14"/>
    </row>
    <row r="574">
      <c r="B574" s="15"/>
      <c r="G574" s="11"/>
      <c r="H574" s="11"/>
      <c r="K574" s="15"/>
      <c r="L574" s="15"/>
      <c r="M574" s="15"/>
      <c r="N574" s="15"/>
      <c r="U574" s="14"/>
      <c r="V574" s="14"/>
    </row>
    <row r="575">
      <c r="B575" s="15"/>
      <c r="G575" s="11"/>
      <c r="H575" s="11"/>
      <c r="K575" s="15"/>
      <c r="L575" s="15"/>
      <c r="M575" s="15"/>
      <c r="N575" s="15"/>
      <c r="U575" s="14"/>
      <c r="V575" s="14"/>
    </row>
    <row r="576">
      <c r="B576" s="15"/>
      <c r="G576" s="11"/>
      <c r="H576" s="11"/>
      <c r="K576" s="15"/>
      <c r="L576" s="15"/>
      <c r="M576" s="15"/>
      <c r="N576" s="15"/>
      <c r="U576" s="14"/>
      <c r="V576" s="14"/>
    </row>
    <row r="577">
      <c r="B577" s="15"/>
      <c r="G577" s="11"/>
      <c r="H577" s="11"/>
      <c r="K577" s="15"/>
      <c r="L577" s="15"/>
      <c r="M577" s="15"/>
      <c r="N577" s="15"/>
      <c r="U577" s="14"/>
      <c r="V577" s="14"/>
    </row>
    <row r="578">
      <c r="B578" s="15"/>
      <c r="G578" s="11"/>
      <c r="H578" s="11"/>
      <c r="K578" s="15"/>
      <c r="L578" s="15"/>
      <c r="M578" s="15"/>
      <c r="N578" s="15"/>
      <c r="U578" s="14"/>
      <c r="V578" s="14"/>
    </row>
    <row r="579">
      <c r="B579" s="15"/>
      <c r="G579" s="11"/>
      <c r="H579" s="11"/>
      <c r="K579" s="15"/>
      <c r="L579" s="15"/>
      <c r="M579" s="15"/>
      <c r="N579" s="15"/>
      <c r="U579" s="14"/>
      <c r="V579" s="14"/>
    </row>
    <row r="580">
      <c r="B580" s="15"/>
      <c r="G580" s="11"/>
      <c r="H580" s="11"/>
      <c r="K580" s="15"/>
      <c r="L580" s="15"/>
      <c r="M580" s="15"/>
      <c r="N580" s="15"/>
      <c r="U580" s="14"/>
      <c r="V580" s="14"/>
    </row>
    <row r="581">
      <c r="B581" s="15"/>
      <c r="G581" s="11"/>
      <c r="H581" s="11"/>
      <c r="K581" s="15"/>
      <c r="L581" s="15"/>
      <c r="M581" s="15"/>
      <c r="N581" s="15"/>
      <c r="U581" s="14"/>
      <c r="V581" s="14"/>
    </row>
    <row r="582">
      <c r="B582" s="15"/>
      <c r="G582" s="11"/>
      <c r="H582" s="11"/>
      <c r="K582" s="15"/>
      <c r="L582" s="15"/>
      <c r="M582" s="15"/>
      <c r="N582" s="15"/>
      <c r="U582" s="14"/>
      <c r="V582" s="14"/>
    </row>
    <row r="583">
      <c r="B583" s="15"/>
      <c r="G583" s="11"/>
      <c r="H583" s="11"/>
      <c r="K583" s="15"/>
      <c r="L583" s="15"/>
      <c r="M583" s="15"/>
      <c r="N583" s="15"/>
      <c r="U583" s="14"/>
      <c r="V583" s="14"/>
    </row>
    <row r="584">
      <c r="B584" s="15"/>
      <c r="G584" s="11"/>
      <c r="H584" s="11"/>
      <c r="K584" s="15"/>
      <c r="L584" s="15"/>
      <c r="M584" s="15"/>
      <c r="N584" s="15"/>
      <c r="U584" s="14"/>
      <c r="V584" s="14"/>
    </row>
    <row r="585">
      <c r="B585" s="15"/>
      <c r="G585" s="11"/>
      <c r="H585" s="11"/>
      <c r="K585" s="15"/>
      <c r="L585" s="15"/>
      <c r="M585" s="15"/>
      <c r="N585" s="15"/>
      <c r="U585" s="14"/>
      <c r="V585" s="14"/>
    </row>
    <row r="586">
      <c r="B586" s="15"/>
      <c r="G586" s="11"/>
      <c r="H586" s="11"/>
      <c r="K586" s="15"/>
      <c r="L586" s="15"/>
      <c r="M586" s="15"/>
      <c r="N586" s="15"/>
      <c r="U586" s="14"/>
      <c r="V586" s="14"/>
    </row>
    <row r="587">
      <c r="B587" s="15"/>
      <c r="G587" s="11"/>
      <c r="H587" s="11"/>
      <c r="K587" s="15"/>
      <c r="L587" s="15"/>
      <c r="M587" s="15"/>
      <c r="N587" s="15"/>
      <c r="U587" s="14"/>
      <c r="V587" s="14"/>
    </row>
    <row r="588">
      <c r="B588" s="15"/>
      <c r="G588" s="11"/>
      <c r="H588" s="11"/>
      <c r="K588" s="15"/>
      <c r="L588" s="15"/>
      <c r="M588" s="15"/>
      <c r="N588" s="15"/>
      <c r="U588" s="14"/>
      <c r="V588" s="14"/>
    </row>
    <row r="589">
      <c r="B589" s="15"/>
      <c r="G589" s="11"/>
      <c r="H589" s="11"/>
      <c r="K589" s="15"/>
      <c r="L589" s="15"/>
      <c r="M589" s="15"/>
      <c r="N589" s="15"/>
      <c r="U589" s="14"/>
      <c r="V589" s="14"/>
    </row>
    <row r="590">
      <c r="B590" s="15"/>
      <c r="G590" s="11"/>
      <c r="H590" s="11"/>
      <c r="K590" s="15"/>
      <c r="L590" s="15"/>
      <c r="M590" s="15"/>
      <c r="N590" s="15"/>
      <c r="U590" s="14"/>
      <c r="V590" s="14"/>
    </row>
    <row r="591">
      <c r="B591" s="15"/>
      <c r="G591" s="11"/>
      <c r="H591" s="11"/>
      <c r="K591" s="15"/>
      <c r="L591" s="15"/>
      <c r="M591" s="15"/>
      <c r="N591" s="15"/>
      <c r="U591" s="14"/>
      <c r="V591" s="14"/>
    </row>
    <row r="592">
      <c r="B592" s="15"/>
      <c r="G592" s="11"/>
      <c r="H592" s="11"/>
      <c r="K592" s="15"/>
      <c r="L592" s="15"/>
      <c r="M592" s="15"/>
      <c r="N592" s="15"/>
      <c r="U592" s="14"/>
      <c r="V592" s="14"/>
    </row>
    <row r="593">
      <c r="B593" s="15"/>
      <c r="G593" s="11"/>
      <c r="H593" s="11"/>
      <c r="K593" s="15"/>
      <c r="L593" s="15"/>
      <c r="M593" s="15"/>
      <c r="N593" s="15"/>
      <c r="U593" s="14"/>
      <c r="V593" s="14"/>
    </row>
    <row r="594">
      <c r="B594" s="15"/>
      <c r="G594" s="11"/>
      <c r="H594" s="11"/>
      <c r="K594" s="15"/>
      <c r="L594" s="15"/>
      <c r="M594" s="15"/>
      <c r="N594" s="15"/>
      <c r="U594" s="14"/>
      <c r="V594" s="14"/>
    </row>
    <row r="595">
      <c r="B595" s="15"/>
      <c r="G595" s="11"/>
      <c r="H595" s="11"/>
      <c r="K595" s="15"/>
      <c r="L595" s="15"/>
      <c r="M595" s="15"/>
      <c r="N595" s="15"/>
      <c r="U595" s="14"/>
      <c r="V595" s="14"/>
    </row>
    <row r="596">
      <c r="B596" s="15"/>
      <c r="G596" s="11"/>
      <c r="H596" s="11"/>
      <c r="K596" s="15"/>
      <c r="L596" s="15"/>
      <c r="M596" s="15"/>
      <c r="N596" s="15"/>
      <c r="U596" s="14"/>
      <c r="V596" s="14"/>
    </row>
    <row r="597">
      <c r="B597" s="15"/>
      <c r="G597" s="11"/>
      <c r="H597" s="11"/>
      <c r="K597" s="15"/>
      <c r="L597" s="15"/>
      <c r="M597" s="15"/>
      <c r="N597" s="15"/>
      <c r="U597" s="14"/>
      <c r="V597" s="14"/>
    </row>
    <row r="598">
      <c r="B598" s="15"/>
      <c r="G598" s="11"/>
      <c r="H598" s="11"/>
      <c r="K598" s="15"/>
      <c r="L598" s="15"/>
      <c r="M598" s="15"/>
      <c r="N598" s="15"/>
      <c r="U598" s="14"/>
      <c r="V598" s="14"/>
    </row>
    <row r="599">
      <c r="B599" s="15"/>
      <c r="G599" s="11"/>
      <c r="H599" s="11"/>
      <c r="K599" s="15"/>
      <c r="L599" s="15"/>
      <c r="M599" s="15"/>
      <c r="N599" s="15"/>
      <c r="U599" s="14"/>
      <c r="V599" s="14"/>
    </row>
    <row r="600">
      <c r="B600" s="15"/>
      <c r="G600" s="11"/>
      <c r="H600" s="11"/>
      <c r="K600" s="15"/>
      <c r="L600" s="15"/>
      <c r="M600" s="15"/>
      <c r="N600" s="15"/>
      <c r="U600" s="14"/>
      <c r="V600" s="14"/>
    </row>
    <row r="601">
      <c r="B601" s="15"/>
      <c r="G601" s="11"/>
      <c r="H601" s="11"/>
      <c r="K601" s="15"/>
      <c r="L601" s="15"/>
      <c r="M601" s="15"/>
      <c r="N601" s="15"/>
      <c r="U601" s="14"/>
      <c r="V601" s="14"/>
    </row>
    <row r="602">
      <c r="B602" s="15"/>
      <c r="G602" s="11"/>
      <c r="H602" s="11"/>
      <c r="K602" s="15"/>
      <c r="L602" s="15"/>
      <c r="M602" s="15"/>
      <c r="N602" s="15"/>
      <c r="U602" s="14"/>
      <c r="V602" s="14"/>
    </row>
    <row r="603">
      <c r="B603" s="15"/>
      <c r="G603" s="11"/>
      <c r="H603" s="11"/>
      <c r="K603" s="15"/>
      <c r="L603" s="15"/>
      <c r="M603" s="15"/>
      <c r="N603" s="15"/>
      <c r="U603" s="14"/>
      <c r="V603" s="14"/>
    </row>
    <row r="604">
      <c r="B604" s="15"/>
      <c r="G604" s="11"/>
      <c r="H604" s="11"/>
      <c r="K604" s="15"/>
      <c r="L604" s="15"/>
      <c r="M604" s="15"/>
      <c r="N604" s="15"/>
      <c r="U604" s="14"/>
      <c r="V604" s="14"/>
    </row>
    <row r="605">
      <c r="B605" s="15"/>
      <c r="G605" s="11"/>
      <c r="H605" s="11"/>
      <c r="K605" s="15"/>
      <c r="L605" s="15"/>
      <c r="M605" s="15"/>
      <c r="N605" s="15"/>
      <c r="U605" s="14"/>
      <c r="V605" s="14"/>
    </row>
    <row r="606">
      <c r="B606" s="15"/>
      <c r="G606" s="11"/>
      <c r="H606" s="11"/>
      <c r="K606" s="15"/>
      <c r="L606" s="15"/>
      <c r="M606" s="15"/>
      <c r="N606" s="15"/>
      <c r="U606" s="14"/>
      <c r="V606" s="14"/>
    </row>
    <row r="607">
      <c r="B607" s="15"/>
      <c r="G607" s="11"/>
      <c r="H607" s="11"/>
      <c r="K607" s="15"/>
      <c r="L607" s="15"/>
      <c r="M607" s="15"/>
      <c r="N607" s="15"/>
      <c r="U607" s="14"/>
      <c r="V607" s="14"/>
    </row>
    <row r="608">
      <c r="B608" s="15"/>
      <c r="G608" s="11"/>
      <c r="H608" s="11"/>
      <c r="K608" s="15"/>
      <c r="L608" s="15"/>
      <c r="M608" s="15"/>
      <c r="N608" s="15"/>
      <c r="U608" s="14"/>
      <c r="V608" s="14"/>
    </row>
    <row r="609">
      <c r="B609" s="15"/>
      <c r="G609" s="11"/>
      <c r="H609" s="11"/>
      <c r="K609" s="15"/>
      <c r="L609" s="15"/>
      <c r="M609" s="15"/>
      <c r="N609" s="15"/>
      <c r="U609" s="14"/>
      <c r="V609" s="14"/>
    </row>
    <row r="610">
      <c r="B610" s="15"/>
      <c r="G610" s="11"/>
      <c r="H610" s="11"/>
      <c r="K610" s="15"/>
      <c r="L610" s="15"/>
      <c r="M610" s="15"/>
      <c r="N610" s="15"/>
      <c r="U610" s="14"/>
      <c r="V610" s="14"/>
    </row>
    <row r="611">
      <c r="B611" s="15"/>
      <c r="G611" s="11"/>
      <c r="H611" s="11"/>
      <c r="K611" s="15"/>
      <c r="L611" s="15"/>
      <c r="M611" s="15"/>
      <c r="N611" s="15"/>
      <c r="U611" s="14"/>
      <c r="V611" s="14"/>
    </row>
    <row r="612">
      <c r="B612" s="15"/>
      <c r="G612" s="11"/>
      <c r="H612" s="11"/>
      <c r="K612" s="15"/>
      <c r="L612" s="15"/>
      <c r="M612" s="15"/>
      <c r="N612" s="15"/>
      <c r="U612" s="14"/>
      <c r="V612" s="14"/>
    </row>
    <row r="613">
      <c r="B613" s="15"/>
      <c r="G613" s="11"/>
      <c r="H613" s="11"/>
      <c r="K613" s="15"/>
      <c r="L613" s="15"/>
      <c r="M613" s="15"/>
      <c r="N613" s="15"/>
      <c r="U613" s="14"/>
      <c r="V613" s="14"/>
    </row>
    <row r="614">
      <c r="B614" s="15"/>
      <c r="G614" s="11"/>
      <c r="H614" s="11"/>
      <c r="K614" s="15"/>
      <c r="L614" s="15"/>
      <c r="M614" s="15"/>
      <c r="N614" s="15"/>
      <c r="U614" s="14"/>
      <c r="V614" s="14"/>
    </row>
    <row r="615">
      <c r="B615" s="15"/>
      <c r="G615" s="11"/>
      <c r="H615" s="11"/>
      <c r="K615" s="15"/>
      <c r="L615" s="15"/>
      <c r="M615" s="15"/>
      <c r="N615" s="15"/>
      <c r="U615" s="14"/>
      <c r="V615" s="14"/>
    </row>
    <row r="616">
      <c r="B616" s="15"/>
      <c r="G616" s="11"/>
      <c r="H616" s="11"/>
      <c r="K616" s="15"/>
      <c r="L616" s="15"/>
      <c r="M616" s="15"/>
      <c r="N616" s="15"/>
      <c r="U616" s="14"/>
      <c r="V616" s="14"/>
    </row>
    <row r="617">
      <c r="B617" s="15"/>
      <c r="G617" s="11"/>
      <c r="H617" s="11"/>
      <c r="K617" s="15"/>
      <c r="L617" s="15"/>
      <c r="M617" s="15"/>
      <c r="N617" s="15"/>
      <c r="U617" s="14"/>
      <c r="V617" s="14"/>
    </row>
    <row r="618">
      <c r="B618" s="15"/>
      <c r="G618" s="11"/>
      <c r="H618" s="11"/>
      <c r="K618" s="15"/>
      <c r="L618" s="15"/>
      <c r="M618" s="15"/>
      <c r="N618" s="15"/>
      <c r="U618" s="14"/>
      <c r="V618" s="14"/>
    </row>
    <row r="619">
      <c r="B619" s="15"/>
      <c r="G619" s="11"/>
      <c r="H619" s="11"/>
      <c r="K619" s="15"/>
      <c r="L619" s="15"/>
      <c r="M619" s="15"/>
      <c r="N619" s="15"/>
      <c r="U619" s="14"/>
      <c r="V619" s="14"/>
    </row>
    <row r="620">
      <c r="B620" s="15"/>
      <c r="G620" s="11"/>
      <c r="H620" s="11"/>
      <c r="K620" s="15"/>
      <c r="L620" s="15"/>
      <c r="M620" s="15"/>
      <c r="N620" s="15"/>
      <c r="U620" s="14"/>
      <c r="V620" s="14"/>
    </row>
    <row r="621">
      <c r="B621" s="15"/>
      <c r="G621" s="11"/>
      <c r="H621" s="11"/>
      <c r="K621" s="15"/>
      <c r="L621" s="15"/>
      <c r="M621" s="15"/>
      <c r="N621" s="15"/>
      <c r="U621" s="14"/>
      <c r="V621" s="14"/>
    </row>
    <row r="622">
      <c r="B622" s="15"/>
      <c r="G622" s="11"/>
      <c r="H622" s="11"/>
      <c r="K622" s="15"/>
      <c r="L622" s="15"/>
      <c r="M622" s="15"/>
      <c r="N622" s="15"/>
      <c r="U622" s="14"/>
      <c r="V622" s="14"/>
    </row>
    <row r="623">
      <c r="B623" s="15"/>
      <c r="G623" s="11"/>
      <c r="H623" s="11"/>
      <c r="K623" s="15"/>
      <c r="L623" s="15"/>
      <c r="M623" s="15"/>
      <c r="N623" s="15"/>
      <c r="U623" s="14"/>
      <c r="V623" s="14"/>
    </row>
    <row r="624">
      <c r="B624" s="15"/>
      <c r="G624" s="11"/>
      <c r="H624" s="11"/>
      <c r="K624" s="15"/>
      <c r="L624" s="15"/>
      <c r="M624" s="15"/>
      <c r="N624" s="15"/>
      <c r="U624" s="14"/>
      <c r="V624" s="14"/>
    </row>
    <row r="625">
      <c r="B625" s="15"/>
      <c r="G625" s="11"/>
      <c r="H625" s="11"/>
      <c r="K625" s="15"/>
      <c r="L625" s="15"/>
      <c r="M625" s="15"/>
      <c r="N625" s="15"/>
      <c r="U625" s="14"/>
      <c r="V625" s="14"/>
    </row>
    <row r="626">
      <c r="B626" s="15"/>
      <c r="G626" s="11"/>
      <c r="H626" s="11"/>
      <c r="K626" s="15"/>
      <c r="L626" s="15"/>
      <c r="M626" s="15"/>
      <c r="N626" s="15"/>
      <c r="U626" s="14"/>
      <c r="V626" s="14"/>
    </row>
    <row r="627">
      <c r="B627" s="15"/>
      <c r="G627" s="11"/>
      <c r="H627" s="11"/>
      <c r="K627" s="15"/>
      <c r="L627" s="15"/>
      <c r="M627" s="15"/>
      <c r="N627" s="15"/>
      <c r="U627" s="14"/>
      <c r="V627" s="14"/>
    </row>
    <row r="628">
      <c r="B628" s="15"/>
      <c r="G628" s="11"/>
      <c r="H628" s="11"/>
      <c r="K628" s="15"/>
      <c r="L628" s="15"/>
      <c r="M628" s="15"/>
      <c r="N628" s="15"/>
      <c r="U628" s="14"/>
      <c r="V628" s="14"/>
    </row>
    <row r="629">
      <c r="B629" s="15"/>
      <c r="G629" s="11"/>
      <c r="H629" s="11"/>
      <c r="K629" s="15"/>
      <c r="L629" s="15"/>
      <c r="M629" s="15"/>
      <c r="N629" s="15"/>
      <c r="U629" s="14"/>
      <c r="V629" s="14"/>
    </row>
    <row r="630">
      <c r="B630" s="15"/>
      <c r="G630" s="11"/>
      <c r="H630" s="11"/>
      <c r="K630" s="15"/>
      <c r="L630" s="15"/>
      <c r="M630" s="15"/>
      <c r="N630" s="15"/>
      <c r="U630" s="14"/>
      <c r="V630" s="14"/>
    </row>
    <row r="631">
      <c r="B631" s="15"/>
      <c r="G631" s="11"/>
      <c r="H631" s="11"/>
      <c r="K631" s="15"/>
      <c r="L631" s="15"/>
      <c r="M631" s="15"/>
      <c r="N631" s="15"/>
      <c r="U631" s="14"/>
      <c r="V631" s="14"/>
    </row>
    <row r="632">
      <c r="B632" s="15"/>
      <c r="G632" s="11"/>
      <c r="H632" s="11"/>
      <c r="K632" s="15"/>
      <c r="L632" s="15"/>
      <c r="M632" s="15"/>
      <c r="N632" s="15"/>
      <c r="U632" s="14"/>
      <c r="V632" s="14"/>
    </row>
    <row r="633">
      <c r="B633" s="15"/>
      <c r="G633" s="11"/>
      <c r="H633" s="11"/>
      <c r="K633" s="15"/>
      <c r="L633" s="15"/>
      <c r="M633" s="15"/>
      <c r="N633" s="15"/>
      <c r="U633" s="14"/>
      <c r="V633" s="14"/>
    </row>
    <row r="634">
      <c r="B634" s="15"/>
      <c r="G634" s="11"/>
      <c r="H634" s="11"/>
      <c r="K634" s="15"/>
      <c r="L634" s="15"/>
      <c r="M634" s="15"/>
      <c r="N634" s="15"/>
      <c r="U634" s="14"/>
      <c r="V634" s="14"/>
    </row>
    <row r="635">
      <c r="B635" s="15"/>
      <c r="G635" s="11"/>
      <c r="H635" s="11"/>
      <c r="K635" s="15"/>
      <c r="L635" s="15"/>
      <c r="M635" s="15"/>
      <c r="N635" s="15"/>
      <c r="U635" s="14"/>
      <c r="V635" s="14"/>
    </row>
    <row r="636">
      <c r="B636" s="15"/>
      <c r="G636" s="11"/>
      <c r="H636" s="11"/>
      <c r="K636" s="15"/>
      <c r="L636" s="15"/>
      <c r="M636" s="15"/>
      <c r="N636" s="15"/>
      <c r="U636" s="14"/>
      <c r="V636" s="14"/>
    </row>
    <row r="637">
      <c r="B637" s="15"/>
      <c r="G637" s="11"/>
      <c r="H637" s="11"/>
      <c r="K637" s="15"/>
      <c r="L637" s="15"/>
      <c r="M637" s="15"/>
      <c r="N637" s="15"/>
      <c r="U637" s="14"/>
      <c r="V637" s="14"/>
    </row>
    <row r="638">
      <c r="B638" s="15"/>
      <c r="G638" s="11"/>
      <c r="H638" s="11"/>
      <c r="K638" s="15"/>
      <c r="L638" s="15"/>
      <c r="M638" s="15"/>
      <c r="N638" s="15"/>
      <c r="U638" s="14"/>
      <c r="V638" s="14"/>
    </row>
    <row r="639">
      <c r="B639" s="15"/>
      <c r="G639" s="11"/>
      <c r="H639" s="11"/>
      <c r="K639" s="15"/>
      <c r="L639" s="15"/>
      <c r="M639" s="15"/>
      <c r="N639" s="15"/>
      <c r="U639" s="14"/>
      <c r="V639" s="14"/>
    </row>
    <row r="640">
      <c r="B640" s="15"/>
      <c r="G640" s="11"/>
      <c r="H640" s="11"/>
      <c r="K640" s="15"/>
      <c r="L640" s="15"/>
      <c r="M640" s="15"/>
      <c r="N640" s="15"/>
      <c r="U640" s="14"/>
      <c r="V640" s="14"/>
    </row>
    <row r="641">
      <c r="B641" s="15"/>
      <c r="G641" s="11"/>
      <c r="H641" s="11"/>
      <c r="K641" s="15"/>
      <c r="L641" s="15"/>
      <c r="M641" s="15"/>
      <c r="N641" s="15"/>
      <c r="U641" s="14"/>
      <c r="V641" s="14"/>
    </row>
    <row r="642">
      <c r="B642" s="15"/>
      <c r="G642" s="11"/>
      <c r="H642" s="11"/>
      <c r="K642" s="15"/>
      <c r="L642" s="15"/>
      <c r="M642" s="15"/>
      <c r="N642" s="15"/>
      <c r="U642" s="14"/>
      <c r="V642" s="14"/>
    </row>
    <row r="643">
      <c r="B643" s="15"/>
      <c r="G643" s="11"/>
      <c r="H643" s="11"/>
      <c r="K643" s="15"/>
      <c r="L643" s="15"/>
      <c r="M643" s="15"/>
      <c r="N643" s="15"/>
      <c r="U643" s="14"/>
      <c r="V643" s="14"/>
    </row>
    <row r="644">
      <c r="B644" s="15"/>
      <c r="G644" s="11"/>
      <c r="H644" s="11"/>
      <c r="K644" s="15"/>
      <c r="L644" s="15"/>
      <c r="M644" s="15"/>
      <c r="N644" s="15"/>
      <c r="U644" s="14"/>
      <c r="V644" s="14"/>
    </row>
    <row r="645">
      <c r="B645" s="15"/>
      <c r="G645" s="11"/>
      <c r="H645" s="11"/>
      <c r="K645" s="15"/>
      <c r="L645" s="15"/>
      <c r="M645" s="15"/>
      <c r="N645" s="15"/>
      <c r="U645" s="14"/>
      <c r="V645" s="14"/>
    </row>
    <row r="646">
      <c r="B646" s="15"/>
      <c r="G646" s="11"/>
      <c r="H646" s="11"/>
      <c r="K646" s="15"/>
      <c r="L646" s="15"/>
      <c r="M646" s="15"/>
      <c r="N646" s="15"/>
      <c r="U646" s="14"/>
      <c r="V646" s="14"/>
    </row>
    <row r="647">
      <c r="B647" s="15"/>
      <c r="G647" s="11"/>
      <c r="H647" s="11"/>
      <c r="K647" s="15"/>
      <c r="L647" s="15"/>
      <c r="M647" s="15"/>
      <c r="N647" s="15"/>
      <c r="U647" s="14"/>
      <c r="V647" s="14"/>
    </row>
    <row r="648">
      <c r="B648" s="15"/>
      <c r="G648" s="11"/>
      <c r="H648" s="11"/>
      <c r="K648" s="15"/>
      <c r="L648" s="15"/>
      <c r="M648" s="15"/>
      <c r="N648" s="15"/>
      <c r="U648" s="14"/>
      <c r="V648" s="14"/>
    </row>
    <row r="649">
      <c r="B649" s="15"/>
      <c r="G649" s="11"/>
      <c r="H649" s="11"/>
      <c r="K649" s="15"/>
      <c r="L649" s="15"/>
      <c r="M649" s="15"/>
      <c r="N649" s="15"/>
      <c r="U649" s="14"/>
      <c r="V649" s="14"/>
    </row>
    <row r="650">
      <c r="B650" s="15"/>
      <c r="G650" s="11"/>
      <c r="H650" s="11"/>
      <c r="K650" s="15"/>
      <c r="L650" s="15"/>
      <c r="M650" s="15"/>
      <c r="N650" s="15"/>
      <c r="U650" s="14"/>
      <c r="V650" s="14"/>
    </row>
    <row r="651">
      <c r="B651" s="15"/>
      <c r="G651" s="11"/>
      <c r="H651" s="11"/>
      <c r="K651" s="15"/>
      <c r="L651" s="15"/>
      <c r="M651" s="15"/>
      <c r="N651" s="15"/>
      <c r="U651" s="14"/>
      <c r="V651" s="14"/>
    </row>
    <row r="652">
      <c r="B652" s="15"/>
      <c r="G652" s="11"/>
      <c r="H652" s="11"/>
      <c r="K652" s="15"/>
      <c r="L652" s="15"/>
      <c r="M652" s="15"/>
      <c r="N652" s="15"/>
      <c r="U652" s="14"/>
      <c r="V652" s="14"/>
    </row>
    <row r="653">
      <c r="B653" s="15"/>
      <c r="G653" s="11"/>
      <c r="H653" s="11"/>
      <c r="K653" s="15"/>
      <c r="L653" s="15"/>
      <c r="M653" s="15"/>
      <c r="N653" s="15"/>
      <c r="U653" s="14"/>
      <c r="V653" s="14"/>
    </row>
    <row r="654">
      <c r="B654" s="15"/>
      <c r="G654" s="11"/>
      <c r="H654" s="11"/>
      <c r="K654" s="15"/>
      <c r="L654" s="15"/>
      <c r="M654" s="15"/>
      <c r="N654" s="15"/>
      <c r="U654" s="14"/>
      <c r="V654" s="14"/>
    </row>
    <row r="655">
      <c r="B655" s="15"/>
      <c r="G655" s="11"/>
      <c r="H655" s="11"/>
      <c r="K655" s="15"/>
      <c r="L655" s="15"/>
      <c r="M655" s="15"/>
      <c r="N655" s="15"/>
      <c r="U655" s="14"/>
      <c r="V655" s="14"/>
    </row>
    <row r="656">
      <c r="B656" s="15"/>
      <c r="G656" s="11"/>
      <c r="H656" s="11"/>
      <c r="K656" s="15"/>
      <c r="L656" s="15"/>
      <c r="M656" s="15"/>
      <c r="N656" s="15"/>
      <c r="U656" s="14"/>
      <c r="V656" s="14"/>
    </row>
    <row r="657">
      <c r="B657" s="15"/>
      <c r="G657" s="11"/>
      <c r="H657" s="11"/>
      <c r="K657" s="15"/>
      <c r="L657" s="15"/>
      <c r="M657" s="15"/>
      <c r="N657" s="15"/>
      <c r="U657" s="14"/>
      <c r="V657" s="14"/>
    </row>
    <row r="658">
      <c r="B658" s="15"/>
      <c r="G658" s="11"/>
      <c r="H658" s="11"/>
      <c r="K658" s="15"/>
      <c r="L658" s="15"/>
      <c r="M658" s="15"/>
      <c r="N658" s="15"/>
      <c r="U658" s="14"/>
      <c r="V658" s="14"/>
    </row>
    <row r="659">
      <c r="B659" s="15"/>
      <c r="G659" s="11"/>
      <c r="H659" s="11"/>
      <c r="K659" s="15"/>
      <c r="L659" s="15"/>
      <c r="M659" s="15"/>
      <c r="N659" s="15"/>
      <c r="U659" s="14"/>
      <c r="V659" s="14"/>
    </row>
    <row r="660">
      <c r="B660" s="15"/>
      <c r="G660" s="11"/>
      <c r="H660" s="11"/>
      <c r="K660" s="15"/>
      <c r="L660" s="15"/>
      <c r="M660" s="15"/>
      <c r="N660" s="15"/>
      <c r="U660" s="14"/>
      <c r="V660" s="14"/>
    </row>
    <row r="661">
      <c r="B661" s="15"/>
      <c r="G661" s="11"/>
      <c r="H661" s="11"/>
      <c r="K661" s="15"/>
      <c r="L661" s="15"/>
      <c r="M661" s="15"/>
      <c r="N661" s="15"/>
      <c r="U661" s="14"/>
      <c r="V661" s="14"/>
    </row>
    <row r="662">
      <c r="B662" s="15"/>
      <c r="G662" s="11"/>
      <c r="H662" s="11"/>
      <c r="K662" s="15"/>
      <c r="L662" s="15"/>
      <c r="M662" s="15"/>
      <c r="N662" s="15"/>
      <c r="U662" s="14"/>
      <c r="V662" s="14"/>
    </row>
    <row r="663">
      <c r="B663" s="15"/>
      <c r="G663" s="11"/>
      <c r="H663" s="11"/>
      <c r="K663" s="15"/>
      <c r="L663" s="15"/>
      <c r="M663" s="15"/>
      <c r="N663" s="15"/>
      <c r="U663" s="14"/>
      <c r="V663" s="14"/>
    </row>
    <row r="664">
      <c r="B664" s="15"/>
      <c r="G664" s="11"/>
      <c r="H664" s="11"/>
      <c r="K664" s="15"/>
      <c r="L664" s="15"/>
      <c r="M664" s="15"/>
      <c r="N664" s="15"/>
      <c r="U664" s="14"/>
      <c r="V664" s="14"/>
    </row>
    <row r="665">
      <c r="B665" s="15"/>
      <c r="G665" s="11"/>
      <c r="H665" s="11"/>
      <c r="K665" s="15"/>
      <c r="L665" s="15"/>
      <c r="M665" s="15"/>
      <c r="N665" s="15"/>
      <c r="U665" s="14"/>
      <c r="V665" s="14"/>
    </row>
    <row r="666">
      <c r="B666" s="15"/>
      <c r="G666" s="11"/>
      <c r="H666" s="11"/>
      <c r="K666" s="15"/>
      <c r="L666" s="15"/>
      <c r="M666" s="15"/>
      <c r="N666" s="15"/>
      <c r="U666" s="14"/>
      <c r="V666" s="14"/>
    </row>
    <row r="667">
      <c r="B667" s="15"/>
      <c r="G667" s="11"/>
      <c r="H667" s="11"/>
      <c r="K667" s="15"/>
      <c r="L667" s="15"/>
      <c r="M667" s="15"/>
      <c r="N667" s="15"/>
      <c r="U667" s="14"/>
      <c r="V667" s="14"/>
    </row>
    <row r="668">
      <c r="B668" s="15"/>
      <c r="G668" s="11"/>
      <c r="H668" s="11"/>
      <c r="K668" s="15"/>
      <c r="L668" s="15"/>
      <c r="M668" s="15"/>
      <c r="N668" s="15"/>
      <c r="U668" s="14"/>
      <c r="V668" s="14"/>
    </row>
    <row r="669">
      <c r="B669" s="15"/>
      <c r="G669" s="11"/>
      <c r="H669" s="11"/>
      <c r="K669" s="15"/>
      <c r="L669" s="15"/>
      <c r="M669" s="15"/>
      <c r="N669" s="15"/>
      <c r="U669" s="14"/>
      <c r="V669" s="14"/>
    </row>
    <row r="670">
      <c r="B670" s="15"/>
      <c r="G670" s="11"/>
      <c r="H670" s="11"/>
      <c r="K670" s="15"/>
      <c r="L670" s="15"/>
      <c r="M670" s="15"/>
      <c r="N670" s="15"/>
      <c r="U670" s="14"/>
      <c r="V670" s="14"/>
    </row>
    <row r="671">
      <c r="B671" s="15"/>
      <c r="G671" s="11"/>
      <c r="H671" s="11"/>
      <c r="K671" s="15"/>
      <c r="L671" s="15"/>
      <c r="M671" s="15"/>
      <c r="N671" s="15"/>
      <c r="U671" s="14"/>
      <c r="V671" s="14"/>
    </row>
    <row r="672">
      <c r="B672" s="15"/>
      <c r="G672" s="11"/>
      <c r="H672" s="11"/>
      <c r="K672" s="15"/>
      <c r="L672" s="15"/>
      <c r="M672" s="15"/>
      <c r="N672" s="15"/>
      <c r="U672" s="14"/>
      <c r="V672" s="14"/>
    </row>
    <row r="673">
      <c r="B673" s="15"/>
      <c r="G673" s="11"/>
      <c r="H673" s="11"/>
      <c r="K673" s="15"/>
      <c r="L673" s="15"/>
      <c r="M673" s="15"/>
      <c r="N673" s="15"/>
      <c r="U673" s="14"/>
      <c r="V673" s="14"/>
    </row>
    <row r="674">
      <c r="B674" s="15"/>
      <c r="G674" s="11"/>
      <c r="H674" s="11"/>
      <c r="K674" s="15"/>
      <c r="L674" s="15"/>
      <c r="M674" s="15"/>
      <c r="N674" s="15"/>
      <c r="U674" s="14"/>
      <c r="V674" s="14"/>
    </row>
    <row r="675">
      <c r="B675" s="15"/>
      <c r="G675" s="11"/>
      <c r="H675" s="11"/>
      <c r="K675" s="15"/>
      <c r="L675" s="15"/>
      <c r="M675" s="15"/>
      <c r="N675" s="15"/>
      <c r="U675" s="14"/>
      <c r="V675" s="14"/>
    </row>
    <row r="676">
      <c r="B676" s="15"/>
      <c r="G676" s="11"/>
      <c r="H676" s="11"/>
      <c r="K676" s="15"/>
      <c r="L676" s="15"/>
      <c r="M676" s="15"/>
      <c r="N676" s="15"/>
      <c r="U676" s="14"/>
      <c r="V676" s="14"/>
    </row>
    <row r="677">
      <c r="B677" s="15"/>
      <c r="G677" s="11"/>
      <c r="H677" s="11"/>
      <c r="K677" s="15"/>
      <c r="L677" s="15"/>
      <c r="M677" s="15"/>
      <c r="N677" s="15"/>
      <c r="U677" s="14"/>
      <c r="V677" s="14"/>
    </row>
    <row r="678">
      <c r="B678" s="15"/>
      <c r="G678" s="11"/>
      <c r="H678" s="11"/>
      <c r="K678" s="15"/>
      <c r="L678" s="15"/>
      <c r="M678" s="15"/>
      <c r="N678" s="15"/>
      <c r="U678" s="14"/>
      <c r="V678" s="14"/>
    </row>
    <row r="679">
      <c r="B679" s="15"/>
      <c r="G679" s="11"/>
      <c r="H679" s="11"/>
      <c r="K679" s="15"/>
      <c r="L679" s="15"/>
      <c r="M679" s="15"/>
      <c r="N679" s="15"/>
      <c r="U679" s="14"/>
      <c r="V679" s="14"/>
    </row>
    <row r="680">
      <c r="B680" s="15"/>
      <c r="G680" s="11"/>
      <c r="H680" s="11"/>
      <c r="K680" s="15"/>
      <c r="L680" s="15"/>
      <c r="M680" s="15"/>
      <c r="N680" s="15"/>
      <c r="U680" s="14"/>
      <c r="V680" s="14"/>
    </row>
    <row r="681">
      <c r="B681" s="15"/>
      <c r="G681" s="11"/>
      <c r="H681" s="11"/>
      <c r="K681" s="15"/>
      <c r="L681" s="15"/>
      <c r="M681" s="15"/>
      <c r="N681" s="15"/>
      <c r="U681" s="14"/>
      <c r="V681" s="14"/>
    </row>
    <row r="682">
      <c r="B682" s="15"/>
      <c r="G682" s="11"/>
      <c r="H682" s="11"/>
      <c r="K682" s="15"/>
      <c r="L682" s="15"/>
      <c r="M682" s="15"/>
      <c r="N682" s="15"/>
      <c r="U682" s="14"/>
      <c r="V682" s="14"/>
    </row>
    <row r="683">
      <c r="B683" s="15"/>
      <c r="G683" s="11"/>
      <c r="H683" s="11"/>
      <c r="K683" s="15"/>
      <c r="L683" s="15"/>
      <c r="M683" s="15"/>
      <c r="N683" s="15"/>
      <c r="U683" s="14"/>
      <c r="V683" s="14"/>
    </row>
    <row r="684">
      <c r="B684" s="15"/>
      <c r="G684" s="11"/>
      <c r="H684" s="11"/>
      <c r="K684" s="15"/>
      <c r="L684" s="15"/>
      <c r="M684" s="15"/>
      <c r="N684" s="15"/>
      <c r="U684" s="14"/>
      <c r="V684" s="14"/>
    </row>
    <row r="685">
      <c r="B685" s="15"/>
      <c r="G685" s="11"/>
      <c r="H685" s="11"/>
      <c r="K685" s="15"/>
      <c r="L685" s="15"/>
      <c r="M685" s="15"/>
      <c r="N685" s="15"/>
      <c r="U685" s="14"/>
      <c r="V685" s="14"/>
    </row>
    <row r="686">
      <c r="B686" s="15"/>
      <c r="G686" s="11"/>
      <c r="H686" s="11"/>
      <c r="K686" s="15"/>
      <c r="L686" s="15"/>
      <c r="M686" s="15"/>
      <c r="N686" s="15"/>
      <c r="U686" s="14"/>
      <c r="V686" s="14"/>
    </row>
    <row r="687">
      <c r="B687" s="15"/>
      <c r="G687" s="11"/>
      <c r="H687" s="11"/>
      <c r="K687" s="15"/>
      <c r="L687" s="15"/>
      <c r="M687" s="15"/>
      <c r="N687" s="15"/>
      <c r="U687" s="14"/>
      <c r="V687" s="14"/>
    </row>
    <row r="688">
      <c r="B688" s="15"/>
      <c r="G688" s="11"/>
      <c r="H688" s="11"/>
      <c r="K688" s="15"/>
      <c r="L688" s="15"/>
      <c r="M688" s="15"/>
      <c r="N688" s="15"/>
      <c r="U688" s="14"/>
      <c r="V688" s="14"/>
    </row>
    <row r="689">
      <c r="B689" s="15"/>
      <c r="G689" s="11"/>
      <c r="H689" s="11"/>
      <c r="K689" s="15"/>
      <c r="L689" s="15"/>
      <c r="M689" s="15"/>
      <c r="N689" s="15"/>
      <c r="U689" s="14"/>
      <c r="V689" s="14"/>
    </row>
    <row r="690">
      <c r="B690" s="15"/>
      <c r="G690" s="11"/>
      <c r="H690" s="11"/>
      <c r="K690" s="15"/>
      <c r="L690" s="15"/>
      <c r="M690" s="15"/>
      <c r="N690" s="15"/>
      <c r="U690" s="14"/>
      <c r="V690" s="14"/>
    </row>
    <row r="691">
      <c r="B691" s="15"/>
      <c r="G691" s="11"/>
      <c r="H691" s="11"/>
      <c r="K691" s="15"/>
      <c r="L691" s="15"/>
      <c r="M691" s="15"/>
      <c r="N691" s="15"/>
      <c r="U691" s="14"/>
      <c r="V691" s="14"/>
    </row>
    <row r="692">
      <c r="B692" s="15"/>
      <c r="G692" s="11"/>
      <c r="H692" s="11"/>
      <c r="K692" s="15"/>
      <c r="L692" s="15"/>
      <c r="M692" s="15"/>
      <c r="N692" s="15"/>
      <c r="U692" s="14"/>
      <c r="V692" s="14"/>
    </row>
    <row r="693">
      <c r="B693" s="15"/>
      <c r="G693" s="11"/>
      <c r="H693" s="11"/>
      <c r="K693" s="15"/>
      <c r="L693" s="15"/>
      <c r="M693" s="15"/>
      <c r="N693" s="15"/>
      <c r="U693" s="14"/>
      <c r="V693" s="14"/>
    </row>
    <row r="694">
      <c r="B694" s="15"/>
      <c r="G694" s="11"/>
      <c r="H694" s="11"/>
      <c r="K694" s="15"/>
      <c r="L694" s="15"/>
      <c r="M694" s="15"/>
      <c r="N694" s="15"/>
      <c r="U694" s="14"/>
      <c r="V694" s="14"/>
    </row>
    <row r="695">
      <c r="B695" s="15"/>
      <c r="G695" s="11"/>
      <c r="H695" s="11"/>
      <c r="K695" s="15"/>
      <c r="L695" s="15"/>
      <c r="M695" s="15"/>
      <c r="N695" s="15"/>
      <c r="U695" s="14"/>
      <c r="V695" s="14"/>
    </row>
    <row r="696">
      <c r="B696" s="15"/>
      <c r="G696" s="11"/>
      <c r="H696" s="11"/>
      <c r="K696" s="15"/>
      <c r="L696" s="15"/>
      <c r="M696" s="15"/>
      <c r="N696" s="15"/>
      <c r="U696" s="14"/>
      <c r="V696" s="14"/>
    </row>
    <row r="697">
      <c r="B697" s="15"/>
      <c r="G697" s="11"/>
      <c r="H697" s="11"/>
      <c r="K697" s="15"/>
      <c r="L697" s="15"/>
      <c r="M697" s="15"/>
      <c r="N697" s="15"/>
      <c r="U697" s="14"/>
      <c r="V697" s="14"/>
    </row>
    <row r="698">
      <c r="B698" s="15"/>
      <c r="G698" s="11"/>
      <c r="H698" s="11"/>
      <c r="K698" s="15"/>
      <c r="L698" s="15"/>
      <c r="M698" s="15"/>
      <c r="N698" s="15"/>
      <c r="U698" s="14"/>
      <c r="V698" s="14"/>
    </row>
    <row r="699">
      <c r="B699" s="15"/>
      <c r="G699" s="11"/>
      <c r="H699" s="11"/>
      <c r="K699" s="15"/>
      <c r="L699" s="15"/>
      <c r="M699" s="15"/>
      <c r="N699" s="15"/>
      <c r="U699" s="14"/>
      <c r="V699" s="14"/>
    </row>
    <row r="700">
      <c r="B700" s="15"/>
      <c r="G700" s="11"/>
      <c r="H700" s="11"/>
      <c r="K700" s="15"/>
      <c r="L700" s="15"/>
      <c r="M700" s="15"/>
      <c r="N700" s="15"/>
      <c r="U700" s="14"/>
      <c r="V700" s="14"/>
    </row>
    <row r="701">
      <c r="B701" s="15"/>
      <c r="G701" s="11"/>
      <c r="H701" s="11"/>
      <c r="K701" s="15"/>
      <c r="L701" s="15"/>
      <c r="M701" s="15"/>
      <c r="N701" s="15"/>
      <c r="U701" s="14"/>
      <c r="V701" s="14"/>
    </row>
    <row r="702">
      <c r="B702" s="15"/>
      <c r="G702" s="11"/>
      <c r="H702" s="11"/>
      <c r="K702" s="15"/>
      <c r="L702" s="15"/>
      <c r="M702" s="15"/>
      <c r="N702" s="15"/>
      <c r="U702" s="14"/>
      <c r="V702" s="14"/>
    </row>
    <row r="703">
      <c r="B703" s="15"/>
      <c r="G703" s="11"/>
      <c r="H703" s="11"/>
      <c r="K703" s="15"/>
      <c r="L703" s="15"/>
      <c r="M703" s="15"/>
      <c r="N703" s="15"/>
      <c r="U703" s="14"/>
      <c r="V703" s="14"/>
    </row>
    <row r="704">
      <c r="B704" s="15"/>
      <c r="G704" s="11"/>
      <c r="H704" s="11"/>
      <c r="K704" s="15"/>
      <c r="L704" s="15"/>
      <c r="M704" s="15"/>
      <c r="N704" s="15"/>
      <c r="U704" s="14"/>
      <c r="V704" s="14"/>
    </row>
    <row r="705">
      <c r="B705" s="15"/>
      <c r="G705" s="11"/>
      <c r="H705" s="11"/>
      <c r="K705" s="15"/>
      <c r="L705" s="15"/>
      <c r="M705" s="15"/>
      <c r="N705" s="15"/>
      <c r="U705" s="14"/>
      <c r="V705" s="14"/>
    </row>
    <row r="706">
      <c r="B706" s="15"/>
      <c r="G706" s="11"/>
      <c r="H706" s="11"/>
      <c r="K706" s="15"/>
      <c r="L706" s="15"/>
      <c r="M706" s="15"/>
      <c r="N706" s="15"/>
      <c r="U706" s="14"/>
      <c r="V706" s="14"/>
    </row>
    <row r="707">
      <c r="B707" s="15"/>
      <c r="G707" s="11"/>
      <c r="H707" s="11"/>
      <c r="K707" s="15"/>
      <c r="L707" s="15"/>
      <c r="M707" s="15"/>
      <c r="N707" s="15"/>
      <c r="U707" s="14"/>
      <c r="V707" s="14"/>
    </row>
    <row r="708">
      <c r="B708" s="15"/>
      <c r="G708" s="11"/>
      <c r="H708" s="11"/>
      <c r="K708" s="15"/>
      <c r="L708" s="15"/>
      <c r="M708" s="15"/>
      <c r="N708" s="15"/>
      <c r="U708" s="14"/>
      <c r="V708" s="14"/>
    </row>
    <row r="709">
      <c r="B709" s="15"/>
      <c r="G709" s="11"/>
      <c r="H709" s="11"/>
      <c r="K709" s="15"/>
      <c r="L709" s="15"/>
      <c r="M709" s="15"/>
      <c r="N709" s="15"/>
      <c r="U709" s="14"/>
      <c r="V709" s="14"/>
    </row>
    <row r="710">
      <c r="B710" s="15"/>
      <c r="G710" s="11"/>
      <c r="H710" s="11"/>
      <c r="K710" s="15"/>
      <c r="L710" s="15"/>
      <c r="M710" s="15"/>
      <c r="N710" s="15"/>
      <c r="U710" s="14"/>
      <c r="V710" s="14"/>
    </row>
    <row r="711">
      <c r="B711" s="15"/>
      <c r="G711" s="11"/>
      <c r="H711" s="11"/>
      <c r="K711" s="15"/>
      <c r="L711" s="15"/>
      <c r="M711" s="15"/>
      <c r="N711" s="15"/>
      <c r="U711" s="14"/>
      <c r="V711" s="14"/>
    </row>
    <row r="712">
      <c r="B712" s="15"/>
      <c r="G712" s="11"/>
      <c r="H712" s="11"/>
      <c r="K712" s="15"/>
      <c r="L712" s="15"/>
      <c r="M712" s="15"/>
      <c r="N712" s="15"/>
      <c r="U712" s="14"/>
      <c r="V712" s="14"/>
    </row>
    <row r="713">
      <c r="B713" s="15"/>
      <c r="G713" s="11"/>
      <c r="H713" s="11"/>
      <c r="K713" s="15"/>
      <c r="L713" s="15"/>
      <c r="M713" s="15"/>
      <c r="N713" s="15"/>
      <c r="U713" s="14"/>
      <c r="V713" s="14"/>
    </row>
    <row r="714">
      <c r="B714" s="15"/>
      <c r="G714" s="11"/>
      <c r="H714" s="11"/>
      <c r="K714" s="15"/>
      <c r="L714" s="15"/>
      <c r="M714" s="15"/>
      <c r="N714" s="15"/>
      <c r="U714" s="14"/>
      <c r="V714" s="14"/>
    </row>
    <row r="715">
      <c r="B715" s="15"/>
      <c r="G715" s="11"/>
      <c r="H715" s="11"/>
      <c r="K715" s="15"/>
      <c r="L715" s="15"/>
      <c r="M715" s="15"/>
      <c r="N715" s="15"/>
      <c r="U715" s="14"/>
      <c r="V715" s="14"/>
    </row>
    <row r="716">
      <c r="B716" s="15"/>
      <c r="G716" s="11"/>
      <c r="H716" s="11"/>
      <c r="K716" s="15"/>
      <c r="L716" s="15"/>
      <c r="M716" s="15"/>
      <c r="N716" s="15"/>
      <c r="U716" s="14"/>
      <c r="V716" s="14"/>
    </row>
    <row r="717">
      <c r="B717" s="15"/>
      <c r="G717" s="11"/>
      <c r="H717" s="11"/>
      <c r="K717" s="15"/>
      <c r="L717" s="15"/>
      <c r="M717" s="15"/>
      <c r="N717" s="15"/>
      <c r="U717" s="14"/>
      <c r="V717" s="14"/>
    </row>
    <row r="718">
      <c r="B718" s="15"/>
      <c r="G718" s="11"/>
      <c r="H718" s="11"/>
      <c r="K718" s="15"/>
      <c r="L718" s="15"/>
      <c r="M718" s="15"/>
      <c r="N718" s="15"/>
      <c r="U718" s="14"/>
      <c r="V718" s="14"/>
    </row>
    <row r="719">
      <c r="B719" s="15"/>
      <c r="G719" s="11"/>
      <c r="H719" s="11"/>
      <c r="K719" s="15"/>
      <c r="L719" s="15"/>
      <c r="M719" s="15"/>
      <c r="N719" s="15"/>
      <c r="U719" s="14"/>
      <c r="V719" s="14"/>
    </row>
    <row r="720">
      <c r="B720" s="15"/>
      <c r="G720" s="11"/>
      <c r="H720" s="11"/>
      <c r="K720" s="15"/>
      <c r="L720" s="15"/>
      <c r="M720" s="15"/>
      <c r="N720" s="15"/>
      <c r="U720" s="14"/>
      <c r="V720" s="14"/>
    </row>
    <row r="721">
      <c r="B721" s="15"/>
      <c r="G721" s="11"/>
      <c r="H721" s="11"/>
      <c r="K721" s="15"/>
      <c r="L721" s="15"/>
      <c r="M721" s="15"/>
      <c r="N721" s="15"/>
      <c r="U721" s="14"/>
      <c r="V721" s="14"/>
    </row>
    <row r="722">
      <c r="B722" s="15"/>
      <c r="G722" s="11"/>
      <c r="H722" s="11"/>
      <c r="K722" s="15"/>
      <c r="L722" s="15"/>
      <c r="M722" s="15"/>
      <c r="N722" s="15"/>
      <c r="U722" s="14"/>
      <c r="V722" s="14"/>
    </row>
    <row r="723">
      <c r="B723" s="15"/>
      <c r="G723" s="11"/>
      <c r="H723" s="11"/>
      <c r="K723" s="15"/>
      <c r="L723" s="15"/>
      <c r="M723" s="15"/>
      <c r="N723" s="15"/>
      <c r="U723" s="14"/>
      <c r="V723" s="14"/>
    </row>
    <row r="724">
      <c r="B724" s="15"/>
      <c r="G724" s="11"/>
      <c r="H724" s="11"/>
      <c r="K724" s="15"/>
      <c r="L724" s="15"/>
      <c r="M724" s="15"/>
      <c r="N724" s="15"/>
      <c r="U724" s="14"/>
      <c r="V724" s="14"/>
    </row>
    <row r="725">
      <c r="B725" s="15"/>
      <c r="G725" s="11"/>
      <c r="H725" s="11"/>
      <c r="K725" s="15"/>
      <c r="L725" s="15"/>
      <c r="M725" s="15"/>
      <c r="N725" s="15"/>
      <c r="U725" s="14"/>
      <c r="V725" s="14"/>
    </row>
    <row r="726">
      <c r="B726" s="15"/>
      <c r="G726" s="11"/>
      <c r="H726" s="11"/>
      <c r="K726" s="15"/>
      <c r="L726" s="15"/>
      <c r="M726" s="15"/>
      <c r="N726" s="15"/>
      <c r="U726" s="14"/>
      <c r="V726" s="14"/>
    </row>
    <row r="727">
      <c r="B727" s="15"/>
      <c r="G727" s="11"/>
      <c r="H727" s="11"/>
      <c r="K727" s="15"/>
      <c r="L727" s="15"/>
      <c r="M727" s="15"/>
      <c r="N727" s="15"/>
      <c r="U727" s="14"/>
      <c r="V727" s="14"/>
    </row>
    <row r="728">
      <c r="B728" s="15"/>
      <c r="G728" s="11"/>
      <c r="H728" s="11"/>
      <c r="K728" s="15"/>
      <c r="L728" s="15"/>
      <c r="M728" s="15"/>
      <c r="N728" s="15"/>
      <c r="U728" s="14"/>
      <c r="V728" s="14"/>
    </row>
    <row r="729">
      <c r="B729" s="15"/>
      <c r="G729" s="11"/>
      <c r="H729" s="11"/>
      <c r="K729" s="15"/>
      <c r="L729" s="15"/>
      <c r="M729" s="15"/>
      <c r="N729" s="15"/>
      <c r="U729" s="14"/>
      <c r="V729" s="14"/>
    </row>
    <row r="730">
      <c r="B730" s="15"/>
      <c r="G730" s="11"/>
      <c r="H730" s="11"/>
      <c r="K730" s="15"/>
      <c r="L730" s="15"/>
      <c r="M730" s="15"/>
      <c r="N730" s="15"/>
      <c r="U730" s="14"/>
      <c r="V730" s="14"/>
    </row>
    <row r="731">
      <c r="B731" s="15"/>
      <c r="G731" s="11"/>
      <c r="H731" s="11"/>
      <c r="K731" s="15"/>
      <c r="L731" s="15"/>
      <c r="M731" s="15"/>
      <c r="N731" s="15"/>
      <c r="U731" s="14"/>
      <c r="V731" s="14"/>
    </row>
    <row r="732">
      <c r="B732" s="15"/>
      <c r="G732" s="11"/>
      <c r="H732" s="11"/>
      <c r="K732" s="15"/>
      <c r="L732" s="15"/>
      <c r="M732" s="15"/>
      <c r="N732" s="15"/>
      <c r="U732" s="14"/>
      <c r="V732" s="14"/>
    </row>
    <row r="733">
      <c r="B733" s="15"/>
      <c r="G733" s="11"/>
      <c r="H733" s="11"/>
      <c r="K733" s="15"/>
      <c r="L733" s="15"/>
      <c r="M733" s="15"/>
      <c r="N733" s="15"/>
      <c r="U733" s="14"/>
      <c r="V733" s="14"/>
    </row>
    <row r="734">
      <c r="B734" s="15"/>
      <c r="G734" s="11"/>
      <c r="H734" s="11"/>
      <c r="K734" s="15"/>
      <c r="L734" s="15"/>
      <c r="M734" s="15"/>
      <c r="N734" s="15"/>
      <c r="U734" s="14"/>
      <c r="V734" s="14"/>
    </row>
    <row r="735">
      <c r="B735" s="15"/>
      <c r="G735" s="11"/>
      <c r="H735" s="11"/>
      <c r="K735" s="15"/>
      <c r="L735" s="15"/>
      <c r="M735" s="15"/>
      <c r="N735" s="15"/>
      <c r="U735" s="14"/>
      <c r="V735" s="14"/>
    </row>
    <row r="736">
      <c r="B736" s="15"/>
      <c r="G736" s="11"/>
      <c r="H736" s="11"/>
      <c r="K736" s="15"/>
      <c r="L736" s="15"/>
      <c r="M736" s="15"/>
      <c r="N736" s="15"/>
      <c r="U736" s="14"/>
      <c r="V736" s="14"/>
    </row>
    <row r="737">
      <c r="B737" s="15"/>
      <c r="G737" s="11"/>
      <c r="H737" s="11"/>
      <c r="K737" s="15"/>
      <c r="L737" s="15"/>
      <c r="M737" s="15"/>
      <c r="N737" s="15"/>
      <c r="U737" s="14"/>
      <c r="V737" s="14"/>
    </row>
    <row r="738">
      <c r="B738" s="15"/>
      <c r="G738" s="11"/>
      <c r="H738" s="11"/>
      <c r="K738" s="15"/>
      <c r="L738" s="15"/>
      <c r="M738" s="15"/>
      <c r="N738" s="15"/>
      <c r="U738" s="14"/>
      <c r="V738" s="14"/>
    </row>
    <row r="739">
      <c r="B739" s="15"/>
      <c r="G739" s="11"/>
      <c r="H739" s="11"/>
      <c r="K739" s="15"/>
      <c r="L739" s="15"/>
      <c r="M739" s="15"/>
      <c r="N739" s="15"/>
      <c r="U739" s="14"/>
      <c r="V739" s="14"/>
    </row>
    <row r="740">
      <c r="B740" s="15"/>
      <c r="G740" s="11"/>
      <c r="H740" s="11"/>
      <c r="K740" s="15"/>
      <c r="L740" s="15"/>
      <c r="M740" s="15"/>
      <c r="N740" s="15"/>
      <c r="U740" s="14"/>
      <c r="V740" s="14"/>
    </row>
    <row r="741">
      <c r="B741" s="15"/>
      <c r="G741" s="11"/>
      <c r="H741" s="11"/>
      <c r="K741" s="15"/>
      <c r="L741" s="15"/>
      <c r="M741" s="15"/>
      <c r="N741" s="15"/>
      <c r="U741" s="14"/>
      <c r="V741" s="14"/>
    </row>
    <row r="742">
      <c r="B742" s="15"/>
      <c r="G742" s="11"/>
      <c r="H742" s="11"/>
      <c r="K742" s="15"/>
      <c r="L742" s="15"/>
      <c r="M742" s="15"/>
      <c r="N742" s="15"/>
      <c r="U742" s="14"/>
      <c r="V742" s="14"/>
    </row>
    <row r="743">
      <c r="B743" s="15"/>
      <c r="G743" s="11"/>
      <c r="H743" s="11"/>
      <c r="K743" s="15"/>
      <c r="L743" s="15"/>
      <c r="M743" s="15"/>
      <c r="N743" s="15"/>
      <c r="U743" s="14"/>
      <c r="V743" s="14"/>
    </row>
    <row r="744">
      <c r="B744" s="15"/>
      <c r="G744" s="11"/>
      <c r="H744" s="11"/>
      <c r="K744" s="15"/>
      <c r="L744" s="15"/>
      <c r="M744" s="15"/>
      <c r="N744" s="15"/>
      <c r="U744" s="14"/>
      <c r="V744" s="14"/>
    </row>
    <row r="745">
      <c r="B745" s="15"/>
      <c r="G745" s="11"/>
      <c r="H745" s="11"/>
      <c r="K745" s="15"/>
      <c r="L745" s="15"/>
      <c r="M745" s="15"/>
      <c r="N745" s="15"/>
      <c r="U745" s="14"/>
      <c r="V745" s="14"/>
    </row>
    <row r="746">
      <c r="B746" s="15"/>
      <c r="G746" s="11"/>
      <c r="H746" s="11"/>
      <c r="K746" s="15"/>
      <c r="L746" s="15"/>
      <c r="M746" s="15"/>
      <c r="N746" s="15"/>
      <c r="U746" s="14"/>
      <c r="V746" s="14"/>
    </row>
    <row r="747">
      <c r="B747" s="15"/>
      <c r="G747" s="11"/>
      <c r="H747" s="11"/>
      <c r="K747" s="15"/>
      <c r="L747" s="15"/>
      <c r="M747" s="15"/>
      <c r="N747" s="15"/>
      <c r="U747" s="14"/>
      <c r="V747" s="14"/>
    </row>
    <row r="748">
      <c r="B748" s="15"/>
      <c r="G748" s="11"/>
      <c r="H748" s="11"/>
      <c r="K748" s="15"/>
      <c r="L748" s="15"/>
      <c r="M748" s="15"/>
      <c r="N748" s="15"/>
      <c r="U748" s="14"/>
      <c r="V748" s="14"/>
    </row>
    <row r="749">
      <c r="B749" s="15"/>
      <c r="G749" s="11"/>
      <c r="H749" s="11"/>
      <c r="K749" s="15"/>
      <c r="L749" s="15"/>
      <c r="M749" s="15"/>
      <c r="N749" s="15"/>
      <c r="U749" s="14"/>
      <c r="V749" s="14"/>
    </row>
    <row r="750">
      <c r="B750" s="15"/>
      <c r="G750" s="11"/>
      <c r="H750" s="11"/>
      <c r="K750" s="15"/>
      <c r="L750" s="15"/>
      <c r="M750" s="15"/>
      <c r="N750" s="15"/>
      <c r="U750" s="14"/>
      <c r="V750" s="14"/>
    </row>
    <row r="751">
      <c r="B751" s="15"/>
      <c r="G751" s="11"/>
      <c r="H751" s="11"/>
      <c r="K751" s="15"/>
      <c r="L751" s="15"/>
      <c r="M751" s="15"/>
      <c r="N751" s="15"/>
      <c r="U751" s="14"/>
      <c r="V751" s="14"/>
    </row>
    <row r="752">
      <c r="B752" s="15"/>
      <c r="G752" s="11"/>
      <c r="H752" s="11"/>
      <c r="K752" s="15"/>
      <c r="L752" s="15"/>
      <c r="M752" s="15"/>
      <c r="N752" s="15"/>
      <c r="U752" s="14"/>
      <c r="V752" s="14"/>
    </row>
    <row r="753">
      <c r="B753" s="15"/>
      <c r="G753" s="11"/>
      <c r="H753" s="11"/>
      <c r="K753" s="15"/>
      <c r="L753" s="15"/>
      <c r="M753" s="15"/>
      <c r="N753" s="15"/>
      <c r="U753" s="14"/>
      <c r="V753" s="14"/>
    </row>
    <row r="754">
      <c r="B754" s="15"/>
      <c r="G754" s="11"/>
      <c r="H754" s="11"/>
      <c r="K754" s="15"/>
      <c r="L754" s="15"/>
      <c r="M754" s="15"/>
      <c r="N754" s="15"/>
      <c r="U754" s="14"/>
      <c r="V754" s="14"/>
    </row>
    <row r="755">
      <c r="B755" s="15"/>
      <c r="G755" s="11"/>
      <c r="H755" s="11"/>
      <c r="K755" s="15"/>
      <c r="L755" s="15"/>
      <c r="M755" s="15"/>
      <c r="N755" s="15"/>
      <c r="U755" s="14"/>
      <c r="V755" s="14"/>
    </row>
    <row r="756">
      <c r="B756" s="15"/>
      <c r="G756" s="11"/>
      <c r="H756" s="11"/>
      <c r="K756" s="15"/>
      <c r="L756" s="15"/>
      <c r="M756" s="15"/>
      <c r="N756" s="15"/>
      <c r="U756" s="14"/>
      <c r="V756" s="14"/>
    </row>
    <row r="757">
      <c r="B757" s="15"/>
      <c r="G757" s="11"/>
      <c r="H757" s="11"/>
      <c r="K757" s="15"/>
      <c r="L757" s="15"/>
      <c r="M757" s="15"/>
      <c r="N757" s="15"/>
      <c r="U757" s="14"/>
      <c r="V757" s="14"/>
    </row>
    <row r="758">
      <c r="B758" s="15"/>
      <c r="G758" s="11"/>
      <c r="H758" s="11"/>
      <c r="K758" s="15"/>
      <c r="L758" s="15"/>
      <c r="M758" s="15"/>
      <c r="N758" s="15"/>
      <c r="U758" s="14"/>
      <c r="V758" s="14"/>
    </row>
    <row r="759">
      <c r="B759" s="15"/>
      <c r="G759" s="11"/>
      <c r="H759" s="11"/>
      <c r="K759" s="15"/>
      <c r="L759" s="15"/>
      <c r="M759" s="15"/>
      <c r="N759" s="15"/>
      <c r="U759" s="14"/>
      <c r="V759" s="14"/>
    </row>
    <row r="760">
      <c r="B760" s="15"/>
      <c r="G760" s="11"/>
      <c r="H760" s="11"/>
      <c r="K760" s="15"/>
      <c r="L760" s="15"/>
      <c r="M760" s="15"/>
      <c r="N760" s="15"/>
      <c r="U760" s="14"/>
      <c r="V760" s="14"/>
    </row>
    <row r="761">
      <c r="B761" s="15"/>
      <c r="G761" s="11"/>
      <c r="H761" s="11"/>
      <c r="K761" s="15"/>
      <c r="L761" s="15"/>
      <c r="M761" s="15"/>
      <c r="N761" s="15"/>
      <c r="U761" s="14"/>
      <c r="V761" s="14"/>
    </row>
    <row r="762">
      <c r="B762" s="15"/>
      <c r="G762" s="11"/>
      <c r="H762" s="11"/>
      <c r="K762" s="15"/>
      <c r="L762" s="15"/>
      <c r="M762" s="15"/>
      <c r="N762" s="15"/>
      <c r="U762" s="14"/>
      <c r="V762" s="14"/>
    </row>
    <row r="763">
      <c r="B763" s="15"/>
      <c r="G763" s="11"/>
      <c r="H763" s="11"/>
      <c r="K763" s="15"/>
      <c r="L763" s="15"/>
      <c r="M763" s="15"/>
      <c r="N763" s="15"/>
      <c r="U763" s="14"/>
      <c r="V763" s="14"/>
    </row>
    <row r="764">
      <c r="B764" s="15"/>
      <c r="G764" s="11"/>
      <c r="H764" s="11"/>
      <c r="K764" s="15"/>
      <c r="L764" s="15"/>
      <c r="M764" s="15"/>
      <c r="N764" s="15"/>
      <c r="U764" s="14"/>
      <c r="V764" s="14"/>
    </row>
    <row r="765">
      <c r="B765" s="15"/>
      <c r="G765" s="11"/>
      <c r="H765" s="11"/>
      <c r="K765" s="15"/>
      <c r="L765" s="15"/>
      <c r="M765" s="15"/>
      <c r="N765" s="15"/>
      <c r="U765" s="14"/>
      <c r="V765" s="14"/>
    </row>
    <row r="766">
      <c r="B766" s="15"/>
      <c r="G766" s="11"/>
      <c r="H766" s="11"/>
      <c r="K766" s="15"/>
      <c r="L766" s="15"/>
      <c r="M766" s="15"/>
      <c r="N766" s="15"/>
      <c r="U766" s="14"/>
      <c r="V766" s="14"/>
    </row>
    <row r="767">
      <c r="B767" s="15"/>
      <c r="G767" s="11"/>
      <c r="H767" s="11"/>
      <c r="K767" s="15"/>
      <c r="L767" s="15"/>
      <c r="M767" s="15"/>
      <c r="N767" s="15"/>
      <c r="U767" s="14"/>
      <c r="V767" s="14"/>
    </row>
    <row r="768">
      <c r="B768" s="15"/>
      <c r="G768" s="11"/>
      <c r="H768" s="11"/>
      <c r="K768" s="15"/>
      <c r="L768" s="15"/>
      <c r="M768" s="15"/>
      <c r="N768" s="15"/>
      <c r="U768" s="14"/>
      <c r="V768" s="14"/>
    </row>
    <row r="769">
      <c r="B769" s="15"/>
      <c r="G769" s="11"/>
      <c r="H769" s="11"/>
      <c r="K769" s="15"/>
      <c r="L769" s="15"/>
      <c r="M769" s="15"/>
      <c r="N769" s="15"/>
      <c r="U769" s="14"/>
      <c r="V769" s="14"/>
    </row>
    <row r="770">
      <c r="B770" s="15"/>
      <c r="G770" s="11"/>
      <c r="H770" s="11"/>
      <c r="K770" s="15"/>
      <c r="L770" s="15"/>
      <c r="M770" s="15"/>
      <c r="N770" s="15"/>
      <c r="U770" s="14"/>
      <c r="V770" s="14"/>
    </row>
    <row r="771">
      <c r="B771" s="15"/>
      <c r="G771" s="11"/>
      <c r="H771" s="11"/>
      <c r="K771" s="15"/>
      <c r="L771" s="15"/>
      <c r="M771" s="15"/>
      <c r="N771" s="15"/>
      <c r="U771" s="14"/>
      <c r="V771" s="14"/>
    </row>
    <row r="772">
      <c r="B772" s="15"/>
      <c r="G772" s="11"/>
      <c r="H772" s="11"/>
      <c r="K772" s="15"/>
      <c r="L772" s="15"/>
      <c r="M772" s="15"/>
      <c r="N772" s="15"/>
      <c r="U772" s="14"/>
      <c r="V772" s="14"/>
    </row>
    <row r="773">
      <c r="B773" s="15"/>
      <c r="G773" s="11"/>
      <c r="H773" s="11"/>
      <c r="K773" s="15"/>
      <c r="L773" s="15"/>
      <c r="M773" s="15"/>
      <c r="N773" s="15"/>
      <c r="U773" s="14"/>
      <c r="V773" s="14"/>
    </row>
    <row r="774">
      <c r="B774" s="15"/>
      <c r="G774" s="11"/>
      <c r="H774" s="11"/>
      <c r="K774" s="15"/>
      <c r="L774" s="15"/>
      <c r="M774" s="15"/>
      <c r="N774" s="15"/>
      <c r="U774" s="14"/>
      <c r="V774" s="14"/>
    </row>
    <row r="775">
      <c r="B775" s="15"/>
      <c r="G775" s="11"/>
      <c r="H775" s="11"/>
      <c r="K775" s="15"/>
      <c r="L775" s="15"/>
      <c r="M775" s="15"/>
      <c r="N775" s="15"/>
      <c r="U775" s="14"/>
      <c r="V775" s="14"/>
    </row>
    <row r="776">
      <c r="B776" s="15"/>
      <c r="G776" s="11"/>
      <c r="H776" s="11"/>
      <c r="K776" s="15"/>
      <c r="L776" s="15"/>
      <c r="M776" s="15"/>
      <c r="N776" s="15"/>
      <c r="U776" s="14"/>
      <c r="V776" s="14"/>
    </row>
    <row r="777">
      <c r="B777" s="15"/>
      <c r="G777" s="11"/>
      <c r="H777" s="11"/>
      <c r="K777" s="15"/>
      <c r="L777" s="15"/>
      <c r="M777" s="15"/>
      <c r="N777" s="15"/>
      <c r="U777" s="14"/>
      <c r="V777" s="14"/>
    </row>
    <row r="778">
      <c r="B778" s="15"/>
      <c r="G778" s="11"/>
      <c r="H778" s="11"/>
      <c r="K778" s="15"/>
      <c r="L778" s="15"/>
      <c r="M778" s="15"/>
      <c r="N778" s="15"/>
      <c r="U778" s="14"/>
      <c r="V778" s="14"/>
    </row>
    <row r="779">
      <c r="B779" s="15"/>
      <c r="G779" s="11"/>
      <c r="H779" s="11"/>
      <c r="K779" s="15"/>
      <c r="L779" s="15"/>
      <c r="M779" s="15"/>
      <c r="N779" s="15"/>
      <c r="U779" s="14"/>
      <c r="V779" s="14"/>
    </row>
    <row r="780">
      <c r="B780" s="15"/>
      <c r="G780" s="11"/>
      <c r="H780" s="11"/>
      <c r="K780" s="15"/>
      <c r="L780" s="15"/>
      <c r="M780" s="15"/>
      <c r="N780" s="15"/>
      <c r="U780" s="14"/>
      <c r="V780" s="14"/>
    </row>
    <row r="781">
      <c r="B781" s="15"/>
      <c r="G781" s="11"/>
      <c r="H781" s="11"/>
      <c r="K781" s="15"/>
      <c r="L781" s="15"/>
      <c r="M781" s="15"/>
      <c r="N781" s="15"/>
      <c r="U781" s="14"/>
      <c r="V781" s="14"/>
    </row>
    <row r="782">
      <c r="B782" s="15"/>
      <c r="G782" s="11"/>
      <c r="H782" s="11"/>
      <c r="K782" s="15"/>
      <c r="L782" s="15"/>
      <c r="M782" s="15"/>
      <c r="N782" s="15"/>
      <c r="U782" s="14"/>
      <c r="V782" s="14"/>
    </row>
    <row r="783">
      <c r="B783" s="15"/>
      <c r="G783" s="11"/>
      <c r="H783" s="11"/>
      <c r="K783" s="15"/>
      <c r="L783" s="15"/>
      <c r="M783" s="15"/>
      <c r="N783" s="15"/>
      <c r="U783" s="14"/>
      <c r="V783" s="14"/>
    </row>
    <row r="784">
      <c r="B784" s="15"/>
      <c r="G784" s="11"/>
      <c r="H784" s="11"/>
      <c r="K784" s="15"/>
      <c r="L784" s="15"/>
      <c r="M784" s="15"/>
      <c r="N784" s="15"/>
      <c r="U784" s="14"/>
      <c r="V784" s="14"/>
    </row>
    <row r="785">
      <c r="B785" s="15"/>
      <c r="G785" s="11"/>
      <c r="H785" s="11"/>
      <c r="K785" s="15"/>
      <c r="L785" s="15"/>
      <c r="M785" s="15"/>
      <c r="N785" s="15"/>
      <c r="U785" s="14"/>
      <c r="V785" s="14"/>
    </row>
    <row r="786">
      <c r="B786" s="15"/>
      <c r="G786" s="11"/>
      <c r="H786" s="11"/>
      <c r="K786" s="15"/>
      <c r="L786" s="15"/>
      <c r="M786" s="15"/>
      <c r="N786" s="15"/>
      <c r="U786" s="14"/>
      <c r="V786" s="14"/>
    </row>
    <row r="787">
      <c r="B787" s="15"/>
      <c r="G787" s="11"/>
      <c r="H787" s="11"/>
      <c r="K787" s="15"/>
      <c r="L787" s="15"/>
      <c r="M787" s="15"/>
      <c r="N787" s="15"/>
      <c r="U787" s="14"/>
      <c r="V787" s="14"/>
    </row>
    <row r="788">
      <c r="B788" s="15"/>
      <c r="G788" s="11"/>
      <c r="H788" s="11"/>
      <c r="K788" s="15"/>
      <c r="L788" s="15"/>
      <c r="M788" s="15"/>
      <c r="N788" s="15"/>
      <c r="U788" s="14"/>
      <c r="V788" s="14"/>
    </row>
    <row r="789">
      <c r="B789" s="15"/>
      <c r="G789" s="11"/>
      <c r="H789" s="11"/>
      <c r="K789" s="15"/>
      <c r="L789" s="15"/>
      <c r="M789" s="15"/>
      <c r="N789" s="15"/>
      <c r="U789" s="14"/>
      <c r="V789" s="14"/>
    </row>
    <row r="790">
      <c r="B790" s="15"/>
      <c r="G790" s="11"/>
      <c r="H790" s="11"/>
      <c r="K790" s="15"/>
      <c r="L790" s="15"/>
      <c r="M790" s="15"/>
      <c r="N790" s="15"/>
      <c r="U790" s="14"/>
      <c r="V790" s="14"/>
    </row>
    <row r="791">
      <c r="B791" s="15"/>
      <c r="G791" s="11"/>
      <c r="H791" s="11"/>
      <c r="K791" s="15"/>
      <c r="L791" s="15"/>
      <c r="M791" s="15"/>
      <c r="N791" s="15"/>
      <c r="U791" s="14"/>
      <c r="V791" s="14"/>
    </row>
    <row r="792">
      <c r="B792" s="15"/>
      <c r="G792" s="11"/>
      <c r="H792" s="11"/>
      <c r="K792" s="15"/>
      <c r="L792" s="15"/>
      <c r="M792" s="15"/>
      <c r="N792" s="15"/>
      <c r="U792" s="14"/>
      <c r="V792" s="14"/>
    </row>
    <row r="793">
      <c r="B793" s="15"/>
      <c r="G793" s="11"/>
      <c r="H793" s="11"/>
      <c r="K793" s="15"/>
      <c r="L793" s="15"/>
      <c r="M793" s="15"/>
      <c r="N793" s="15"/>
      <c r="U793" s="14"/>
      <c r="V793" s="14"/>
    </row>
    <row r="794">
      <c r="B794" s="15"/>
      <c r="G794" s="11"/>
      <c r="H794" s="11"/>
      <c r="K794" s="15"/>
      <c r="L794" s="15"/>
      <c r="M794" s="15"/>
      <c r="N794" s="15"/>
      <c r="U794" s="14"/>
      <c r="V794" s="14"/>
    </row>
    <row r="795">
      <c r="B795" s="15"/>
      <c r="G795" s="11"/>
      <c r="H795" s="11"/>
      <c r="K795" s="15"/>
      <c r="L795" s="15"/>
      <c r="M795" s="15"/>
      <c r="N795" s="15"/>
      <c r="U795" s="14"/>
      <c r="V795" s="14"/>
    </row>
    <row r="796">
      <c r="B796" s="15"/>
      <c r="G796" s="11"/>
      <c r="H796" s="11"/>
      <c r="K796" s="15"/>
      <c r="L796" s="15"/>
      <c r="M796" s="15"/>
      <c r="N796" s="15"/>
      <c r="U796" s="14"/>
      <c r="V796" s="14"/>
    </row>
    <row r="797">
      <c r="B797" s="15"/>
      <c r="G797" s="11"/>
      <c r="H797" s="11"/>
      <c r="K797" s="15"/>
      <c r="L797" s="15"/>
      <c r="M797" s="15"/>
      <c r="N797" s="15"/>
      <c r="U797" s="14"/>
      <c r="V797" s="14"/>
    </row>
    <row r="798">
      <c r="B798" s="15"/>
      <c r="G798" s="11"/>
      <c r="H798" s="11"/>
      <c r="K798" s="15"/>
      <c r="L798" s="15"/>
      <c r="M798" s="15"/>
      <c r="N798" s="15"/>
      <c r="U798" s="14"/>
      <c r="V798" s="14"/>
    </row>
    <row r="799">
      <c r="B799" s="15"/>
      <c r="G799" s="11"/>
      <c r="H799" s="11"/>
      <c r="K799" s="15"/>
      <c r="L799" s="15"/>
      <c r="M799" s="15"/>
      <c r="N799" s="15"/>
      <c r="U799" s="14"/>
      <c r="V799" s="14"/>
    </row>
    <row r="800">
      <c r="B800" s="15"/>
      <c r="G800" s="11"/>
      <c r="H800" s="11"/>
      <c r="K800" s="15"/>
      <c r="L800" s="15"/>
      <c r="M800" s="15"/>
      <c r="N800" s="15"/>
      <c r="U800" s="14"/>
      <c r="V800" s="14"/>
    </row>
    <row r="801">
      <c r="B801" s="15"/>
      <c r="G801" s="11"/>
      <c r="H801" s="11"/>
      <c r="K801" s="15"/>
      <c r="L801" s="15"/>
      <c r="M801" s="15"/>
      <c r="N801" s="15"/>
      <c r="U801" s="14"/>
      <c r="V801" s="14"/>
    </row>
    <row r="802">
      <c r="B802" s="15"/>
      <c r="G802" s="11"/>
      <c r="H802" s="11"/>
      <c r="K802" s="15"/>
      <c r="L802" s="15"/>
      <c r="M802" s="15"/>
      <c r="N802" s="15"/>
      <c r="U802" s="14"/>
      <c r="V802" s="14"/>
    </row>
    <row r="803">
      <c r="B803" s="15"/>
      <c r="G803" s="11"/>
      <c r="H803" s="11"/>
      <c r="K803" s="15"/>
      <c r="L803" s="15"/>
      <c r="M803" s="15"/>
      <c r="N803" s="15"/>
      <c r="U803" s="14"/>
      <c r="V803" s="14"/>
    </row>
    <row r="804">
      <c r="B804" s="15"/>
      <c r="G804" s="11"/>
      <c r="H804" s="11"/>
      <c r="K804" s="15"/>
      <c r="L804" s="15"/>
      <c r="M804" s="15"/>
      <c r="N804" s="15"/>
      <c r="U804" s="14"/>
      <c r="V804" s="14"/>
    </row>
    <row r="805">
      <c r="B805" s="15"/>
      <c r="G805" s="11"/>
      <c r="H805" s="11"/>
      <c r="K805" s="15"/>
      <c r="L805" s="15"/>
      <c r="M805" s="15"/>
      <c r="N805" s="15"/>
      <c r="U805" s="14"/>
      <c r="V805" s="14"/>
    </row>
    <row r="806">
      <c r="B806" s="15"/>
      <c r="G806" s="11"/>
      <c r="H806" s="11"/>
      <c r="K806" s="15"/>
      <c r="L806" s="15"/>
      <c r="M806" s="15"/>
      <c r="N806" s="15"/>
      <c r="U806" s="14"/>
      <c r="V806" s="14"/>
    </row>
    <row r="807">
      <c r="B807" s="15"/>
      <c r="G807" s="11"/>
      <c r="H807" s="11"/>
      <c r="K807" s="15"/>
      <c r="L807" s="15"/>
      <c r="M807" s="15"/>
      <c r="N807" s="15"/>
      <c r="U807" s="14"/>
      <c r="V807" s="14"/>
    </row>
    <row r="808">
      <c r="B808" s="15"/>
      <c r="G808" s="11"/>
      <c r="H808" s="11"/>
      <c r="K808" s="15"/>
      <c r="L808" s="15"/>
      <c r="M808" s="15"/>
      <c r="N808" s="15"/>
      <c r="U808" s="14"/>
      <c r="V808" s="14"/>
    </row>
    <row r="809">
      <c r="B809" s="15"/>
      <c r="G809" s="11"/>
      <c r="H809" s="11"/>
      <c r="K809" s="15"/>
      <c r="L809" s="15"/>
      <c r="M809" s="15"/>
      <c r="N809" s="15"/>
      <c r="U809" s="14"/>
      <c r="V809" s="14"/>
    </row>
    <row r="810">
      <c r="B810" s="15"/>
      <c r="G810" s="11"/>
      <c r="H810" s="11"/>
      <c r="K810" s="15"/>
      <c r="L810" s="15"/>
      <c r="M810" s="15"/>
      <c r="N810" s="15"/>
      <c r="U810" s="14"/>
      <c r="V810" s="14"/>
    </row>
    <row r="811">
      <c r="B811" s="15"/>
      <c r="G811" s="11"/>
      <c r="H811" s="11"/>
      <c r="K811" s="15"/>
      <c r="L811" s="15"/>
      <c r="M811" s="15"/>
      <c r="N811" s="15"/>
      <c r="U811" s="14"/>
      <c r="V811" s="14"/>
    </row>
    <row r="812">
      <c r="B812" s="15"/>
      <c r="G812" s="11"/>
      <c r="H812" s="11"/>
      <c r="K812" s="15"/>
      <c r="L812" s="15"/>
      <c r="M812" s="15"/>
      <c r="N812" s="15"/>
      <c r="U812" s="14"/>
      <c r="V812" s="14"/>
    </row>
    <row r="813">
      <c r="B813" s="15"/>
      <c r="G813" s="11"/>
      <c r="H813" s="11"/>
      <c r="K813" s="15"/>
      <c r="L813" s="15"/>
      <c r="M813" s="15"/>
      <c r="N813" s="15"/>
      <c r="U813" s="14"/>
      <c r="V813" s="14"/>
    </row>
    <row r="814">
      <c r="B814" s="15"/>
      <c r="G814" s="11"/>
      <c r="H814" s="11"/>
      <c r="K814" s="15"/>
      <c r="L814" s="15"/>
      <c r="M814" s="15"/>
      <c r="N814" s="15"/>
      <c r="U814" s="14"/>
      <c r="V814" s="14"/>
    </row>
    <row r="815">
      <c r="B815" s="15"/>
      <c r="G815" s="11"/>
      <c r="H815" s="11"/>
      <c r="K815" s="15"/>
      <c r="L815" s="15"/>
      <c r="M815" s="15"/>
      <c r="N815" s="15"/>
      <c r="U815" s="14"/>
      <c r="V815" s="14"/>
    </row>
    <row r="816">
      <c r="B816" s="15"/>
      <c r="G816" s="11"/>
      <c r="H816" s="11"/>
      <c r="K816" s="15"/>
      <c r="L816" s="15"/>
      <c r="M816" s="15"/>
      <c r="N816" s="15"/>
      <c r="U816" s="14"/>
      <c r="V816" s="14"/>
    </row>
    <row r="817">
      <c r="B817" s="15"/>
      <c r="G817" s="11"/>
      <c r="H817" s="11"/>
      <c r="K817" s="15"/>
      <c r="L817" s="15"/>
      <c r="M817" s="15"/>
      <c r="N817" s="15"/>
      <c r="U817" s="14"/>
      <c r="V817" s="14"/>
    </row>
    <row r="818">
      <c r="B818" s="15"/>
      <c r="G818" s="11"/>
      <c r="H818" s="11"/>
      <c r="K818" s="15"/>
      <c r="L818" s="15"/>
      <c r="M818" s="15"/>
      <c r="N818" s="15"/>
      <c r="U818" s="14"/>
      <c r="V818" s="14"/>
    </row>
    <row r="819">
      <c r="B819" s="15"/>
      <c r="G819" s="11"/>
      <c r="H819" s="11"/>
      <c r="K819" s="15"/>
      <c r="L819" s="15"/>
      <c r="M819" s="15"/>
      <c r="N819" s="15"/>
      <c r="U819" s="14"/>
      <c r="V819" s="14"/>
    </row>
    <row r="820">
      <c r="B820" s="15"/>
      <c r="G820" s="11"/>
      <c r="H820" s="11"/>
      <c r="K820" s="15"/>
      <c r="L820" s="15"/>
      <c r="M820" s="15"/>
      <c r="N820" s="15"/>
      <c r="U820" s="14"/>
      <c r="V820" s="14"/>
    </row>
    <row r="821">
      <c r="B821" s="15"/>
      <c r="G821" s="11"/>
      <c r="H821" s="11"/>
      <c r="K821" s="15"/>
      <c r="L821" s="15"/>
      <c r="M821" s="15"/>
      <c r="N821" s="15"/>
      <c r="U821" s="14"/>
      <c r="V821" s="14"/>
    </row>
    <row r="822">
      <c r="B822" s="15"/>
      <c r="G822" s="11"/>
      <c r="H822" s="11"/>
      <c r="K822" s="15"/>
      <c r="L822" s="15"/>
      <c r="M822" s="15"/>
      <c r="N822" s="15"/>
      <c r="U822" s="14"/>
      <c r="V822" s="14"/>
    </row>
    <row r="823">
      <c r="B823" s="15"/>
      <c r="G823" s="11"/>
      <c r="H823" s="11"/>
      <c r="K823" s="15"/>
      <c r="L823" s="15"/>
      <c r="M823" s="15"/>
      <c r="N823" s="15"/>
      <c r="U823" s="14"/>
      <c r="V823" s="14"/>
    </row>
    <row r="824">
      <c r="B824" s="15"/>
      <c r="G824" s="11"/>
      <c r="H824" s="11"/>
      <c r="K824" s="15"/>
      <c r="L824" s="15"/>
      <c r="M824" s="15"/>
      <c r="N824" s="15"/>
      <c r="U824" s="14"/>
      <c r="V824" s="14"/>
    </row>
    <row r="825">
      <c r="B825" s="15"/>
      <c r="G825" s="11"/>
      <c r="H825" s="11"/>
      <c r="K825" s="15"/>
      <c r="L825" s="15"/>
      <c r="M825" s="15"/>
      <c r="N825" s="15"/>
      <c r="U825" s="14"/>
      <c r="V825" s="14"/>
    </row>
    <row r="826">
      <c r="B826" s="15"/>
      <c r="G826" s="11"/>
      <c r="H826" s="11"/>
      <c r="K826" s="15"/>
      <c r="L826" s="15"/>
      <c r="M826" s="15"/>
      <c r="N826" s="15"/>
      <c r="U826" s="14"/>
      <c r="V826" s="14"/>
    </row>
    <row r="827">
      <c r="B827" s="15"/>
      <c r="G827" s="11"/>
      <c r="H827" s="11"/>
      <c r="K827" s="15"/>
      <c r="L827" s="15"/>
      <c r="M827" s="15"/>
      <c r="N827" s="15"/>
      <c r="U827" s="14"/>
      <c r="V827" s="14"/>
    </row>
    <row r="828">
      <c r="B828" s="15"/>
      <c r="G828" s="11"/>
      <c r="H828" s="11"/>
      <c r="K828" s="15"/>
      <c r="L828" s="15"/>
      <c r="M828" s="15"/>
      <c r="N828" s="15"/>
      <c r="U828" s="14"/>
      <c r="V828" s="14"/>
    </row>
    <row r="829">
      <c r="B829" s="15"/>
      <c r="G829" s="11"/>
      <c r="H829" s="11"/>
      <c r="K829" s="15"/>
      <c r="L829" s="15"/>
      <c r="M829" s="15"/>
      <c r="N829" s="15"/>
      <c r="U829" s="14"/>
      <c r="V829" s="14"/>
    </row>
    <row r="830">
      <c r="B830" s="15"/>
      <c r="G830" s="11"/>
      <c r="H830" s="11"/>
      <c r="K830" s="15"/>
      <c r="L830" s="15"/>
      <c r="M830" s="15"/>
      <c r="N830" s="15"/>
      <c r="U830" s="14"/>
      <c r="V830" s="14"/>
    </row>
    <row r="831">
      <c r="B831" s="15"/>
      <c r="G831" s="11"/>
      <c r="H831" s="11"/>
      <c r="K831" s="15"/>
      <c r="L831" s="15"/>
      <c r="M831" s="15"/>
      <c r="N831" s="15"/>
      <c r="U831" s="14"/>
      <c r="V831" s="14"/>
    </row>
    <row r="832">
      <c r="B832" s="15"/>
      <c r="G832" s="11"/>
      <c r="H832" s="11"/>
      <c r="K832" s="15"/>
      <c r="L832" s="15"/>
      <c r="M832" s="15"/>
      <c r="N832" s="15"/>
      <c r="U832" s="14"/>
      <c r="V832" s="14"/>
    </row>
    <row r="833">
      <c r="B833" s="15"/>
      <c r="G833" s="11"/>
      <c r="H833" s="11"/>
      <c r="K833" s="15"/>
      <c r="L833" s="15"/>
      <c r="M833" s="15"/>
      <c r="N833" s="15"/>
      <c r="U833" s="14"/>
      <c r="V833" s="14"/>
    </row>
    <row r="834">
      <c r="B834" s="15"/>
      <c r="G834" s="11"/>
      <c r="H834" s="11"/>
      <c r="K834" s="15"/>
      <c r="L834" s="15"/>
      <c r="M834" s="15"/>
      <c r="N834" s="15"/>
      <c r="U834" s="14"/>
      <c r="V834" s="14"/>
    </row>
    <row r="835">
      <c r="B835" s="15"/>
      <c r="G835" s="11"/>
      <c r="H835" s="11"/>
      <c r="K835" s="15"/>
      <c r="L835" s="15"/>
      <c r="M835" s="15"/>
      <c r="N835" s="15"/>
      <c r="U835" s="14"/>
      <c r="V835" s="14"/>
    </row>
    <row r="836">
      <c r="B836" s="15"/>
      <c r="G836" s="11"/>
      <c r="H836" s="11"/>
      <c r="K836" s="15"/>
      <c r="L836" s="15"/>
      <c r="M836" s="15"/>
      <c r="N836" s="15"/>
      <c r="U836" s="14"/>
      <c r="V836" s="14"/>
    </row>
    <row r="837">
      <c r="B837" s="15"/>
      <c r="G837" s="11"/>
      <c r="H837" s="11"/>
      <c r="K837" s="15"/>
      <c r="L837" s="15"/>
      <c r="M837" s="15"/>
      <c r="N837" s="15"/>
      <c r="U837" s="14"/>
      <c r="V837" s="14"/>
    </row>
    <row r="838">
      <c r="B838" s="15"/>
      <c r="G838" s="11"/>
      <c r="H838" s="11"/>
      <c r="K838" s="15"/>
      <c r="L838" s="15"/>
      <c r="M838" s="15"/>
      <c r="N838" s="15"/>
      <c r="U838" s="14"/>
      <c r="V838" s="14"/>
    </row>
    <row r="839">
      <c r="B839" s="15"/>
      <c r="G839" s="11"/>
      <c r="H839" s="11"/>
      <c r="K839" s="15"/>
      <c r="L839" s="15"/>
      <c r="M839" s="15"/>
      <c r="N839" s="15"/>
      <c r="U839" s="14"/>
      <c r="V839" s="14"/>
    </row>
    <row r="840">
      <c r="B840" s="15"/>
      <c r="G840" s="11"/>
      <c r="H840" s="11"/>
      <c r="K840" s="15"/>
      <c r="L840" s="15"/>
      <c r="M840" s="15"/>
      <c r="N840" s="15"/>
      <c r="U840" s="14"/>
      <c r="V840" s="14"/>
    </row>
    <row r="841">
      <c r="B841" s="15"/>
      <c r="G841" s="11"/>
      <c r="H841" s="11"/>
      <c r="K841" s="15"/>
      <c r="L841" s="15"/>
      <c r="M841" s="15"/>
      <c r="N841" s="15"/>
      <c r="U841" s="14"/>
      <c r="V841" s="14"/>
    </row>
    <row r="842">
      <c r="B842" s="15"/>
      <c r="G842" s="11"/>
      <c r="H842" s="11"/>
      <c r="K842" s="15"/>
      <c r="L842" s="15"/>
      <c r="M842" s="15"/>
      <c r="N842" s="15"/>
      <c r="U842" s="14"/>
      <c r="V842" s="14"/>
    </row>
    <row r="843">
      <c r="B843" s="15"/>
      <c r="G843" s="11"/>
      <c r="H843" s="11"/>
      <c r="K843" s="15"/>
      <c r="L843" s="15"/>
      <c r="M843" s="15"/>
      <c r="N843" s="15"/>
      <c r="U843" s="14"/>
      <c r="V843" s="14"/>
    </row>
    <row r="844">
      <c r="B844" s="15"/>
      <c r="G844" s="11"/>
      <c r="H844" s="11"/>
      <c r="K844" s="15"/>
      <c r="L844" s="15"/>
      <c r="M844" s="15"/>
      <c r="N844" s="15"/>
      <c r="U844" s="14"/>
      <c r="V844" s="14"/>
    </row>
    <row r="845">
      <c r="B845" s="15"/>
      <c r="G845" s="11"/>
      <c r="H845" s="11"/>
      <c r="K845" s="15"/>
      <c r="L845" s="15"/>
      <c r="M845" s="15"/>
      <c r="N845" s="15"/>
      <c r="U845" s="14"/>
      <c r="V845" s="14"/>
    </row>
    <row r="846">
      <c r="B846" s="15"/>
      <c r="G846" s="11"/>
      <c r="H846" s="11"/>
      <c r="K846" s="15"/>
      <c r="L846" s="15"/>
      <c r="M846" s="15"/>
      <c r="N846" s="15"/>
      <c r="U846" s="14"/>
      <c r="V846" s="14"/>
    </row>
    <row r="847">
      <c r="B847" s="15"/>
      <c r="G847" s="11"/>
      <c r="H847" s="11"/>
      <c r="K847" s="15"/>
      <c r="L847" s="15"/>
      <c r="M847" s="15"/>
      <c r="N847" s="15"/>
      <c r="U847" s="14"/>
      <c r="V847" s="14"/>
    </row>
    <row r="848">
      <c r="B848" s="15"/>
      <c r="G848" s="11"/>
      <c r="H848" s="11"/>
      <c r="K848" s="15"/>
      <c r="L848" s="15"/>
      <c r="M848" s="15"/>
      <c r="N848" s="15"/>
      <c r="U848" s="14"/>
      <c r="V848" s="14"/>
    </row>
    <row r="849">
      <c r="B849" s="15"/>
      <c r="G849" s="11"/>
      <c r="H849" s="11"/>
      <c r="K849" s="15"/>
      <c r="L849" s="15"/>
      <c r="M849" s="15"/>
      <c r="N849" s="15"/>
      <c r="U849" s="14"/>
      <c r="V849" s="14"/>
    </row>
    <row r="850">
      <c r="B850" s="15"/>
      <c r="G850" s="11"/>
      <c r="H850" s="11"/>
      <c r="K850" s="15"/>
      <c r="L850" s="15"/>
      <c r="M850" s="15"/>
      <c r="N850" s="15"/>
      <c r="U850" s="14"/>
      <c r="V850" s="14"/>
    </row>
    <row r="851">
      <c r="B851" s="15"/>
      <c r="G851" s="11"/>
      <c r="H851" s="11"/>
      <c r="K851" s="15"/>
      <c r="L851" s="15"/>
      <c r="M851" s="15"/>
      <c r="N851" s="15"/>
      <c r="U851" s="14"/>
      <c r="V851" s="14"/>
    </row>
    <row r="852">
      <c r="B852" s="15"/>
      <c r="G852" s="11"/>
      <c r="H852" s="11"/>
      <c r="K852" s="15"/>
      <c r="L852" s="15"/>
      <c r="M852" s="15"/>
      <c r="N852" s="15"/>
      <c r="U852" s="14"/>
      <c r="V852" s="14"/>
    </row>
    <row r="853">
      <c r="B853" s="15"/>
      <c r="G853" s="11"/>
      <c r="H853" s="11"/>
      <c r="K853" s="15"/>
      <c r="L853" s="15"/>
      <c r="M853" s="15"/>
      <c r="N853" s="15"/>
      <c r="U853" s="14"/>
      <c r="V853" s="14"/>
    </row>
    <row r="854">
      <c r="B854" s="15"/>
      <c r="G854" s="11"/>
      <c r="H854" s="11"/>
      <c r="K854" s="15"/>
      <c r="L854" s="15"/>
      <c r="M854" s="15"/>
      <c r="N854" s="15"/>
      <c r="U854" s="14"/>
      <c r="V854" s="14"/>
    </row>
    <row r="855">
      <c r="B855" s="15"/>
      <c r="G855" s="11"/>
      <c r="H855" s="11"/>
      <c r="K855" s="15"/>
      <c r="L855" s="15"/>
      <c r="M855" s="15"/>
      <c r="N855" s="15"/>
      <c r="U855" s="14"/>
      <c r="V855" s="14"/>
    </row>
    <row r="856">
      <c r="B856" s="15"/>
      <c r="G856" s="11"/>
      <c r="H856" s="11"/>
      <c r="K856" s="15"/>
      <c r="L856" s="15"/>
      <c r="M856" s="15"/>
      <c r="N856" s="15"/>
      <c r="U856" s="14"/>
      <c r="V856" s="14"/>
    </row>
    <row r="857">
      <c r="B857" s="15"/>
      <c r="G857" s="11"/>
      <c r="H857" s="11"/>
      <c r="K857" s="15"/>
      <c r="L857" s="15"/>
      <c r="M857" s="15"/>
      <c r="N857" s="15"/>
      <c r="U857" s="14"/>
      <c r="V857" s="14"/>
    </row>
    <row r="858">
      <c r="B858" s="15"/>
      <c r="G858" s="11"/>
      <c r="H858" s="11"/>
      <c r="K858" s="15"/>
      <c r="L858" s="15"/>
      <c r="M858" s="15"/>
      <c r="N858" s="15"/>
      <c r="U858" s="14"/>
      <c r="V858" s="14"/>
    </row>
    <row r="859">
      <c r="B859" s="15"/>
      <c r="G859" s="11"/>
      <c r="H859" s="11"/>
      <c r="K859" s="15"/>
      <c r="L859" s="15"/>
      <c r="M859" s="15"/>
      <c r="N859" s="15"/>
      <c r="U859" s="14"/>
      <c r="V859" s="14"/>
    </row>
    <row r="860">
      <c r="B860" s="15"/>
      <c r="G860" s="11"/>
      <c r="H860" s="11"/>
      <c r="K860" s="15"/>
      <c r="L860" s="15"/>
      <c r="M860" s="15"/>
      <c r="N860" s="15"/>
      <c r="U860" s="14"/>
      <c r="V860" s="14"/>
    </row>
    <row r="861">
      <c r="B861" s="15"/>
      <c r="G861" s="11"/>
      <c r="H861" s="11"/>
      <c r="K861" s="15"/>
      <c r="L861" s="15"/>
      <c r="M861" s="15"/>
      <c r="N861" s="15"/>
      <c r="U861" s="14"/>
      <c r="V861" s="14"/>
    </row>
    <row r="862">
      <c r="B862" s="15"/>
      <c r="G862" s="11"/>
      <c r="H862" s="11"/>
      <c r="K862" s="15"/>
      <c r="L862" s="15"/>
      <c r="M862" s="15"/>
      <c r="N862" s="15"/>
      <c r="U862" s="14"/>
      <c r="V862" s="14"/>
    </row>
    <row r="863">
      <c r="B863" s="15"/>
      <c r="G863" s="11"/>
      <c r="H863" s="11"/>
      <c r="K863" s="15"/>
      <c r="L863" s="15"/>
      <c r="M863" s="15"/>
      <c r="N863" s="15"/>
      <c r="U863" s="14"/>
      <c r="V863" s="14"/>
    </row>
    <row r="864">
      <c r="B864" s="15"/>
      <c r="G864" s="11"/>
      <c r="H864" s="11"/>
      <c r="K864" s="15"/>
      <c r="L864" s="15"/>
      <c r="M864" s="15"/>
      <c r="N864" s="15"/>
      <c r="U864" s="14"/>
      <c r="V864" s="14"/>
    </row>
    <row r="865">
      <c r="B865" s="15"/>
      <c r="G865" s="11"/>
      <c r="H865" s="11"/>
      <c r="K865" s="15"/>
      <c r="L865" s="15"/>
      <c r="M865" s="15"/>
      <c r="N865" s="15"/>
      <c r="U865" s="14"/>
      <c r="V865" s="14"/>
    </row>
    <row r="866">
      <c r="B866" s="15"/>
      <c r="G866" s="11"/>
      <c r="H866" s="11"/>
      <c r="K866" s="15"/>
      <c r="L866" s="15"/>
      <c r="M866" s="15"/>
      <c r="N866" s="15"/>
      <c r="U866" s="14"/>
      <c r="V866" s="14"/>
    </row>
    <row r="867">
      <c r="B867" s="15"/>
      <c r="G867" s="11"/>
      <c r="H867" s="11"/>
      <c r="K867" s="15"/>
      <c r="L867" s="15"/>
      <c r="M867" s="15"/>
      <c r="N867" s="15"/>
      <c r="U867" s="14"/>
      <c r="V867" s="14"/>
    </row>
    <row r="868">
      <c r="B868" s="15"/>
      <c r="G868" s="11"/>
      <c r="H868" s="11"/>
      <c r="K868" s="15"/>
      <c r="L868" s="15"/>
      <c r="M868" s="15"/>
      <c r="N868" s="15"/>
      <c r="U868" s="14"/>
      <c r="V868" s="14"/>
    </row>
    <row r="869">
      <c r="B869" s="15"/>
      <c r="G869" s="11"/>
      <c r="H869" s="11"/>
      <c r="K869" s="15"/>
      <c r="L869" s="15"/>
      <c r="M869" s="15"/>
      <c r="N869" s="15"/>
      <c r="U869" s="14"/>
      <c r="V869" s="14"/>
    </row>
    <row r="870">
      <c r="B870" s="15"/>
      <c r="G870" s="11"/>
      <c r="H870" s="11"/>
      <c r="K870" s="15"/>
      <c r="L870" s="15"/>
      <c r="M870" s="15"/>
      <c r="N870" s="15"/>
      <c r="U870" s="14"/>
      <c r="V870" s="14"/>
    </row>
    <row r="871">
      <c r="B871" s="15"/>
      <c r="G871" s="11"/>
      <c r="H871" s="11"/>
      <c r="K871" s="15"/>
      <c r="L871" s="15"/>
      <c r="M871" s="15"/>
      <c r="N871" s="15"/>
      <c r="U871" s="14"/>
      <c r="V871" s="14"/>
    </row>
    <row r="872">
      <c r="B872" s="15"/>
      <c r="G872" s="11"/>
      <c r="H872" s="11"/>
      <c r="K872" s="15"/>
      <c r="L872" s="15"/>
      <c r="M872" s="15"/>
      <c r="N872" s="15"/>
      <c r="U872" s="14"/>
      <c r="V872" s="14"/>
    </row>
    <row r="873">
      <c r="B873" s="15"/>
      <c r="G873" s="11"/>
      <c r="H873" s="11"/>
      <c r="K873" s="15"/>
      <c r="L873" s="15"/>
      <c r="M873" s="15"/>
      <c r="N873" s="15"/>
      <c r="U873" s="14"/>
      <c r="V873" s="14"/>
    </row>
    <row r="874">
      <c r="B874" s="15"/>
      <c r="G874" s="11"/>
      <c r="H874" s="11"/>
      <c r="K874" s="15"/>
      <c r="L874" s="15"/>
      <c r="M874" s="15"/>
      <c r="N874" s="15"/>
      <c r="U874" s="14"/>
      <c r="V874" s="14"/>
    </row>
    <row r="875">
      <c r="B875" s="15"/>
      <c r="G875" s="11"/>
      <c r="H875" s="11"/>
      <c r="K875" s="15"/>
      <c r="L875" s="15"/>
      <c r="M875" s="15"/>
      <c r="N875" s="15"/>
      <c r="U875" s="14"/>
      <c r="V875" s="14"/>
    </row>
    <row r="876">
      <c r="B876" s="15"/>
      <c r="G876" s="11"/>
      <c r="H876" s="11"/>
      <c r="K876" s="15"/>
      <c r="L876" s="15"/>
      <c r="M876" s="15"/>
      <c r="N876" s="15"/>
      <c r="U876" s="14"/>
      <c r="V876" s="14"/>
    </row>
    <row r="877">
      <c r="B877" s="15"/>
      <c r="G877" s="11"/>
      <c r="H877" s="11"/>
      <c r="K877" s="15"/>
      <c r="L877" s="15"/>
      <c r="M877" s="15"/>
      <c r="N877" s="15"/>
      <c r="U877" s="14"/>
      <c r="V877" s="14"/>
    </row>
    <row r="878">
      <c r="B878" s="15"/>
      <c r="G878" s="11"/>
      <c r="H878" s="11"/>
      <c r="K878" s="15"/>
      <c r="L878" s="15"/>
      <c r="M878" s="15"/>
      <c r="N878" s="15"/>
      <c r="U878" s="14"/>
      <c r="V878" s="14"/>
    </row>
    <row r="879">
      <c r="B879" s="15"/>
      <c r="G879" s="11"/>
      <c r="H879" s="11"/>
      <c r="K879" s="15"/>
      <c r="L879" s="15"/>
      <c r="M879" s="15"/>
      <c r="N879" s="15"/>
      <c r="U879" s="14"/>
      <c r="V879" s="14"/>
    </row>
    <row r="880">
      <c r="B880" s="15"/>
      <c r="G880" s="11"/>
      <c r="H880" s="11"/>
      <c r="K880" s="15"/>
      <c r="L880" s="15"/>
      <c r="M880" s="15"/>
      <c r="N880" s="15"/>
      <c r="U880" s="14"/>
      <c r="V880" s="14"/>
    </row>
    <row r="881">
      <c r="B881" s="15"/>
      <c r="G881" s="11"/>
      <c r="H881" s="11"/>
      <c r="K881" s="15"/>
      <c r="L881" s="15"/>
      <c r="M881" s="15"/>
      <c r="N881" s="15"/>
      <c r="U881" s="14"/>
      <c r="V881" s="14"/>
    </row>
    <row r="882">
      <c r="B882" s="15"/>
      <c r="G882" s="11"/>
      <c r="H882" s="11"/>
      <c r="K882" s="15"/>
      <c r="L882" s="15"/>
      <c r="M882" s="15"/>
      <c r="N882" s="15"/>
      <c r="U882" s="14"/>
      <c r="V882" s="14"/>
    </row>
    <row r="883">
      <c r="B883" s="15"/>
      <c r="G883" s="11"/>
      <c r="H883" s="11"/>
      <c r="K883" s="15"/>
      <c r="L883" s="15"/>
      <c r="M883" s="15"/>
      <c r="N883" s="15"/>
      <c r="U883" s="14"/>
      <c r="V883" s="14"/>
    </row>
    <row r="884">
      <c r="B884" s="15"/>
      <c r="G884" s="11"/>
      <c r="H884" s="11"/>
      <c r="K884" s="15"/>
      <c r="L884" s="15"/>
      <c r="M884" s="15"/>
      <c r="N884" s="15"/>
      <c r="U884" s="14"/>
      <c r="V884" s="14"/>
    </row>
    <row r="885">
      <c r="B885" s="15"/>
      <c r="G885" s="11"/>
      <c r="H885" s="11"/>
      <c r="K885" s="15"/>
      <c r="L885" s="15"/>
      <c r="M885" s="15"/>
      <c r="N885" s="15"/>
      <c r="U885" s="14"/>
      <c r="V885" s="14"/>
    </row>
    <row r="886">
      <c r="B886" s="15"/>
      <c r="G886" s="11"/>
      <c r="H886" s="11"/>
      <c r="K886" s="15"/>
      <c r="L886" s="15"/>
      <c r="M886" s="15"/>
      <c r="N886" s="15"/>
      <c r="U886" s="14"/>
      <c r="V886" s="14"/>
    </row>
    <row r="887">
      <c r="B887" s="15"/>
      <c r="G887" s="11"/>
      <c r="H887" s="11"/>
      <c r="K887" s="15"/>
      <c r="L887" s="15"/>
      <c r="M887" s="15"/>
      <c r="N887" s="15"/>
      <c r="U887" s="14"/>
      <c r="V887" s="14"/>
    </row>
    <row r="888">
      <c r="B888" s="15"/>
      <c r="G888" s="11"/>
      <c r="H888" s="11"/>
      <c r="K888" s="15"/>
      <c r="L888" s="15"/>
      <c r="M888" s="15"/>
      <c r="N888" s="15"/>
      <c r="U888" s="14"/>
      <c r="V888" s="14"/>
    </row>
    <row r="889">
      <c r="B889" s="15"/>
      <c r="G889" s="11"/>
      <c r="H889" s="11"/>
      <c r="K889" s="15"/>
      <c r="L889" s="15"/>
      <c r="M889" s="15"/>
      <c r="N889" s="15"/>
      <c r="U889" s="14"/>
      <c r="V889" s="14"/>
    </row>
    <row r="890">
      <c r="B890" s="15"/>
      <c r="G890" s="11"/>
      <c r="H890" s="11"/>
      <c r="K890" s="15"/>
      <c r="L890" s="15"/>
      <c r="M890" s="15"/>
      <c r="N890" s="15"/>
      <c r="U890" s="14"/>
      <c r="V890" s="14"/>
    </row>
    <row r="891">
      <c r="B891" s="15"/>
      <c r="G891" s="11"/>
      <c r="H891" s="11"/>
      <c r="K891" s="15"/>
      <c r="L891" s="15"/>
      <c r="M891" s="15"/>
      <c r="N891" s="15"/>
      <c r="U891" s="14"/>
      <c r="V891" s="14"/>
    </row>
    <row r="892">
      <c r="B892" s="15"/>
      <c r="G892" s="11"/>
      <c r="H892" s="11"/>
      <c r="K892" s="15"/>
      <c r="L892" s="15"/>
      <c r="M892" s="15"/>
      <c r="N892" s="15"/>
      <c r="U892" s="14"/>
      <c r="V892" s="14"/>
    </row>
    <row r="893">
      <c r="B893" s="15"/>
      <c r="G893" s="11"/>
      <c r="H893" s="11"/>
      <c r="K893" s="15"/>
      <c r="L893" s="15"/>
      <c r="M893" s="15"/>
      <c r="N893" s="15"/>
      <c r="U893" s="14"/>
      <c r="V893" s="14"/>
    </row>
    <row r="894">
      <c r="B894" s="15"/>
      <c r="G894" s="11"/>
      <c r="H894" s="11"/>
      <c r="K894" s="15"/>
      <c r="L894" s="15"/>
      <c r="M894" s="15"/>
      <c r="N894" s="15"/>
      <c r="U894" s="14"/>
      <c r="V894" s="14"/>
    </row>
    <row r="895">
      <c r="B895" s="15"/>
      <c r="G895" s="11"/>
      <c r="H895" s="11"/>
      <c r="K895" s="15"/>
      <c r="L895" s="15"/>
      <c r="M895" s="15"/>
      <c r="N895" s="15"/>
      <c r="U895" s="14"/>
      <c r="V895" s="14"/>
    </row>
    <row r="896">
      <c r="B896" s="15"/>
      <c r="G896" s="11"/>
      <c r="H896" s="11"/>
      <c r="K896" s="15"/>
      <c r="L896" s="15"/>
      <c r="M896" s="15"/>
      <c r="N896" s="15"/>
      <c r="U896" s="14"/>
      <c r="V896" s="14"/>
    </row>
    <row r="897">
      <c r="B897" s="15"/>
      <c r="G897" s="11"/>
      <c r="H897" s="11"/>
      <c r="K897" s="15"/>
      <c r="L897" s="15"/>
      <c r="M897" s="15"/>
      <c r="N897" s="15"/>
      <c r="U897" s="14"/>
      <c r="V897" s="14"/>
    </row>
    <row r="898">
      <c r="B898" s="15"/>
      <c r="G898" s="11"/>
      <c r="H898" s="11"/>
      <c r="K898" s="15"/>
      <c r="L898" s="15"/>
      <c r="M898" s="15"/>
      <c r="N898" s="15"/>
      <c r="U898" s="14"/>
      <c r="V898" s="14"/>
    </row>
    <row r="899">
      <c r="B899" s="15"/>
      <c r="G899" s="11"/>
      <c r="H899" s="11"/>
      <c r="K899" s="15"/>
      <c r="L899" s="15"/>
      <c r="M899" s="15"/>
      <c r="N899" s="15"/>
      <c r="U899" s="14"/>
      <c r="V899" s="14"/>
    </row>
    <row r="900">
      <c r="B900" s="15"/>
      <c r="G900" s="11"/>
      <c r="H900" s="11"/>
      <c r="K900" s="15"/>
      <c r="L900" s="15"/>
      <c r="M900" s="15"/>
      <c r="N900" s="15"/>
      <c r="U900" s="14"/>
      <c r="V900" s="14"/>
    </row>
    <row r="901">
      <c r="B901" s="15"/>
      <c r="G901" s="11"/>
      <c r="H901" s="11"/>
      <c r="K901" s="15"/>
      <c r="L901" s="15"/>
      <c r="M901" s="15"/>
      <c r="N901" s="15"/>
      <c r="U901" s="14"/>
      <c r="V901" s="14"/>
    </row>
    <row r="902">
      <c r="B902" s="15"/>
      <c r="G902" s="11"/>
      <c r="H902" s="11"/>
      <c r="K902" s="15"/>
      <c r="L902" s="15"/>
      <c r="M902" s="15"/>
      <c r="N902" s="15"/>
      <c r="U902" s="14"/>
      <c r="V902" s="14"/>
    </row>
    <row r="903">
      <c r="B903" s="15"/>
      <c r="G903" s="11"/>
      <c r="H903" s="11"/>
      <c r="K903" s="15"/>
      <c r="L903" s="15"/>
      <c r="M903" s="15"/>
      <c r="N903" s="15"/>
      <c r="U903" s="14"/>
      <c r="V903" s="14"/>
    </row>
    <row r="904">
      <c r="B904" s="15"/>
      <c r="G904" s="11"/>
      <c r="H904" s="11"/>
      <c r="K904" s="15"/>
      <c r="L904" s="15"/>
      <c r="M904" s="15"/>
      <c r="N904" s="15"/>
      <c r="U904" s="14"/>
      <c r="V904" s="14"/>
    </row>
    <row r="905">
      <c r="B905" s="15"/>
      <c r="G905" s="11"/>
      <c r="H905" s="11"/>
      <c r="K905" s="15"/>
      <c r="L905" s="15"/>
      <c r="M905" s="15"/>
      <c r="N905" s="15"/>
      <c r="U905" s="14"/>
      <c r="V905" s="14"/>
    </row>
    <row r="906">
      <c r="B906" s="15"/>
      <c r="G906" s="11"/>
      <c r="H906" s="11"/>
      <c r="K906" s="15"/>
      <c r="L906" s="15"/>
      <c r="M906" s="15"/>
      <c r="N906" s="15"/>
      <c r="U906" s="14"/>
      <c r="V906" s="14"/>
    </row>
    <row r="907">
      <c r="B907" s="15"/>
      <c r="G907" s="11"/>
      <c r="H907" s="11"/>
      <c r="K907" s="15"/>
      <c r="L907" s="15"/>
      <c r="M907" s="15"/>
      <c r="N907" s="15"/>
      <c r="U907" s="14"/>
      <c r="V907" s="14"/>
    </row>
    <row r="908">
      <c r="B908" s="15"/>
      <c r="G908" s="11"/>
      <c r="H908" s="11"/>
      <c r="K908" s="15"/>
      <c r="L908" s="15"/>
      <c r="M908" s="15"/>
      <c r="N908" s="15"/>
      <c r="U908" s="14"/>
      <c r="V908" s="14"/>
    </row>
    <row r="909">
      <c r="B909" s="15"/>
      <c r="G909" s="11"/>
      <c r="H909" s="11"/>
      <c r="K909" s="15"/>
      <c r="L909" s="15"/>
      <c r="M909" s="15"/>
      <c r="N909" s="15"/>
      <c r="U909" s="14"/>
      <c r="V909" s="14"/>
    </row>
    <row r="910">
      <c r="B910" s="15"/>
      <c r="G910" s="11"/>
      <c r="H910" s="11"/>
      <c r="K910" s="15"/>
      <c r="L910" s="15"/>
      <c r="M910" s="15"/>
      <c r="N910" s="15"/>
      <c r="U910" s="14"/>
      <c r="V910" s="14"/>
    </row>
    <row r="911">
      <c r="B911" s="15"/>
      <c r="G911" s="11"/>
      <c r="H911" s="11"/>
      <c r="K911" s="15"/>
      <c r="L911" s="15"/>
      <c r="M911" s="15"/>
      <c r="N911" s="15"/>
      <c r="U911" s="14"/>
      <c r="V911" s="14"/>
    </row>
    <row r="912">
      <c r="B912" s="15"/>
      <c r="G912" s="11"/>
      <c r="H912" s="11"/>
      <c r="K912" s="15"/>
      <c r="L912" s="15"/>
      <c r="M912" s="15"/>
      <c r="N912" s="15"/>
      <c r="U912" s="14"/>
      <c r="V912" s="14"/>
    </row>
    <row r="913">
      <c r="B913" s="15"/>
      <c r="G913" s="11"/>
      <c r="H913" s="11"/>
      <c r="K913" s="15"/>
      <c r="L913" s="15"/>
      <c r="M913" s="15"/>
      <c r="N913" s="15"/>
      <c r="U913" s="14"/>
      <c r="V913" s="14"/>
    </row>
    <row r="914">
      <c r="B914" s="15"/>
      <c r="G914" s="11"/>
      <c r="H914" s="11"/>
      <c r="K914" s="15"/>
      <c r="L914" s="15"/>
      <c r="M914" s="15"/>
      <c r="N914" s="15"/>
      <c r="U914" s="14"/>
      <c r="V914" s="14"/>
    </row>
    <row r="915">
      <c r="B915" s="15"/>
      <c r="G915" s="11"/>
      <c r="H915" s="11"/>
      <c r="K915" s="15"/>
      <c r="L915" s="15"/>
      <c r="M915" s="15"/>
      <c r="N915" s="15"/>
      <c r="U915" s="14"/>
      <c r="V915" s="14"/>
    </row>
    <row r="916">
      <c r="B916" s="15"/>
      <c r="G916" s="11"/>
      <c r="H916" s="11"/>
      <c r="K916" s="15"/>
      <c r="L916" s="15"/>
      <c r="M916" s="15"/>
      <c r="N916" s="15"/>
      <c r="U916" s="14"/>
      <c r="V916" s="14"/>
    </row>
    <row r="917">
      <c r="B917" s="15"/>
      <c r="G917" s="11"/>
      <c r="H917" s="11"/>
      <c r="K917" s="15"/>
      <c r="L917" s="15"/>
      <c r="M917" s="15"/>
      <c r="N917" s="15"/>
      <c r="U917" s="14"/>
      <c r="V917" s="14"/>
    </row>
    <row r="918">
      <c r="B918" s="15"/>
      <c r="G918" s="11"/>
      <c r="H918" s="11"/>
      <c r="K918" s="15"/>
      <c r="L918" s="15"/>
      <c r="M918" s="15"/>
      <c r="N918" s="15"/>
      <c r="U918" s="14"/>
      <c r="V918" s="14"/>
    </row>
    <row r="919">
      <c r="B919" s="15"/>
      <c r="G919" s="11"/>
      <c r="H919" s="11"/>
      <c r="K919" s="15"/>
      <c r="L919" s="15"/>
      <c r="M919" s="15"/>
      <c r="N919" s="15"/>
      <c r="U919" s="14"/>
      <c r="V919" s="14"/>
    </row>
    <row r="920">
      <c r="B920" s="15"/>
      <c r="G920" s="11"/>
      <c r="H920" s="11"/>
      <c r="K920" s="15"/>
      <c r="L920" s="15"/>
      <c r="M920" s="15"/>
      <c r="N920" s="15"/>
      <c r="U920" s="14"/>
      <c r="V920" s="14"/>
    </row>
    <row r="921">
      <c r="B921" s="15"/>
      <c r="G921" s="11"/>
      <c r="H921" s="11"/>
      <c r="K921" s="15"/>
      <c r="L921" s="15"/>
      <c r="M921" s="15"/>
      <c r="N921" s="15"/>
      <c r="U921" s="14"/>
      <c r="V921" s="14"/>
    </row>
    <row r="922">
      <c r="B922" s="15"/>
      <c r="G922" s="11"/>
      <c r="H922" s="11"/>
      <c r="K922" s="15"/>
      <c r="L922" s="15"/>
      <c r="M922" s="15"/>
      <c r="N922" s="15"/>
      <c r="U922" s="14"/>
      <c r="V922" s="14"/>
    </row>
    <row r="923">
      <c r="B923" s="15"/>
      <c r="G923" s="11"/>
      <c r="H923" s="11"/>
      <c r="K923" s="15"/>
      <c r="L923" s="15"/>
      <c r="M923" s="15"/>
      <c r="N923" s="15"/>
      <c r="U923" s="14"/>
      <c r="V923" s="14"/>
    </row>
    <row r="924">
      <c r="B924" s="15"/>
      <c r="G924" s="11"/>
      <c r="H924" s="11"/>
      <c r="K924" s="15"/>
      <c r="L924" s="15"/>
      <c r="M924" s="15"/>
      <c r="N924" s="15"/>
      <c r="U924" s="14"/>
      <c r="V924" s="14"/>
    </row>
    <row r="925">
      <c r="B925" s="15"/>
      <c r="G925" s="11"/>
      <c r="H925" s="11"/>
      <c r="K925" s="15"/>
      <c r="L925" s="15"/>
      <c r="M925" s="15"/>
      <c r="N925" s="15"/>
      <c r="U925" s="14"/>
      <c r="V925" s="14"/>
    </row>
    <row r="926">
      <c r="B926" s="15"/>
      <c r="G926" s="11"/>
      <c r="H926" s="11"/>
      <c r="K926" s="15"/>
      <c r="L926" s="15"/>
      <c r="M926" s="15"/>
      <c r="N926" s="15"/>
      <c r="U926" s="14"/>
      <c r="V926" s="14"/>
    </row>
    <row r="927">
      <c r="B927" s="15"/>
      <c r="G927" s="11"/>
      <c r="H927" s="11"/>
      <c r="K927" s="15"/>
      <c r="L927" s="15"/>
      <c r="M927" s="15"/>
      <c r="N927" s="15"/>
      <c r="U927" s="14"/>
      <c r="V927" s="14"/>
    </row>
    <row r="928">
      <c r="B928" s="15"/>
      <c r="G928" s="11"/>
      <c r="H928" s="11"/>
      <c r="K928" s="15"/>
      <c r="L928" s="15"/>
      <c r="M928" s="15"/>
      <c r="N928" s="15"/>
      <c r="U928" s="14"/>
      <c r="V928" s="14"/>
    </row>
    <row r="929">
      <c r="B929" s="15"/>
      <c r="G929" s="11"/>
      <c r="H929" s="11"/>
      <c r="K929" s="15"/>
      <c r="L929" s="15"/>
      <c r="M929" s="15"/>
      <c r="N929" s="15"/>
      <c r="U929" s="14"/>
      <c r="V929" s="14"/>
    </row>
    <row r="930">
      <c r="B930" s="15"/>
      <c r="G930" s="11"/>
      <c r="H930" s="11"/>
      <c r="K930" s="15"/>
      <c r="L930" s="15"/>
      <c r="M930" s="15"/>
      <c r="N930" s="15"/>
      <c r="U930" s="14"/>
      <c r="V930" s="14"/>
    </row>
    <row r="931">
      <c r="B931" s="15"/>
      <c r="G931" s="11"/>
      <c r="H931" s="11"/>
      <c r="K931" s="15"/>
      <c r="L931" s="15"/>
      <c r="M931" s="15"/>
      <c r="N931" s="15"/>
      <c r="U931" s="14"/>
      <c r="V931" s="14"/>
    </row>
    <row r="932">
      <c r="B932" s="15"/>
      <c r="G932" s="11"/>
      <c r="H932" s="11"/>
      <c r="K932" s="15"/>
      <c r="L932" s="15"/>
      <c r="M932" s="15"/>
      <c r="N932" s="15"/>
      <c r="U932" s="14"/>
      <c r="V932" s="14"/>
    </row>
    <row r="933">
      <c r="B933" s="15"/>
      <c r="G933" s="11"/>
      <c r="H933" s="11"/>
      <c r="K933" s="15"/>
      <c r="L933" s="15"/>
      <c r="M933" s="15"/>
      <c r="N933" s="15"/>
      <c r="U933" s="14"/>
      <c r="V933" s="14"/>
    </row>
    <row r="934">
      <c r="B934" s="15"/>
      <c r="G934" s="11"/>
      <c r="H934" s="11"/>
      <c r="K934" s="15"/>
      <c r="L934" s="15"/>
      <c r="M934" s="15"/>
      <c r="N934" s="15"/>
      <c r="U934" s="14"/>
      <c r="V934" s="14"/>
    </row>
    <row r="935">
      <c r="B935" s="15"/>
      <c r="G935" s="11"/>
      <c r="H935" s="11"/>
      <c r="K935" s="15"/>
      <c r="L935" s="15"/>
      <c r="M935" s="15"/>
      <c r="N935" s="15"/>
      <c r="U935" s="14"/>
      <c r="V935" s="14"/>
    </row>
    <row r="936">
      <c r="B936" s="15"/>
      <c r="G936" s="11"/>
      <c r="H936" s="11"/>
      <c r="K936" s="15"/>
      <c r="L936" s="15"/>
      <c r="M936" s="15"/>
      <c r="N936" s="15"/>
      <c r="U936" s="14"/>
      <c r="V936" s="14"/>
    </row>
    <row r="937">
      <c r="B937" s="15"/>
      <c r="G937" s="11"/>
      <c r="H937" s="11"/>
      <c r="K937" s="15"/>
      <c r="L937" s="15"/>
      <c r="M937" s="15"/>
      <c r="N937" s="15"/>
      <c r="U937" s="14"/>
      <c r="V937" s="14"/>
    </row>
    <row r="938">
      <c r="B938" s="15"/>
      <c r="G938" s="11"/>
      <c r="H938" s="11"/>
      <c r="K938" s="15"/>
      <c r="L938" s="15"/>
      <c r="M938" s="15"/>
      <c r="N938" s="15"/>
      <c r="U938" s="14"/>
      <c r="V938" s="14"/>
    </row>
    <row r="939">
      <c r="B939" s="15"/>
      <c r="G939" s="11"/>
      <c r="H939" s="11"/>
      <c r="K939" s="15"/>
      <c r="L939" s="15"/>
      <c r="M939" s="15"/>
      <c r="N939" s="15"/>
      <c r="U939" s="14"/>
      <c r="V939" s="14"/>
    </row>
    <row r="940">
      <c r="B940" s="15"/>
      <c r="G940" s="11"/>
      <c r="H940" s="11"/>
      <c r="K940" s="15"/>
      <c r="L940" s="15"/>
      <c r="M940" s="15"/>
      <c r="N940" s="15"/>
      <c r="U940" s="14"/>
      <c r="V940" s="14"/>
    </row>
    <row r="941">
      <c r="B941" s="15"/>
      <c r="G941" s="11"/>
      <c r="H941" s="11"/>
      <c r="K941" s="15"/>
      <c r="L941" s="15"/>
      <c r="M941" s="15"/>
      <c r="N941" s="15"/>
      <c r="U941" s="14"/>
      <c r="V941" s="14"/>
    </row>
    <row r="942">
      <c r="B942" s="15"/>
      <c r="G942" s="11"/>
      <c r="H942" s="11"/>
      <c r="K942" s="15"/>
      <c r="L942" s="15"/>
      <c r="M942" s="15"/>
      <c r="N942" s="15"/>
      <c r="U942" s="14"/>
      <c r="V942" s="14"/>
    </row>
    <row r="943">
      <c r="B943" s="15"/>
      <c r="G943" s="11"/>
      <c r="H943" s="11"/>
      <c r="K943" s="15"/>
      <c r="L943" s="15"/>
      <c r="M943" s="15"/>
      <c r="N943" s="15"/>
      <c r="U943" s="14"/>
      <c r="V943" s="14"/>
    </row>
    <row r="944">
      <c r="B944" s="15"/>
      <c r="G944" s="11"/>
      <c r="H944" s="11"/>
      <c r="K944" s="15"/>
      <c r="L944" s="15"/>
      <c r="M944" s="15"/>
      <c r="N944" s="15"/>
      <c r="U944" s="14"/>
      <c r="V944" s="14"/>
    </row>
    <row r="945">
      <c r="B945" s="15"/>
      <c r="G945" s="11"/>
      <c r="H945" s="11"/>
      <c r="K945" s="15"/>
      <c r="L945" s="15"/>
      <c r="M945" s="15"/>
      <c r="N945" s="15"/>
      <c r="U945" s="14"/>
      <c r="V945" s="14"/>
    </row>
    <row r="946">
      <c r="B946" s="15"/>
      <c r="G946" s="11"/>
      <c r="H946" s="11"/>
      <c r="K946" s="15"/>
      <c r="L946" s="15"/>
      <c r="M946" s="15"/>
      <c r="N946" s="15"/>
      <c r="U946" s="14"/>
      <c r="V946" s="14"/>
    </row>
    <row r="947">
      <c r="B947" s="15"/>
      <c r="G947" s="11"/>
      <c r="H947" s="11"/>
      <c r="K947" s="15"/>
      <c r="L947" s="15"/>
      <c r="M947" s="15"/>
      <c r="N947" s="15"/>
      <c r="U947" s="14"/>
      <c r="V947" s="14"/>
    </row>
    <row r="948">
      <c r="B948" s="15"/>
      <c r="G948" s="11"/>
      <c r="H948" s="11"/>
      <c r="K948" s="15"/>
      <c r="L948" s="15"/>
      <c r="M948" s="15"/>
      <c r="N948" s="15"/>
      <c r="U948" s="14"/>
      <c r="V948" s="14"/>
    </row>
    <row r="949">
      <c r="B949" s="15"/>
      <c r="G949" s="11"/>
      <c r="H949" s="11"/>
      <c r="K949" s="15"/>
      <c r="L949" s="15"/>
      <c r="M949" s="15"/>
      <c r="N949" s="15"/>
      <c r="U949" s="14"/>
      <c r="V949" s="14"/>
    </row>
    <row r="950">
      <c r="B950" s="15"/>
      <c r="G950" s="11"/>
      <c r="H950" s="11"/>
      <c r="K950" s="15"/>
      <c r="L950" s="15"/>
      <c r="M950" s="15"/>
      <c r="N950" s="15"/>
      <c r="U950" s="14"/>
      <c r="V950" s="14"/>
    </row>
    <row r="951">
      <c r="B951" s="15"/>
      <c r="G951" s="11"/>
      <c r="H951" s="11"/>
      <c r="K951" s="15"/>
      <c r="L951" s="15"/>
      <c r="M951" s="15"/>
      <c r="N951" s="15"/>
      <c r="U951" s="14"/>
      <c r="V951" s="14"/>
    </row>
    <row r="952">
      <c r="B952" s="15"/>
      <c r="G952" s="11"/>
      <c r="H952" s="11"/>
      <c r="K952" s="15"/>
      <c r="L952" s="15"/>
      <c r="M952" s="15"/>
      <c r="N952" s="15"/>
      <c r="U952" s="14"/>
      <c r="V952" s="14"/>
    </row>
    <row r="953">
      <c r="B953" s="15"/>
      <c r="G953" s="11"/>
      <c r="H953" s="11"/>
      <c r="K953" s="15"/>
      <c r="L953" s="15"/>
      <c r="M953" s="15"/>
      <c r="N953" s="15"/>
      <c r="U953" s="14"/>
      <c r="V953" s="14"/>
    </row>
    <row r="954">
      <c r="B954" s="15"/>
      <c r="G954" s="11"/>
      <c r="H954" s="11"/>
      <c r="K954" s="15"/>
      <c r="L954" s="15"/>
      <c r="M954" s="15"/>
      <c r="N954" s="15"/>
      <c r="U954" s="14"/>
      <c r="V954" s="14"/>
    </row>
    <row r="955">
      <c r="B955" s="15"/>
      <c r="G955" s="11"/>
      <c r="H955" s="11"/>
      <c r="K955" s="15"/>
      <c r="L955" s="15"/>
      <c r="M955" s="15"/>
      <c r="N955" s="15"/>
      <c r="U955" s="14"/>
      <c r="V955" s="14"/>
    </row>
    <row r="956">
      <c r="B956" s="15"/>
      <c r="G956" s="11"/>
      <c r="H956" s="11"/>
      <c r="K956" s="15"/>
      <c r="L956" s="15"/>
      <c r="M956" s="15"/>
      <c r="N956" s="15"/>
      <c r="U956" s="14"/>
      <c r="V956" s="14"/>
    </row>
    <row r="957">
      <c r="B957" s="15"/>
      <c r="G957" s="11"/>
      <c r="H957" s="11"/>
      <c r="K957" s="15"/>
      <c r="L957" s="15"/>
      <c r="M957" s="15"/>
      <c r="N957" s="15"/>
      <c r="U957" s="14"/>
      <c r="V957" s="14"/>
    </row>
    <row r="958">
      <c r="B958" s="15"/>
      <c r="G958" s="11"/>
      <c r="H958" s="11"/>
      <c r="K958" s="15"/>
      <c r="L958" s="15"/>
      <c r="M958" s="15"/>
      <c r="N958" s="15"/>
      <c r="U958" s="14"/>
      <c r="V958" s="14"/>
    </row>
    <row r="959">
      <c r="B959" s="15"/>
      <c r="G959" s="11"/>
      <c r="H959" s="11"/>
      <c r="K959" s="15"/>
      <c r="L959" s="15"/>
      <c r="M959" s="15"/>
      <c r="N959" s="15"/>
      <c r="U959" s="14"/>
      <c r="V959" s="14"/>
    </row>
    <row r="960">
      <c r="B960" s="15"/>
      <c r="G960" s="11"/>
      <c r="H960" s="11"/>
      <c r="K960" s="15"/>
      <c r="L960" s="15"/>
      <c r="M960" s="15"/>
      <c r="N960" s="15"/>
      <c r="U960" s="14"/>
      <c r="V960" s="14"/>
    </row>
    <row r="961">
      <c r="B961" s="15"/>
      <c r="G961" s="11"/>
      <c r="H961" s="11"/>
      <c r="K961" s="15"/>
      <c r="L961" s="15"/>
      <c r="M961" s="15"/>
      <c r="N961" s="15"/>
      <c r="U961" s="14"/>
      <c r="V961" s="14"/>
    </row>
    <row r="962">
      <c r="B962" s="15"/>
      <c r="G962" s="11"/>
      <c r="H962" s="11"/>
      <c r="K962" s="15"/>
      <c r="L962" s="15"/>
      <c r="M962" s="15"/>
      <c r="N962" s="15"/>
      <c r="U962" s="14"/>
      <c r="V962" s="14"/>
    </row>
    <row r="963">
      <c r="B963" s="15"/>
      <c r="G963" s="11"/>
      <c r="H963" s="11"/>
      <c r="K963" s="15"/>
      <c r="L963" s="15"/>
      <c r="M963" s="15"/>
      <c r="N963" s="15"/>
      <c r="U963" s="14"/>
      <c r="V963" s="14"/>
    </row>
    <row r="964">
      <c r="B964" s="15"/>
      <c r="G964" s="11"/>
      <c r="H964" s="11"/>
      <c r="K964" s="15"/>
      <c r="L964" s="15"/>
      <c r="M964" s="15"/>
      <c r="N964" s="15"/>
      <c r="U964" s="14"/>
      <c r="V964" s="14"/>
    </row>
    <row r="965">
      <c r="B965" s="15"/>
      <c r="G965" s="11"/>
      <c r="H965" s="11"/>
      <c r="K965" s="15"/>
      <c r="L965" s="15"/>
      <c r="M965" s="15"/>
      <c r="N965" s="15"/>
      <c r="U965" s="14"/>
      <c r="V965" s="14"/>
    </row>
    <row r="966">
      <c r="B966" s="15"/>
      <c r="G966" s="11"/>
      <c r="H966" s="11"/>
      <c r="K966" s="15"/>
      <c r="L966" s="15"/>
      <c r="M966" s="15"/>
      <c r="N966" s="15"/>
      <c r="U966" s="14"/>
      <c r="V966" s="14"/>
    </row>
    <row r="967">
      <c r="B967" s="15"/>
      <c r="G967" s="11"/>
      <c r="H967" s="11"/>
      <c r="K967" s="15"/>
      <c r="L967" s="15"/>
      <c r="M967" s="15"/>
      <c r="N967" s="15"/>
      <c r="U967" s="14"/>
      <c r="V967" s="14"/>
    </row>
    <row r="968">
      <c r="B968" s="15"/>
      <c r="G968" s="11"/>
      <c r="H968" s="11"/>
      <c r="K968" s="15"/>
      <c r="L968" s="15"/>
      <c r="M968" s="15"/>
      <c r="N968" s="15"/>
      <c r="U968" s="14"/>
      <c r="V968" s="14"/>
    </row>
    <row r="969">
      <c r="B969" s="15"/>
      <c r="G969" s="11"/>
      <c r="H969" s="11"/>
      <c r="K969" s="15"/>
      <c r="L969" s="15"/>
      <c r="M969" s="15"/>
      <c r="N969" s="15"/>
      <c r="U969" s="14"/>
      <c r="V969" s="14"/>
    </row>
    <row r="970">
      <c r="B970" s="15"/>
      <c r="G970" s="11"/>
      <c r="H970" s="11"/>
      <c r="K970" s="15"/>
      <c r="L970" s="15"/>
      <c r="M970" s="15"/>
      <c r="N970" s="15"/>
      <c r="U970" s="14"/>
      <c r="V970" s="14"/>
    </row>
    <row r="971">
      <c r="B971" s="15"/>
      <c r="G971" s="11"/>
      <c r="H971" s="11"/>
      <c r="K971" s="15"/>
      <c r="L971" s="15"/>
      <c r="M971" s="15"/>
      <c r="N971" s="15"/>
      <c r="U971" s="14"/>
      <c r="V971" s="14"/>
    </row>
    <row r="972">
      <c r="B972" s="15"/>
      <c r="G972" s="11"/>
      <c r="H972" s="11"/>
      <c r="K972" s="15"/>
      <c r="L972" s="15"/>
      <c r="M972" s="15"/>
      <c r="N972" s="15"/>
      <c r="U972" s="14"/>
      <c r="V972" s="14"/>
    </row>
    <row r="973">
      <c r="B973" s="15"/>
      <c r="G973" s="11"/>
      <c r="H973" s="11"/>
      <c r="K973" s="15"/>
      <c r="L973" s="15"/>
      <c r="M973" s="15"/>
      <c r="N973" s="15"/>
      <c r="U973" s="14"/>
      <c r="V973" s="14"/>
    </row>
    <row r="974">
      <c r="B974" s="15"/>
      <c r="G974" s="11"/>
      <c r="H974" s="11"/>
      <c r="K974" s="15"/>
      <c r="L974" s="15"/>
      <c r="M974" s="15"/>
      <c r="N974" s="15"/>
      <c r="U974" s="14"/>
      <c r="V974" s="14"/>
    </row>
    <row r="975">
      <c r="B975" s="15"/>
      <c r="G975" s="11"/>
      <c r="H975" s="11"/>
      <c r="K975" s="15"/>
      <c r="L975" s="15"/>
      <c r="M975" s="15"/>
      <c r="N975" s="15"/>
      <c r="U975" s="14"/>
      <c r="V975" s="14"/>
    </row>
    <row r="976">
      <c r="B976" s="15"/>
      <c r="G976" s="11"/>
      <c r="H976" s="11"/>
      <c r="K976" s="15"/>
      <c r="L976" s="15"/>
      <c r="M976" s="15"/>
      <c r="N976" s="15"/>
      <c r="U976" s="14"/>
      <c r="V976" s="14"/>
    </row>
    <row r="977">
      <c r="B977" s="15"/>
      <c r="G977" s="11"/>
      <c r="H977" s="11"/>
      <c r="K977" s="15"/>
      <c r="L977" s="15"/>
      <c r="M977" s="15"/>
      <c r="N977" s="15"/>
      <c r="U977" s="14"/>
      <c r="V977" s="14"/>
    </row>
    <row r="978">
      <c r="B978" s="15"/>
      <c r="G978" s="11"/>
      <c r="H978" s="11"/>
      <c r="K978" s="15"/>
      <c r="L978" s="15"/>
      <c r="M978" s="15"/>
      <c r="N978" s="15"/>
      <c r="U978" s="14"/>
      <c r="V978" s="14"/>
    </row>
    <row r="979">
      <c r="B979" s="15"/>
      <c r="G979" s="11"/>
      <c r="H979" s="11"/>
      <c r="K979" s="15"/>
      <c r="L979" s="15"/>
      <c r="M979" s="15"/>
      <c r="N979" s="15"/>
      <c r="U979" s="14"/>
      <c r="V979" s="14"/>
    </row>
    <row r="980">
      <c r="B980" s="15"/>
      <c r="G980" s="11"/>
      <c r="H980" s="11"/>
      <c r="K980" s="15"/>
      <c r="L980" s="15"/>
      <c r="M980" s="15"/>
      <c r="N980" s="15"/>
      <c r="U980" s="14"/>
      <c r="V980" s="14"/>
    </row>
    <row r="981">
      <c r="B981" s="15"/>
      <c r="G981" s="11"/>
      <c r="H981" s="11"/>
      <c r="K981" s="15"/>
      <c r="L981" s="15"/>
      <c r="M981" s="15"/>
      <c r="N981" s="15"/>
      <c r="U981" s="14"/>
      <c r="V981" s="14"/>
    </row>
    <row r="982">
      <c r="B982" s="15"/>
      <c r="G982" s="11"/>
      <c r="H982" s="11"/>
      <c r="K982" s="15"/>
      <c r="L982" s="15"/>
      <c r="M982" s="15"/>
      <c r="N982" s="15"/>
      <c r="U982" s="14"/>
      <c r="V982" s="14"/>
    </row>
    <row r="983">
      <c r="B983" s="15"/>
      <c r="G983" s="11"/>
      <c r="H983" s="11"/>
      <c r="K983" s="15"/>
      <c r="L983" s="15"/>
      <c r="M983" s="15"/>
      <c r="N983" s="15"/>
      <c r="U983" s="14"/>
      <c r="V983" s="14"/>
    </row>
    <row r="984">
      <c r="B984" s="15"/>
      <c r="G984" s="11"/>
      <c r="H984" s="11"/>
      <c r="K984" s="15"/>
      <c r="L984" s="15"/>
      <c r="M984" s="15"/>
      <c r="N984" s="15"/>
      <c r="U984" s="14"/>
      <c r="V984" s="14"/>
    </row>
    <row r="985">
      <c r="B985" s="15"/>
      <c r="G985" s="11"/>
      <c r="H985" s="11"/>
      <c r="K985" s="15"/>
      <c r="L985" s="15"/>
      <c r="M985" s="15"/>
      <c r="N985" s="15"/>
      <c r="U985" s="14"/>
      <c r="V985" s="14"/>
    </row>
    <row r="986">
      <c r="B986" s="15"/>
      <c r="G986" s="11"/>
      <c r="H986" s="11"/>
      <c r="K986" s="15"/>
      <c r="L986" s="15"/>
      <c r="M986" s="15"/>
      <c r="N986" s="15"/>
      <c r="U986" s="14"/>
      <c r="V986" s="14"/>
    </row>
    <row r="987">
      <c r="B987" s="15"/>
      <c r="G987" s="11"/>
      <c r="H987" s="11"/>
      <c r="K987" s="15"/>
      <c r="L987" s="15"/>
      <c r="M987" s="15"/>
      <c r="N987" s="15"/>
      <c r="U987" s="14"/>
      <c r="V987" s="14"/>
    </row>
    <row r="988">
      <c r="B988" s="15"/>
      <c r="G988" s="11"/>
      <c r="H988" s="11"/>
      <c r="K988" s="15"/>
      <c r="L988" s="15"/>
      <c r="M988" s="15"/>
      <c r="N988" s="15"/>
      <c r="U988" s="14"/>
      <c r="V988" s="14"/>
    </row>
    <row r="989">
      <c r="B989" s="15"/>
      <c r="G989" s="11"/>
      <c r="H989" s="11"/>
      <c r="K989" s="15"/>
      <c r="L989" s="15"/>
      <c r="M989" s="15"/>
      <c r="N989" s="15"/>
      <c r="U989" s="14"/>
      <c r="V989" s="14"/>
    </row>
    <row r="990">
      <c r="B990" s="15"/>
      <c r="G990" s="11"/>
      <c r="H990" s="11"/>
      <c r="K990" s="15"/>
      <c r="L990" s="15"/>
      <c r="M990" s="15"/>
      <c r="N990" s="15"/>
      <c r="U990" s="14"/>
      <c r="V990" s="14"/>
    </row>
    <row r="991">
      <c r="B991" s="15"/>
      <c r="G991" s="11"/>
      <c r="H991" s="11"/>
      <c r="K991" s="15"/>
      <c r="L991" s="15"/>
      <c r="M991" s="15"/>
      <c r="N991" s="15"/>
      <c r="U991" s="14"/>
      <c r="V991" s="14"/>
    </row>
    <row r="992">
      <c r="B992" s="15"/>
      <c r="G992" s="11"/>
      <c r="H992" s="11"/>
      <c r="K992" s="15"/>
      <c r="L992" s="15"/>
      <c r="M992" s="15"/>
      <c r="N992" s="15"/>
      <c r="U992" s="14"/>
      <c r="V992" s="14"/>
    </row>
    <row r="993">
      <c r="B993" s="15"/>
      <c r="G993" s="11"/>
      <c r="H993" s="11"/>
      <c r="K993" s="15"/>
      <c r="L993" s="15"/>
      <c r="M993" s="15"/>
      <c r="N993" s="15"/>
      <c r="U993" s="14"/>
      <c r="V993" s="14"/>
    </row>
    <row r="994">
      <c r="B994" s="15"/>
      <c r="G994" s="11"/>
      <c r="H994" s="11"/>
      <c r="K994" s="15"/>
      <c r="L994" s="15"/>
      <c r="M994" s="15"/>
      <c r="N994" s="15"/>
      <c r="U994" s="14"/>
      <c r="V994" s="14"/>
    </row>
    <row r="995">
      <c r="B995" s="15"/>
      <c r="G995" s="11"/>
      <c r="H995" s="11"/>
      <c r="K995" s="15"/>
      <c r="L995" s="15"/>
      <c r="M995" s="15"/>
      <c r="N995" s="15"/>
      <c r="U995" s="14"/>
      <c r="V995" s="14"/>
    </row>
    <row r="996">
      <c r="B996" s="15"/>
      <c r="G996" s="11"/>
      <c r="H996" s="11"/>
      <c r="K996" s="15"/>
      <c r="L996" s="15"/>
      <c r="M996" s="15"/>
      <c r="N996" s="15"/>
      <c r="U996" s="14"/>
      <c r="V996" s="14"/>
    </row>
    <row r="997">
      <c r="B997" s="15"/>
      <c r="G997" s="11"/>
      <c r="H997" s="11"/>
      <c r="K997" s="15"/>
      <c r="L997" s="15"/>
      <c r="M997" s="15"/>
      <c r="N997" s="15"/>
      <c r="U997" s="14"/>
      <c r="V997" s="14"/>
    </row>
    <row r="998">
      <c r="B998" s="15"/>
      <c r="G998" s="11"/>
      <c r="H998" s="11"/>
      <c r="K998" s="15"/>
      <c r="L998" s="15"/>
      <c r="M998" s="15"/>
      <c r="N998" s="15"/>
      <c r="U998" s="14"/>
      <c r="V998" s="14"/>
    </row>
    <row r="999">
      <c r="B999" s="15"/>
      <c r="G999" s="11"/>
      <c r="H999" s="11"/>
      <c r="K999" s="15"/>
      <c r="L999" s="15"/>
      <c r="M999" s="15"/>
      <c r="N999" s="15"/>
      <c r="U999" s="14"/>
      <c r="V999" s="14"/>
    </row>
    <row r="1000">
      <c r="B1000" s="15"/>
      <c r="G1000" s="11"/>
      <c r="H1000" s="11"/>
      <c r="K1000" s="15"/>
      <c r="L1000" s="15"/>
      <c r="M1000" s="15"/>
      <c r="N1000" s="15"/>
      <c r="U1000" s="14"/>
      <c r="V1000" s="14"/>
    </row>
    <row r="1001">
      <c r="B1001" s="15"/>
      <c r="G1001" s="11"/>
      <c r="H1001" s="11"/>
      <c r="K1001" s="15"/>
      <c r="L1001" s="15"/>
      <c r="M1001" s="15"/>
      <c r="N1001" s="15"/>
      <c r="U1001" s="14"/>
      <c r="V1001" s="14"/>
    </row>
    <row r="1002">
      <c r="B1002" s="15"/>
      <c r="G1002" s="11"/>
      <c r="H1002" s="11"/>
      <c r="K1002" s="15"/>
      <c r="L1002" s="15"/>
      <c r="M1002" s="15"/>
      <c r="N1002" s="15"/>
      <c r="U1002" s="14"/>
      <c r="V1002" s="14"/>
    </row>
    <row r="1003">
      <c r="B1003" s="15"/>
      <c r="G1003" s="11"/>
      <c r="H1003" s="11"/>
      <c r="K1003" s="15"/>
      <c r="L1003" s="15"/>
      <c r="M1003" s="15"/>
      <c r="N1003" s="15"/>
      <c r="U1003" s="14"/>
      <c r="V1003" s="14"/>
    </row>
    <row r="1004">
      <c r="B1004" s="15"/>
      <c r="G1004" s="11"/>
      <c r="H1004" s="11"/>
      <c r="K1004" s="15"/>
      <c r="L1004" s="15"/>
      <c r="M1004" s="15"/>
      <c r="N1004" s="15"/>
      <c r="U1004" s="14"/>
      <c r="V1004" s="14"/>
    </row>
    <row r="1005">
      <c r="B1005" s="15"/>
      <c r="G1005" s="11"/>
      <c r="H1005" s="11"/>
      <c r="K1005" s="15"/>
      <c r="L1005" s="15"/>
      <c r="M1005" s="15"/>
      <c r="N1005" s="15"/>
      <c r="U1005" s="14"/>
      <c r="V1005" s="14"/>
    </row>
    <row r="1006">
      <c r="B1006" s="15"/>
      <c r="G1006" s="11"/>
      <c r="H1006" s="11"/>
      <c r="K1006" s="15"/>
      <c r="L1006" s="15"/>
      <c r="M1006" s="15"/>
      <c r="N1006" s="15"/>
      <c r="U1006" s="14"/>
      <c r="V1006" s="14"/>
    </row>
    <row r="1007">
      <c r="B1007" s="15"/>
      <c r="G1007" s="11"/>
      <c r="H1007" s="11"/>
      <c r="K1007" s="15"/>
      <c r="L1007" s="15"/>
      <c r="M1007" s="15"/>
      <c r="N1007" s="15"/>
      <c r="U1007" s="14"/>
      <c r="V1007" s="14"/>
    </row>
    <row r="1008">
      <c r="B1008" s="15"/>
      <c r="G1008" s="11"/>
      <c r="H1008" s="11"/>
      <c r="K1008" s="15"/>
      <c r="L1008" s="15"/>
      <c r="M1008" s="15"/>
      <c r="N1008" s="15"/>
      <c r="U1008" s="14"/>
      <c r="V1008" s="14"/>
    </row>
    <row r="1009">
      <c r="B1009" s="15"/>
      <c r="G1009" s="11"/>
      <c r="H1009" s="11"/>
      <c r="K1009" s="15"/>
      <c r="L1009" s="15"/>
      <c r="M1009" s="15"/>
      <c r="N1009" s="15"/>
      <c r="U1009" s="14"/>
      <c r="V1009" s="14"/>
    </row>
    <row r="1010">
      <c r="B1010" s="15"/>
      <c r="G1010" s="11"/>
      <c r="H1010" s="11"/>
      <c r="K1010" s="15"/>
      <c r="L1010" s="15"/>
      <c r="M1010" s="15"/>
      <c r="N1010" s="15"/>
      <c r="U1010" s="14"/>
      <c r="V1010" s="14"/>
    </row>
    <row r="1011">
      <c r="B1011" s="15"/>
      <c r="G1011" s="11"/>
      <c r="H1011" s="11"/>
      <c r="K1011" s="15"/>
      <c r="L1011" s="15"/>
      <c r="M1011" s="15"/>
      <c r="N1011" s="15"/>
      <c r="U1011" s="14"/>
      <c r="V1011" s="14"/>
    </row>
    <row r="1012">
      <c r="B1012" s="15"/>
      <c r="G1012" s="11"/>
      <c r="H1012" s="11"/>
      <c r="K1012" s="15"/>
      <c r="L1012" s="15"/>
      <c r="M1012" s="15"/>
      <c r="N1012" s="15"/>
      <c r="U1012" s="14"/>
      <c r="V1012" s="14"/>
    </row>
    <row r="1013">
      <c r="B1013" s="15"/>
      <c r="G1013" s="11"/>
      <c r="H1013" s="11"/>
      <c r="K1013" s="15"/>
      <c r="L1013" s="15"/>
      <c r="M1013" s="15"/>
      <c r="N1013" s="15"/>
      <c r="U1013" s="14"/>
      <c r="V1013" s="14"/>
    </row>
    <row r="1014">
      <c r="B1014" s="15"/>
      <c r="G1014" s="11"/>
      <c r="H1014" s="11"/>
      <c r="K1014" s="15"/>
      <c r="L1014" s="15"/>
      <c r="M1014" s="15"/>
      <c r="N1014" s="15"/>
      <c r="U1014" s="14"/>
      <c r="V1014" s="14"/>
    </row>
    <row r="1015">
      <c r="B1015" s="15"/>
      <c r="G1015" s="11"/>
      <c r="H1015" s="11"/>
      <c r="K1015" s="15"/>
      <c r="L1015" s="15"/>
      <c r="M1015" s="15"/>
      <c r="N1015" s="15"/>
      <c r="U1015" s="14"/>
      <c r="V1015" s="14"/>
    </row>
    <row r="1016">
      <c r="B1016" s="15"/>
      <c r="G1016" s="11"/>
      <c r="H1016" s="11"/>
      <c r="K1016" s="15"/>
      <c r="L1016" s="15"/>
      <c r="M1016" s="15"/>
      <c r="N1016" s="15"/>
      <c r="U1016" s="14"/>
      <c r="V1016" s="14"/>
    </row>
    <row r="1017">
      <c r="B1017" s="15"/>
      <c r="G1017" s="11"/>
      <c r="H1017" s="11"/>
      <c r="K1017" s="15"/>
      <c r="L1017" s="15"/>
      <c r="M1017" s="15"/>
      <c r="N1017" s="15"/>
      <c r="U1017" s="14"/>
      <c r="V1017" s="14"/>
    </row>
    <row r="1018">
      <c r="B1018" s="15"/>
      <c r="G1018" s="11"/>
      <c r="H1018" s="11"/>
      <c r="K1018" s="15"/>
      <c r="L1018" s="15"/>
      <c r="M1018" s="15"/>
      <c r="N1018" s="15"/>
      <c r="U1018" s="14"/>
      <c r="V1018" s="14"/>
    </row>
    <row r="1019">
      <c r="B1019" s="15"/>
      <c r="G1019" s="11"/>
      <c r="H1019" s="11"/>
      <c r="K1019" s="15"/>
      <c r="L1019" s="15"/>
      <c r="M1019" s="15"/>
      <c r="N1019" s="15"/>
      <c r="U1019" s="14"/>
      <c r="V1019" s="14"/>
    </row>
    <row r="1020">
      <c r="B1020" s="15"/>
      <c r="G1020" s="11"/>
      <c r="H1020" s="11"/>
      <c r="K1020" s="15"/>
      <c r="L1020" s="15"/>
      <c r="M1020" s="15"/>
      <c r="N1020" s="15"/>
      <c r="U1020" s="14"/>
      <c r="V1020" s="14"/>
    </row>
    <row r="1021">
      <c r="B1021" s="15"/>
      <c r="G1021" s="11"/>
      <c r="H1021" s="11"/>
      <c r="K1021" s="15"/>
      <c r="L1021" s="15"/>
      <c r="M1021" s="15"/>
      <c r="N1021" s="15"/>
      <c r="U1021" s="14"/>
      <c r="V1021" s="14"/>
    </row>
    <row r="1022">
      <c r="B1022" s="15"/>
      <c r="G1022" s="11"/>
      <c r="H1022" s="11"/>
      <c r="K1022" s="15"/>
      <c r="L1022" s="15"/>
      <c r="M1022" s="15"/>
      <c r="N1022" s="15"/>
      <c r="U1022" s="14"/>
      <c r="V1022" s="14"/>
    </row>
    <row r="1023">
      <c r="B1023" s="15"/>
      <c r="G1023" s="11"/>
      <c r="H1023" s="11"/>
      <c r="K1023" s="15"/>
      <c r="L1023" s="15"/>
      <c r="M1023" s="15"/>
      <c r="N1023" s="15"/>
      <c r="U1023" s="14"/>
      <c r="V1023" s="14"/>
    </row>
    <row r="1024">
      <c r="B1024" s="15"/>
      <c r="G1024" s="11"/>
      <c r="H1024" s="11"/>
      <c r="K1024" s="15"/>
      <c r="L1024" s="15"/>
      <c r="M1024" s="15"/>
      <c r="N1024" s="15"/>
      <c r="U1024" s="14"/>
      <c r="V1024" s="14"/>
    </row>
    <row r="1025">
      <c r="B1025" s="15"/>
      <c r="G1025" s="11"/>
      <c r="H1025" s="11"/>
      <c r="K1025" s="15"/>
      <c r="L1025" s="15"/>
      <c r="M1025" s="15"/>
      <c r="N1025" s="15"/>
      <c r="U1025" s="14"/>
      <c r="V1025" s="14"/>
    </row>
    <row r="1026">
      <c r="B1026" s="15"/>
      <c r="G1026" s="11"/>
      <c r="H1026" s="11"/>
      <c r="K1026" s="15"/>
      <c r="L1026" s="15"/>
      <c r="M1026" s="15"/>
      <c r="N1026" s="15"/>
      <c r="U1026" s="14"/>
      <c r="V1026" s="14"/>
    </row>
    <row r="1027">
      <c r="B1027" s="15"/>
      <c r="G1027" s="11"/>
      <c r="H1027" s="11"/>
      <c r="K1027" s="15"/>
      <c r="L1027" s="15"/>
      <c r="M1027" s="15"/>
      <c r="N1027" s="15"/>
      <c r="U1027" s="14"/>
      <c r="V1027" s="14"/>
    </row>
    <row r="1028">
      <c r="B1028" s="15"/>
      <c r="G1028" s="11"/>
      <c r="H1028" s="11"/>
      <c r="K1028" s="15"/>
      <c r="L1028" s="15"/>
      <c r="M1028" s="15"/>
      <c r="N1028" s="15"/>
      <c r="U1028" s="14"/>
      <c r="V1028" s="14"/>
    </row>
    <row r="1029">
      <c r="B1029" s="15"/>
      <c r="G1029" s="11"/>
      <c r="H1029" s="11"/>
      <c r="K1029" s="15"/>
      <c r="L1029" s="15"/>
      <c r="M1029" s="15"/>
      <c r="N1029" s="15"/>
      <c r="U1029" s="14"/>
      <c r="V1029" s="14"/>
    </row>
    <row r="1030">
      <c r="B1030" s="15"/>
      <c r="G1030" s="11"/>
      <c r="H1030" s="11"/>
      <c r="K1030" s="15"/>
      <c r="L1030" s="15"/>
      <c r="M1030" s="15"/>
      <c r="N1030" s="15"/>
      <c r="U1030" s="14"/>
      <c r="V1030" s="14"/>
    </row>
    <row r="1031">
      <c r="B1031" s="15"/>
      <c r="G1031" s="11"/>
      <c r="H1031" s="11"/>
      <c r="K1031" s="15"/>
      <c r="L1031" s="15"/>
      <c r="M1031" s="15"/>
      <c r="N1031" s="15"/>
      <c r="U1031" s="14"/>
      <c r="V1031" s="14"/>
    </row>
    <row r="1032">
      <c r="B1032" s="15"/>
      <c r="G1032" s="11"/>
      <c r="H1032" s="11"/>
      <c r="K1032" s="15"/>
      <c r="L1032" s="15"/>
      <c r="M1032" s="15"/>
      <c r="N1032" s="15"/>
      <c r="U1032" s="14"/>
      <c r="V1032" s="14"/>
    </row>
    <row r="1033">
      <c r="B1033" s="15"/>
      <c r="G1033" s="11"/>
      <c r="H1033" s="11"/>
      <c r="K1033" s="15"/>
      <c r="L1033" s="15"/>
      <c r="M1033" s="15"/>
      <c r="N1033" s="15"/>
      <c r="U1033" s="14"/>
      <c r="V1033" s="14"/>
    </row>
    <row r="1034">
      <c r="B1034" s="15"/>
      <c r="G1034" s="11"/>
      <c r="H1034" s="11"/>
      <c r="K1034" s="15"/>
      <c r="L1034" s="15"/>
      <c r="M1034" s="15"/>
      <c r="N1034" s="15"/>
      <c r="U1034" s="14"/>
      <c r="V1034" s="14"/>
    </row>
    <row r="1035">
      <c r="B1035" s="15"/>
      <c r="G1035" s="11"/>
      <c r="H1035" s="11"/>
      <c r="K1035" s="15"/>
      <c r="L1035" s="15"/>
      <c r="M1035" s="15"/>
      <c r="N1035" s="15"/>
      <c r="U1035" s="14"/>
      <c r="V1035" s="14"/>
    </row>
    <row r="1036">
      <c r="B1036" s="15"/>
      <c r="G1036" s="11"/>
      <c r="H1036" s="11"/>
      <c r="K1036" s="15"/>
      <c r="L1036" s="15"/>
      <c r="M1036" s="15"/>
      <c r="N1036" s="15"/>
      <c r="U1036" s="14"/>
      <c r="V1036" s="14"/>
    </row>
    <row r="1037">
      <c r="B1037" s="15"/>
      <c r="G1037" s="11"/>
      <c r="H1037" s="11"/>
      <c r="K1037" s="15"/>
      <c r="L1037" s="15"/>
      <c r="M1037" s="15"/>
      <c r="N1037" s="15"/>
      <c r="U1037" s="14"/>
      <c r="V1037" s="14"/>
    </row>
    <row r="1038">
      <c r="B1038" s="15"/>
      <c r="G1038" s="11"/>
      <c r="H1038" s="11"/>
      <c r="K1038" s="15"/>
      <c r="L1038" s="15"/>
      <c r="M1038" s="15"/>
      <c r="N1038" s="15"/>
      <c r="U1038" s="14"/>
      <c r="V1038" s="14"/>
    </row>
    <row r="1039">
      <c r="B1039" s="15"/>
      <c r="G1039" s="11"/>
      <c r="H1039" s="11"/>
      <c r="K1039" s="15"/>
      <c r="L1039" s="15"/>
      <c r="M1039" s="15"/>
      <c r="N1039" s="15"/>
      <c r="U1039" s="14"/>
      <c r="V1039" s="14"/>
    </row>
    <row r="1040">
      <c r="B1040" s="15"/>
      <c r="G1040" s="11"/>
      <c r="H1040" s="11"/>
      <c r="K1040" s="15"/>
      <c r="L1040" s="15"/>
      <c r="M1040" s="15"/>
      <c r="N1040" s="15"/>
      <c r="U1040" s="14"/>
      <c r="V1040" s="14"/>
    </row>
    <row r="1041">
      <c r="B1041" s="15"/>
      <c r="G1041" s="11"/>
      <c r="H1041" s="11"/>
      <c r="K1041" s="15"/>
      <c r="L1041" s="15"/>
      <c r="M1041" s="15"/>
      <c r="N1041" s="15"/>
      <c r="U1041" s="14"/>
      <c r="V1041" s="14"/>
    </row>
    <row r="1042">
      <c r="B1042" s="15"/>
      <c r="G1042" s="11"/>
      <c r="H1042" s="11"/>
      <c r="K1042" s="15"/>
      <c r="L1042" s="15"/>
      <c r="M1042" s="15"/>
      <c r="N1042" s="15"/>
      <c r="U1042" s="14"/>
      <c r="V1042" s="14"/>
    </row>
    <row r="1043">
      <c r="B1043" s="15"/>
      <c r="G1043" s="11"/>
      <c r="H1043" s="11"/>
      <c r="K1043" s="15"/>
      <c r="L1043" s="15"/>
      <c r="M1043" s="15"/>
      <c r="N1043" s="15"/>
      <c r="U1043" s="14"/>
      <c r="V1043" s="14"/>
    </row>
    <row r="1044">
      <c r="B1044" s="15"/>
      <c r="G1044" s="11"/>
      <c r="H1044" s="11"/>
      <c r="K1044" s="15"/>
      <c r="L1044" s="15"/>
      <c r="M1044" s="15"/>
      <c r="N1044" s="15"/>
      <c r="U1044" s="14"/>
      <c r="V1044" s="14"/>
    </row>
    <row r="1045">
      <c r="B1045" s="15"/>
      <c r="G1045" s="11"/>
      <c r="H1045" s="11"/>
      <c r="K1045" s="15"/>
      <c r="L1045" s="15"/>
      <c r="M1045" s="15"/>
      <c r="N1045" s="15"/>
      <c r="U1045" s="14"/>
      <c r="V1045" s="14"/>
    </row>
    <row r="1046">
      <c r="B1046" s="15"/>
      <c r="G1046" s="11"/>
      <c r="H1046" s="11"/>
      <c r="K1046" s="15"/>
      <c r="L1046" s="15"/>
      <c r="M1046" s="15"/>
      <c r="N1046" s="15"/>
      <c r="U1046" s="14"/>
      <c r="V1046" s="14"/>
    </row>
    <row r="1047">
      <c r="B1047" s="15"/>
      <c r="G1047" s="11"/>
      <c r="H1047" s="11"/>
      <c r="K1047" s="15"/>
      <c r="L1047" s="15"/>
      <c r="M1047" s="15"/>
      <c r="N1047" s="15"/>
      <c r="U1047" s="14"/>
      <c r="V1047" s="14"/>
    </row>
    <row r="1048">
      <c r="B1048" s="15"/>
      <c r="G1048" s="11"/>
      <c r="H1048" s="11"/>
      <c r="K1048" s="15"/>
      <c r="L1048" s="15"/>
      <c r="M1048" s="15"/>
      <c r="N1048" s="15"/>
      <c r="U1048" s="14"/>
      <c r="V1048" s="14"/>
    </row>
    <row r="1049">
      <c r="B1049" s="15"/>
      <c r="G1049" s="11"/>
      <c r="H1049" s="11"/>
      <c r="K1049" s="15"/>
      <c r="L1049" s="15"/>
      <c r="M1049" s="15"/>
      <c r="N1049" s="15"/>
      <c r="U1049" s="14"/>
      <c r="V1049" s="14"/>
    </row>
    <row r="1050">
      <c r="B1050" s="15"/>
      <c r="G1050" s="11"/>
      <c r="H1050" s="11"/>
      <c r="K1050" s="15"/>
      <c r="L1050" s="15"/>
      <c r="M1050" s="15"/>
      <c r="N1050" s="15"/>
      <c r="U1050" s="14"/>
      <c r="V1050" s="14"/>
    </row>
    <row r="1051">
      <c r="B1051" s="15"/>
      <c r="G1051" s="11"/>
      <c r="H1051" s="11"/>
      <c r="K1051" s="15"/>
      <c r="L1051" s="15"/>
      <c r="M1051" s="15"/>
      <c r="N1051" s="15"/>
      <c r="U1051" s="14"/>
      <c r="V1051" s="14"/>
    </row>
    <row r="1052">
      <c r="B1052" s="15"/>
      <c r="G1052" s="11"/>
      <c r="H1052" s="11"/>
      <c r="K1052" s="15"/>
      <c r="L1052" s="15"/>
      <c r="M1052" s="15"/>
      <c r="N1052" s="15"/>
      <c r="U1052" s="14"/>
      <c r="V1052" s="14"/>
    </row>
    <row r="1053">
      <c r="B1053" s="15"/>
      <c r="G1053" s="11"/>
      <c r="H1053" s="11"/>
      <c r="K1053" s="15"/>
      <c r="L1053" s="15"/>
      <c r="M1053" s="15"/>
      <c r="N1053" s="15"/>
      <c r="U1053" s="14"/>
      <c r="V1053" s="14"/>
    </row>
    <row r="1054">
      <c r="B1054" s="15"/>
      <c r="G1054" s="11"/>
      <c r="H1054" s="11"/>
      <c r="K1054" s="15"/>
      <c r="L1054" s="15"/>
      <c r="M1054" s="15"/>
      <c r="N1054" s="15"/>
      <c r="U1054" s="14"/>
      <c r="V1054" s="14"/>
    </row>
    <row r="1055">
      <c r="B1055" s="15"/>
      <c r="G1055" s="11"/>
      <c r="H1055" s="11"/>
      <c r="K1055" s="15"/>
      <c r="L1055" s="15"/>
      <c r="M1055" s="15"/>
      <c r="N1055" s="15"/>
      <c r="U1055" s="14"/>
      <c r="V1055" s="14"/>
    </row>
    <row r="1056">
      <c r="B1056" s="15"/>
      <c r="G1056" s="11"/>
      <c r="H1056" s="11"/>
      <c r="K1056" s="15"/>
      <c r="L1056" s="15"/>
      <c r="M1056" s="15"/>
      <c r="N1056" s="15"/>
      <c r="U1056" s="14"/>
      <c r="V1056" s="14"/>
    </row>
    <row r="1057">
      <c r="B1057" s="15"/>
      <c r="G1057" s="11"/>
      <c r="H1057" s="11"/>
      <c r="K1057" s="15"/>
      <c r="L1057" s="15"/>
      <c r="M1057" s="15"/>
      <c r="N1057" s="15"/>
      <c r="U1057" s="14"/>
      <c r="V1057" s="14"/>
    </row>
    <row r="1058">
      <c r="B1058" s="15"/>
      <c r="G1058" s="11"/>
      <c r="H1058" s="11"/>
      <c r="K1058" s="15"/>
      <c r="L1058" s="15"/>
      <c r="M1058" s="15"/>
      <c r="N1058" s="15"/>
      <c r="U1058" s="14"/>
      <c r="V1058" s="14"/>
    </row>
    <row r="1059">
      <c r="B1059" s="15"/>
      <c r="G1059" s="11"/>
      <c r="H1059" s="11"/>
      <c r="K1059" s="15"/>
      <c r="L1059" s="15"/>
      <c r="M1059" s="15"/>
      <c r="N1059" s="15"/>
      <c r="U1059" s="14"/>
      <c r="V1059" s="14"/>
    </row>
    <row r="1060">
      <c r="B1060" s="15"/>
      <c r="G1060" s="11"/>
      <c r="H1060" s="11"/>
      <c r="K1060" s="15"/>
      <c r="L1060" s="15"/>
      <c r="M1060" s="15"/>
      <c r="N1060" s="15"/>
      <c r="U1060" s="14"/>
      <c r="V1060" s="14"/>
    </row>
    <row r="1061">
      <c r="B1061" s="15"/>
      <c r="G1061" s="11"/>
      <c r="H1061" s="11"/>
      <c r="K1061" s="15"/>
      <c r="L1061" s="15"/>
      <c r="M1061" s="15"/>
      <c r="N1061" s="15"/>
      <c r="U1061" s="14"/>
      <c r="V1061" s="14"/>
    </row>
    <row r="1062">
      <c r="B1062" s="15"/>
      <c r="G1062" s="11"/>
      <c r="H1062" s="11"/>
      <c r="K1062" s="15"/>
      <c r="L1062" s="15"/>
      <c r="M1062" s="15"/>
      <c r="N1062" s="15"/>
      <c r="U1062" s="14"/>
      <c r="V1062" s="14"/>
    </row>
    <row r="1063">
      <c r="B1063" s="15"/>
      <c r="G1063" s="11"/>
      <c r="H1063" s="11"/>
      <c r="K1063" s="15"/>
      <c r="L1063" s="15"/>
      <c r="M1063" s="15"/>
      <c r="N1063" s="15"/>
      <c r="U1063" s="14"/>
      <c r="V1063" s="14"/>
    </row>
    <row r="1064">
      <c r="B1064" s="15"/>
      <c r="G1064" s="11"/>
      <c r="H1064" s="11"/>
      <c r="K1064" s="15"/>
      <c r="L1064" s="15"/>
      <c r="M1064" s="15"/>
      <c r="N1064" s="15"/>
      <c r="U1064" s="14"/>
      <c r="V1064" s="14"/>
    </row>
    <row r="1065">
      <c r="B1065" s="15"/>
      <c r="G1065" s="11"/>
      <c r="H1065" s="11"/>
      <c r="K1065" s="15"/>
      <c r="L1065" s="15"/>
      <c r="M1065" s="15"/>
      <c r="N1065" s="15"/>
      <c r="U1065" s="14"/>
      <c r="V1065" s="14"/>
    </row>
    <row r="1066">
      <c r="B1066" s="15"/>
      <c r="G1066" s="11"/>
      <c r="H1066" s="11"/>
      <c r="K1066" s="15"/>
      <c r="L1066" s="15"/>
      <c r="M1066" s="15"/>
      <c r="N1066" s="15"/>
      <c r="U1066" s="14"/>
      <c r="V1066" s="14"/>
    </row>
    <row r="1067">
      <c r="B1067" s="15"/>
      <c r="G1067" s="11"/>
      <c r="H1067" s="11"/>
      <c r="K1067" s="15"/>
      <c r="L1067" s="15"/>
      <c r="M1067" s="15"/>
      <c r="N1067" s="15"/>
      <c r="U1067" s="14"/>
      <c r="V1067" s="14"/>
    </row>
    <row r="1068">
      <c r="B1068" s="15"/>
      <c r="G1068" s="11"/>
      <c r="H1068" s="11"/>
      <c r="K1068" s="15"/>
      <c r="L1068" s="15"/>
      <c r="M1068" s="15"/>
      <c r="N1068" s="15"/>
      <c r="U1068" s="14"/>
      <c r="V1068" s="14"/>
    </row>
    <row r="1069">
      <c r="B1069" s="15"/>
      <c r="G1069" s="11"/>
      <c r="H1069" s="11"/>
      <c r="K1069" s="15"/>
      <c r="L1069" s="15"/>
      <c r="M1069" s="15"/>
      <c r="N1069" s="15"/>
      <c r="U1069" s="14"/>
      <c r="V1069" s="14"/>
    </row>
    <row r="1070">
      <c r="B1070" s="15"/>
      <c r="G1070" s="11"/>
      <c r="H1070" s="11"/>
      <c r="K1070" s="15"/>
      <c r="L1070" s="15"/>
      <c r="M1070" s="15"/>
      <c r="N1070" s="15"/>
      <c r="U1070" s="14"/>
      <c r="V1070" s="14"/>
    </row>
    <row r="1071">
      <c r="B1071" s="15"/>
      <c r="G1071" s="11"/>
      <c r="H1071" s="11"/>
      <c r="K1071" s="15"/>
      <c r="L1071" s="15"/>
      <c r="M1071" s="15"/>
      <c r="N1071" s="15"/>
      <c r="U1071" s="14"/>
      <c r="V1071" s="14"/>
    </row>
    <row r="1072">
      <c r="B1072" s="15"/>
      <c r="G1072" s="11"/>
      <c r="H1072" s="11"/>
      <c r="K1072" s="15"/>
      <c r="L1072" s="15"/>
      <c r="M1072" s="15"/>
      <c r="N1072" s="15"/>
      <c r="U1072" s="14"/>
      <c r="V1072" s="14"/>
    </row>
    <row r="1073">
      <c r="B1073" s="15"/>
      <c r="G1073" s="11"/>
      <c r="H1073" s="11"/>
      <c r="K1073" s="15"/>
      <c r="L1073" s="15"/>
      <c r="M1073" s="15"/>
      <c r="N1073" s="15"/>
      <c r="U1073" s="14"/>
      <c r="V1073" s="14"/>
    </row>
    <row r="1074">
      <c r="B1074" s="15"/>
      <c r="G1074" s="11"/>
      <c r="H1074" s="11"/>
      <c r="K1074" s="15"/>
      <c r="L1074" s="15"/>
      <c r="M1074" s="15"/>
      <c r="N1074" s="15"/>
      <c r="U1074" s="14"/>
      <c r="V1074" s="14"/>
    </row>
    <row r="1075">
      <c r="B1075" s="15"/>
      <c r="G1075" s="11"/>
      <c r="H1075" s="11"/>
      <c r="K1075" s="15"/>
      <c r="L1075" s="15"/>
      <c r="M1075" s="15"/>
      <c r="N1075" s="15"/>
      <c r="U1075" s="14"/>
      <c r="V1075" s="14"/>
    </row>
    <row r="1076">
      <c r="B1076" s="15"/>
      <c r="G1076" s="11"/>
      <c r="H1076" s="11"/>
      <c r="K1076" s="15"/>
      <c r="L1076" s="15"/>
      <c r="M1076" s="15"/>
      <c r="N1076" s="15"/>
      <c r="U1076" s="14"/>
      <c r="V1076" s="14"/>
    </row>
    <row r="1077">
      <c r="B1077" s="15"/>
      <c r="G1077" s="11"/>
      <c r="H1077" s="11"/>
      <c r="K1077" s="15"/>
      <c r="L1077" s="15"/>
      <c r="M1077" s="15"/>
      <c r="N1077" s="15"/>
      <c r="U1077" s="14"/>
      <c r="V1077" s="14"/>
    </row>
    <row r="1078">
      <c r="B1078" s="15"/>
      <c r="G1078" s="11"/>
      <c r="H1078" s="11"/>
      <c r="K1078" s="15"/>
      <c r="L1078" s="15"/>
      <c r="M1078" s="15"/>
      <c r="N1078" s="15"/>
      <c r="U1078" s="14"/>
      <c r="V1078" s="14"/>
    </row>
    <row r="1079">
      <c r="B1079" s="15"/>
      <c r="G1079" s="11"/>
      <c r="H1079" s="11"/>
      <c r="K1079" s="15"/>
      <c r="L1079" s="15"/>
      <c r="M1079" s="15"/>
      <c r="N1079" s="15"/>
      <c r="U1079" s="14"/>
      <c r="V1079" s="14"/>
    </row>
    <row r="1080">
      <c r="B1080" s="15"/>
      <c r="G1080" s="11"/>
      <c r="H1080" s="11"/>
      <c r="K1080" s="15"/>
      <c r="L1080" s="15"/>
      <c r="M1080" s="15"/>
      <c r="N1080" s="15"/>
      <c r="U1080" s="14"/>
      <c r="V1080" s="14"/>
    </row>
    <row r="1081">
      <c r="B1081" s="15"/>
      <c r="G1081" s="11"/>
      <c r="H1081" s="11"/>
      <c r="K1081" s="15"/>
      <c r="L1081" s="15"/>
      <c r="M1081" s="15"/>
      <c r="N1081" s="15"/>
      <c r="U1081" s="14"/>
      <c r="V1081" s="14"/>
    </row>
    <row r="1082">
      <c r="B1082" s="15"/>
      <c r="G1082" s="11"/>
      <c r="H1082" s="11"/>
      <c r="K1082" s="15"/>
      <c r="L1082" s="15"/>
      <c r="M1082" s="15"/>
      <c r="N1082" s="15"/>
      <c r="U1082" s="14"/>
      <c r="V1082" s="14"/>
    </row>
    <row r="1083">
      <c r="B1083" s="15"/>
      <c r="G1083" s="11"/>
      <c r="H1083" s="11"/>
      <c r="K1083" s="15"/>
      <c r="L1083" s="15"/>
      <c r="M1083" s="15"/>
      <c r="N1083" s="15"/>
      <c r="U1083" s="14"/>
      <c r="V1083" s="14"/>
    </row>
    <row r="1084">
      <c r="B1084" s="15"/>
      <c r="G1084" s="11"/>
      <c r="H1084" s="11"/>
      <c r="K1084" s="15"/>
      <c r="L1084" s="15"/>
      <c r="M1084" s="15"/>
      <c r="N1084" s="15"/>
      <c r="U1084" s="14"/>
      <c r="V1084" s="14"/>
    </row>
    <row r="1085">
      <c r="B1085" s="15"/>
      <c r="G1085" s="11"/>
      <c r="H1085" s="11"/>
      <c r="K1085" s="15"/>
      <c r="L1085" s="15"/>
      <c r="M1085" s="15"/>
      <c r="N1085" s="15"/>
      <c r="U1085" s="14"/>
      <c r="V1085" s="14"/>
    </row>
    <row r="1086">
      <c r="B1086" s="15"/>
      <c r="G1086" s="11"/>
      <c r="H1086" s="11"/>
      <c r="K1086" s="15"/>
      <c r="L1086" s="15"/>
      <c r="M1086" s="15"/>
      <c r="N1086" s="15"/>
      <c r="U1086" s="14"/>
      <c r="V1086" s="14"/>
    </row>
    <row r="1087">
      <c r="B1087" s="15"/>
      <c r="G1087" s="11"/>
      <c r="H1087" s="11"/>
      <c r="K1087" s="15"/>
      <c r="L1087" s="15"/>
      <c r="M1087" s="15"/>
      <c r="N1087" s="15"/>
      <c r="U1087" s="14"/>
      <c r="V1087" s="14"/>
    </row>
    <row r="1088">
      <c r="B1088" s="15"/>
      <c r="G1088" s="11"/>
      <c r="H1088" s="11"/>
      <c r="K1088" s="15"/>
      <c r="L1088" s="15"/>
      <c r="M1088" s="15"/>
      <c r="N1088" s="15"/>
      <c r="U1088" s="14"/>
      <c r="V1088" s="14"/>
    </row>
    <row r="1089">
      <c r="B1089" s="15"/>
      <c r="G1089" s="11"/>
      <c r="H1089" s="11"/>
      <c r="K1089" s="15"/>
      <c r="L1089" s="15"/>
      <c r="M1089" s="15"/>
      <c r="N1089" s="15"/>
      <c r="U1089" s="14"/>
      <c r="V1089" s="14"/>
    </row>
    <row r="1090">
      <c r="B1090" s="15"/>
      <c r="G1090" s="11"/>
      <c r="H1090" s="11"/>
      <c r="K1090" s="15"/>
      <c r="L1090" s="15"/>
      <c r="M1090" s="15"/>
      <c r="N1090" s="15"/>
      <c r="U1090" s="14"/>
      <c r="V1090" s="14"/>
    </row>
    <row r="1091">
      <c r="B1091" s="15"/>
      <c r="G1091" s="11"/>
      <c r="H1091" s="11"/>
      <c r="K1091" s="15"/>
      <c r="L1091" s="15"/>
      <c r="M1091" s="15"/>
      <c r="N1091" s="15"/>
      <c r="U1091" s="14"/>
      <c r="V1091" s="14"/>
    </row>
    <row r="1092">
      <c r="B1092" s="15"/>
      <c r="G1092" s="11"/>
      <c r="H1092" s="11"/>
      <c r="K1092" s="15"/>
      <c r="L1092" s="15"/>
      <c r="M1092" s="15"/>
      <c r="N1092" s="15"/>
      <c r="U1092" s="14"/>
      <c r="V1092" s="14"/>
    </row>
    <row r="1093">
      <c r="B1093" s="15"/>
      <c r="G1093" s="11"/>
      <c r="H1093" s="11"/>
      <c r="K1093" s="15"/>
      <c r="L1093" s="15"/>
      <c r="M1093" s="15"/>
      <c r="N1093" s="15"/>
      <c r="U1093" s="14"/>
      <c r="V1093" s="14"/>
    </row>
    <row r="1094">
      <c r="B1094" s="15"/>
      <c r="G1094" s="11"/>
      <c r="H1094" s="11"/>
      <c r="K1094" s="15"/>
      <c r="L1094" s="15"/>
      <c r="M1094" s="15"/>
      <c r="N1094" s="15"/>
      <c r="U1094" s="14"/>
      <c r="V1094" s="14"/>
    </row>
    <row r="1095">
      <c r="B1095" s="15"/>
      <c r="G1095" s="11"/>
      <c r="H1095" s="11"/>
      <c r="K1095" s="15"/>
      <c r="L1095" s="15"/>
      <c r="M1095" s="15"/>
      <c r="N1095" s="15"/>
      <c r="U1095" s="14"/>
      <c r="V1095" s="14"/>
    </row>
    <row r="1096">
      <c r="B1096" s="15"/>
      <c r="G1096" s="11"/>
      <c r="H1096" s="11"/>
      <c r="K1096" s="15"/>
      <c r="L1096" s="15"/>
      <c r="M1096" s="15"/>
      <c r="N1096" s="15"/>
      <c r="U1096" s="14"/>
      <c r="V1096" s="14"/>
    </row>
    <row r="1097">
      <c r="B1097" s="15"/>
      <c r="G1097" s="11"/>
      <c r="H1097" s="11"/>
      <c r="K1097" s="15"/>
      <c r="L1097" s="15"/>
      <c r="M1097" s="15"/>
      <c r="N1097" s="15"/>
      <c r="U1097" s="14"/>
      <c r="V1097" s="14"/>
    </row>
    <row r="1098">
      <c r="B1098" s="15"/>
      <c r="G1098" s="11"/>
      <c r="H1098" s="11"/>
      <c r="K1098" s="15"/>
      <c r="L1098" s="15"/>
      <c r="M1098" s="15"/>
      <c r="N1098" s="15"/>
      <c r="U1098" s="14"/>
      <c r="V1098" s="14"/>
    </row>
    <row r="1099">
      <c r="B1099" s="15"/>
      <c r="G1099" s="11"/>
      <c r="H1099" s="11"/>
      <c r="K1099" s="15"/>
      <c r="L1099" s="15"/>
      <c r="M1099" s="15"/>
      <c r="N1099" s="15"/>
      <c r="U1099" s="14"/>
      <c r="V1099" s="14"/>
    </row>
    <row r="1100">
      <c r="B1100" s="15"/>
      <c r="G1100" s="11"/>
      <c r="H1100" s="11"/>
      <c r="K1100" s="15"/>
      <c r="L1100" s="15"/>
      <c r="M1100" s="15"/>
      <c r="N1100" s="15"/>
      <c r="U1100" s="14"/>
      <c r="V1100" s="14"/>
    </row>
    <row r="1101">
      <c r="B1101" s="15"/>
      <c r="G1101" s="11"/>
      <c r="H1101" s="11"/>
      <c r="K1101" s="15"/>
      <c r="L1101" s="15"/>
      <c r="M1101" s="15"/>
      <c r="N1101" s="15"/>
      <c r="U1101" s="14"/>
      <c r="V1101" s="14"/>
    </row>
    <row r="1102">
      <c r="B1102" s="15"/>
      <c r="G1102" s="11"/>
      <c r="H1102" s="11"/>
      <c r="K1102" s="15"/>
      <c r="L1102" s="15"/>
      <c r="M1102" s="15"/>
      <c r="N1102" s="15"/>
      <c r="U1102" s="14"/>
      <c r="V1102" s="14"/>
    </row>
    <row r="1103">
      <c r="B1103" s="15"/>
      <c r="G1103" s="11"/>
      <c r="H1103" s="11"/>
      <c r="K1103" s="15"/>
      <c r="L1103" s="15"/>
      <c r="M1103" s="15"/>
      <c r="N1103" s="15"/>
      <c r="U1103" s="14"/>
      <c r="V1103" s="14"/>
    </row>
    <row r="1104">
      <c r="B1104" s="15"/>
      <c r="G1104" s="11"/>
      <c r="H1104" s="11"/>
      <c r="K1104" s="15"/>
      <c r="L1104" s="15"/>
      <c r="M1104" s="15"/>
      <c r="N1104" s="15"/>
      <c r="U1104" s="14"/>
      <c r="V1104" s="14"/>
    </row>
    <row r="1105">
      <c r="B1105" s="15"/>
      <c r="G1105" s="11"/>
      <c r="H1105" s="11"/>
      <c r="K1105" s="15"/>
      <c r="L1105" s="15"/>
      <c r="M1105" s="15"/>
      <c r="N1105" s="15"/>
      <c r="U1105" s="14"/>
      <c r="V1105" s="14"/>
    </row>
    <row r="1106">
      <c r="B1106" s="15"/>
      <c r="G1106" s="11"/>
      <c r="H1106" s="11"/>
      <c r="K1106" s="15"/>
      <c r="L1106" s="15"/>
      <c r="M1106" s="15"/>
      <c r="N1106" s="15"/>
      <c r="U1106" s="14"/>
      <c r="V1106" s="14"/>
    </row>
    <row r="1107">
      <c r="B1107" s="15"/>
      <c r="G1107" s="11"/>
      <c r="H1107" s="11"/>
      <c r="K1107" s="15"/>
      <c r="L1107" s="15"/>
      <c r="M1107" s="15"/>
      <c r="N1107" s="15"/>
      <c r="U1107" s="14"/>
      <c r="V1107" s="14"/>
    </row>
    <row r="1108">
      <c r="B1108" s="15"/>
      <c r="G1108" s="11"/>
      <c r="H1108" s="11"/>
      <c r="K1108" s="15"/>
      <c r="L1108" s="15"/>
      <c r="M1108" s="15"/>
      <c r="N1108" s="15"/>
      <c r="U1108" s="14"/>
      <c r="V1108" s="14"/>
    </row>
    <row r="1109">
      <c r="B1109" s="15"/>
      <c r="G1109" s="11"/>
      <c r="H1109" s="11"/>
      <c r="K1109" s="15"/>
      <c r="L1109" s="15"/>
      <c r="M1109" s="15"/>
      <c r="N1109" s="15"/>
      <c r="U1109" s="14"/>
      <c r="V1109" s="14"/>
    </row>
    <row r="1110">
      <c r="B1110" s="15"/>
      <c r="G1110" s="11"/>
      <c r="H1110" s="11"/>
      <c r="K1110" s="15"/>
      <c r="L1110" s="15"/>
      <c r="M1110" s="15"/>
      <c r="N1110" s="15"/>
      <c r="U1110" s="14"/>
      <c r="V1110" s="14"/>
    </row>
    <row r="1111">
      <c r="B1111" s="15"/>
      <c r="G1111" s="11"/>
      <c r="H1111" s="11"/>
      <c r="K1111" s="15"/>
      <c r="L1111" s="15"/>
      <c r="M1111" s="15"/>
      <c r="N1111" s="15"/>
      <c r="U1111" s="14"/>
      <c r="V1111" s="14"/>
    </row>
    <row r="1112">
      <c r="B1112" s="15"/>
      <c r="G1112" s="11"/>
      <c r="H1112" s="11"/>
      <c r="K1112" s="15"/>
      <c r="L1112" s="15"/>
      <c r="M1112" s="15"/>
      <c r="N1112" s="15"/>
      <c r="U1112" s="14"/>
      <c r="V1112" s="14"/>
    </row>
    <row r="1113">
      <c r="B1113" s="15"/>
      <c r="G1113" s="11"/>
      <c r="H1113" s="11"/>
      <c r="K1113" s="15"/>
      <c r="L1113" s="15"/>
      <c r="M1113" s="15"/>
      <c r="N1113" s="15"/>
      <c r="U1113" s="14"/>
      <c r="V1113" s="14"/>
    </row>
    <row r="1114">
      <c r="B1114" s="15"/>
      <c r="G1114" s="11"/>
      <c r="H1114" s="11"/>
      <c r="K1114" s="15"/>
      <c r="L1114" s="15"/>
      <c r="M1114" s="15"/>
      <c r="N1114" s="15"/>
      <c r="U1114" s="14"/>
      <c r="V1114" s="14"/>
    </row>
    <row r="1115">
      <c r="B1115" s="15"/>
      <c r="G1115" s="11"/>
      <c r="H1115" s="11"/>
      <c r="K1115" s="15"/>
      <c r="L1115" s="15"/>
      <c r="M1115" s="15"/>
      <c r="N1115" s="15"/>
      <c r="U1115" s="14"/>
      <c r="V1115" s="14"/>
    </row>
    <row r="1116">
      <c r="B1116" s="15"/>
      <c r="G1116" s="11"/>
      <c r="H1116" s="11"/>
      <c r="K1116" s="15"/>
      <c r="L1116" s="15"/>
      <c r="M1116" s="15"/>
      <c r="N1116" s="15"/>
      <c r="U1116" s="14"/>
      <c r="V1116" s="14"/>
    </row>
    <row r="1117">
      <c r="B1117" s="15"/>
      <c r="G1117" s="11"/>
      <c r="H1117" s="11"/>
      <c r="K1117" s="15"/>
      <c r="L1117" s="15"/>
      <c r="M1117" s="15"/>
      <c r="N1117" s="15"/>
      <c r="U1117" s="14"/>
      <c r="V1117" s="14"/>
    </row>
    <row r="1118">
      <c r="B1118" s="15"/>
      <c r="G1118" s="11"/>
      <c r="H1118" s="11"/>
      <c r="K1118" s="15"/>
      <c r="L1118" s="15"/>
      <c r="M1118" s="15"/>
      <c r="N1118" s="15"/>
      <c r="U1118" s="14"/>
      <c r="V1118" s="14"/>
    </row>
    <row r="1119">
      <c r="B1119" s="15"/>
      <c r="G1119" s="11"/>
      <c r="H1119" s="11"/>
      <c r="K1119" s="15"/>
      <c r="L1119" s="15"/>
      <c r="M1119" s="15"/>
      <c r="N1119" s="15"/>
      <c r="U1119" s="14"/>
      <c r="V1119" s="14"/>
    </row>
    <row r="1120">
      <c r="B1120" s="15"/>
      <c r="G1120" s="11"/>
      <c r="H1120" s="11"/>
      <c r="K1120" s="15"/>
      <c r="L1120" s="15"/>
      <c r="M1120" s="15"/>
      <c r="N1120" s="15"/>
      <c r="U1120" s="14"/>
      <c r="V1120" s="14"/>
    </row>
    <row r="1121">
      <c r="B1121" s="15"/>
      <c r="G1121" s="11"/>
      <c r="H1121" s="11"/>
      <c r="K1121" s="15"/>
      <c r="L1121" s="15"/>
      <c r="M1121" s="15"/>
      <c r="N1121" s="15"/>
      <c r="U1121" s="14"/>
      <c r="V1121" s="14"/>
    </row>
    <row r="1122">
      <c r="B1122" s="15"/>
      <c r="G1122" s="11"/>
      <c r="H1122" s="11"/>
      <c r="K1122" s="15"/>
      <c r="L1122" s="15"/>
      <c r="M1122" s="15"/>
      <c r="N1122" s="15"/>
      <c r="U1122" s="14"/>
      <c r="V1122" s="14"/>
    </row>
    <row r="1123">
      <c r="B1123" s="15"/>
      <c r="G1123" s="11"/>
      <c r="H1123" s="11"/>
      <c r="K1123" s="15"/>
      <c r="L1123" s="15"/>
      <c r="M1123" s="15"/>
      <c r="N1123" s="15"/>
      <c r="U1123" s="14"/>
      <c r="V1123" s="14"/>
    </row>
    <row r="1124">
      <c r="B1124" s="15"/>
      <c r="G1124" s="11"/>
      <c r="H1124" s="11"/>
      <c r="K1124" s="15"/>
      <c r="L1124" s="15"/>
      <c r="M1124" s="15"/>
      <c r="N1124" s="15"/>
      <c r="U1124" s="14"/>
      <c r="V1124" s="14"/>
    </row>
    <row r="1125">
      <c r="B1125" s="15"/>
      <c r="G1125" s="11"/>
      <c r="H1125" s="11"/>
      <c r="K1125" s="15"/>
      <c r="L1125" s="15"/>
      <c r="M1125" s="15"/>
      <c r="N1125" s="15"/>
      <c r="U1125" s="14"/>
      <c r="V1125" s="14"/>
    </row>
    <row r="1126">
      <c r="B1126" s="15"/>
      <c r="G1126" s="11"/>
      <c r="H1126" s="11"/>
      <c r="K1126" s="15"/>
      <c r="L1126" s="15"/>
      <c r="M1126" s="15"/>
      <c r="N1126" s="15"/>
      <c r="U1126" s="14"/>
      <c r="V1126" s="14"/>
    </row>
    <row r="1127">
      <c r="B1127" s="15"/>
      <c r="G1127" s="11"/>
      <c r="H1127" s="11"/>
      <c r="K1127" s="15"/>
      <c r="L1127" s="15"/>
      <c r="M1127" s="15"/>
      <c r="N1127" s="15"/>
      <c r="U1127" s="14"/>
      <c r="V1127" s="14"/>
    </row>
    <row r="1128">
      <c r="B1128" s="15"/>
      <c r="G1128" s="11"/>
      <c r="H1128" s="11"/>
      <c r="K1128" s="15"/>
      <c r="L1128" s="15"/>
      <c r="M1128" s="15"/>
      <c r="N1128" s="15"/>
      <c r="U1128" s="14"/>
      <c r="V1128" s="14"/>
    </row>
    <row r="1129">
      <c r="B1129" s="15"/>
      <c r="G1129" s="11"/>
      <c r="H1129" s="11"/>
      <c r="K1129" s="15"/>
      <c r="L1129" s="15"/>
      <c r="M1129" s="15"/>
      <c r="N1129" s="15"/>
      <c r="U1129" s="14"/>
      <c r="V1129" s="14"/>
    </row>
    <row r="1130">
      <c r="B1130" s="15"/>
      <c r="G1130" s="11"/>
      <c r="H1130" s="11"/>
      <c r="K1130" s="15"/>
      <c r="L1130" s="15"/>
      <c r="M1130" s="15"/>
      <c r="N1130" s="15"/>
      <c r="U1130" s="14"/>
      <c r="V1130" s="14"/>
    </row>
    <row r="1131">
      <c r="B1131" s="15"/>
      <c r="G1131" s="11"/>
      <c r="H1131" s="11"/>
      <c r="K1131" s="15"/>
      <c r="L1131" s="15"/>
      <c r="M1131" s="15"/>
      <c r="N1131" s="15"/>
      <c r="U1131" s="14"/>
      <c r="V1131" s="14"/>
    </row>
    <row r="1132">
      <c r="B1132" s="15"/>
      <c r="G1132" s="11"/>
      <c r="H1132" s="11"/>
      <c r="K1132" s="15"/>
      <c r="L1132" s="15"/>
      <c r="M1132" s="15"/>
      <c r="N1132" s="15"/>
      <c r="U1132" s="14"/>
      <c r="V1132" s="14"/>
    </row>
    <row r="1133">
      <c r="B1133" s="15"/>
      <c r="G1133" s="11"/>
      <c r="H1133" s="11"/>
      <c r="K1133" s="15"/>
      <c r="L1133" s="15"/>
      <c r="M1133" s="15"/>
      <c r="N1133" s="15"/>
      <c r="U1133" s="14"/>
      <c r="V1133" s="14"/>
    </row>
    <row r="1134">
      <c r="B1134" s="15"/>
      <c r="G1134" s="11"/>
      <c r="H1134" s="11"/>
      <c r="K1134" s="15"/>
      <c r="L1134" s="15"/>
      <c r="M1134" s="15"/>
      <c r="N1134" s="15"/>
      <c r="U1134" s="14"/>
      <c r="V1134" s="14"/>
    </row>
    <row r="1135">
      <c r="B1135" s="15"/>
      <c r="G1135" s="11"/>
      <c r="H1135" s="11"/>
      <c r="K1135" s="15"/>
      <c r="L1135" s="15"/>
      <c r="M1135" s="15"/>
      <c r="N1135" s="15"/>
      <c r="U1135" s="14"/>
      <c r="V1135" s="14"/>
    </row>
    <row r="1136">
      <c r="B1136" s="15"/>
      <c r="G1136" s="11"/>
      <c r="H1136" s="11"/>
      <c r="K1136" s="15"/>
      <c r="L1136" s="15"/>
      <c r="M1136" s="15"/>
      <c r="N1136" s="15"/>
      <c r="U1136" s="14"/>
      <c r="V1136" s="14"/>
    </row>
    <row r="1137">
      <c r="B1137" s="15"/>
      <c r="G1137" s="11"/>
      <c r="H1137" s="11"/>
      <c r="K1137" s="15"/>
      <c r="L1137" s="15"/>
      <c r="M1137" s="15"/>
      <c r="N1137" s="15"/>
      <c r="U1137" s="14"/>
      <c r="V1137" s="14"/>
    </row>
    <row r="1138">
      <c r="B1138" s="15"/>
      <c r="G1138" s="11"/>
      <c r="H1138" s="11"/>
      <c r="K1138" s="15"/>
      <c r="L1138" s="15"/>
      <c r="M1138" s="15"/>
      <c r="N1138" s="15"/>
      <c r="U1138" s="14"/>
      <c r="V1138" s="14"/>
    </row>
    <row r="1139">
      <c r="B1139" s="15"/>
      <c r="G1139" s="11"/>
      <c r="H1139" s="11"/>
      <c r="K1139" s="15"/>
      <c r="L1139" s="15"/>
      <c r="M1139" s="15"/>
      <c r="N1139" s="15"/>
      <c r="U1139" s="14"/>
      <c r="V1139" s="14"/>
    </row>
    <row r="1140">
      <c r="B1140" s="15"/>
      <c r="G1140" s="11"/>
      <c r="H1140" s="11"/>
      <c r="K1140" s="15"/>
      <c r="L1140" s="15"/>
      <c r="M1140" s="15"/>
      <c r="N1140" s="15"/>
      <c r="U1140" s="14"/>
      <c r="V1140" s="14"/>
    </row>
    <row r="1141">
      <c r="B1141" s="15"/>
      <c r="G1141" s="11"/>
      <c r="H1141" s="11"/>
      <c r="K1141" s="15"/>
      <c r="L1141" s="15"/>
      <c r="M1141" s="15"/>
      <c r="N1141" s="15"/>
      <c r="U1141" s="14"/>
      <c r="V1141" s="14"/>
    </row>
    <row r="1142">
      <c r="B1142" s="15"/>
      <c r="G1142" s="11"/>
      <c r="H1142" s="11"/>
      <c r="K1142" s="15"/>
      <c r="L1142" s="15"/>
      <c r="M1142" s="15"/>
      <c r="N1142" s="15"/>
      <c r="U1142" s="14"/>
      <c r="V1142" s="14"/>
    </row>
    <row r="1143">
      <c r="B1143" s="15"/>
      <c r="G1143" s="11"/>
      <c r="H1143" s="11"/>
      <c r="K1143" s="15"/>
      <c r="L1143" s="15"/>
      <c r="M1143" s="15"/>
      <c r="N1143" s="15"/>
      <c r="U1143" s="14"/>
      <c r="V1143" s="14"/>
    </row>
    <row r="1144">
      <c r="B1144" s="15"/>
      <c r="G1144" s="11"/>
      <c r="H1144" s="11"/>
      <c r="K1144" s="15"/>
      <c r="L1144" s="15"/>
      <c r="M1144" s="15"/>
      <c r="N1144" s="15"/>
      <c r="U1144" s="14"/>
      <c r="V1144" s="14"/>
    </row>
    <row r="1145">
      <c r="B1145" s="15"/>
      <c r="G1145" s="11"/>
      <c r="H1145" s="11"/>
      <c r="K1145" s="15"/>
      <c r="L1145" s="15"/>
      <c r="M1145" s="15"/>
      <c r="N1145" s="15"/>
      <c r="U1145" s="14"/>
      <c r="V1145" s="14"/>
    </row>
    <row r="1146">
      <c r="B1146" s="15"/>
      <c r="G1146" s="11"/>
      <c r="H1146" s="11"/>
      <c r="K1146" s="15"/>
      <c r="L1146" s="15"/>
      <c r="M1146" s="15"/>
      <c r="N1146" s="15"/>
      <c r="U1146" s="14"/>
      <c r="V1146" s="14"/>
    </row>
    <row r="1147">
      <c r="B1147" s="15"/>
      <c r="G1147" s="11"/>
      <c r="H1147" s="11"/>
      <c r="K1147" s="15"/>
      <c r="L1147" s="15"/>
      <c r="M1147" s="15"/>
      <c r="N1147" s="15"/>
      <c r="U1147" s="14"/>
      <c r="V1147" s="14"/>
    </row>
    <row r="1148">
      <c r="B1148" s="15"/>
      <c r="G1148" s="11"/>
      <c r="H1148" s="11"/>
      <c r="K1148" s="15"/>
      <c r="L1148" s="15"/>
      <c r="M1148" s="15"/>
      <c r="N1148" s="15"/>
      <c r="U1148" s="14"/>
      <c r="V1148" s="14"/>
    </row>
    <row r="1149">
      <c r="B1149" s="15"/>
      <c r="G1149" s="11"/>
      <c r="H1149" s="11"/>
      <c r="K1149" s="15"/>
      <c r="L1149" s="15"/>
      <c r="M1149" s="15"/>
      <c r="N1149" s="15"/>
      <c r="U1149" s="14"/>
      <c r="V1149" s="14"/>
    </row>
    <row r="1150">
      <c r="B1150" s="15"/>
      <c r="G1150" s="11"/>
      <c r="H1150" s="11"/>
      <c r="K1150" s="15"/>
      <c r="L1150" s="15"/>
      <c r="M1150" s="15"/>
      <c r="N1150" s="15"/>
      <c r="U1150" s="14"/>
      <c r="V1150" s="14"/>
    </row>
    <row r="1151">
      <c r="B1151" s="15"/>
      <c r="G1151" s="11"/>
      <c r="H1151" s="11"/>
      <c r="K1151" s="15"/>
      <c r="L1151" s="15"/>
      <c r="M1151" s="15"/>
      <c r="N1151" s="15"/>
      <c r="U1151" s="14"/>
      <c r="V1151" s="14"/>
    </row>
    <row r="1152">
      <c r="B1152" s="15"/>
      <c r="G1152" s="11"/>
      <c r="H1152" s="11"/>
      <c r="K1152" s="15"/>
      <c r="L1152" s="15"/>
      <c r="M1152" s="15"/>
      <c r="N1152" s="15"/>
      <c r="U1152" s="14"/>
      <c r="V1152" s="14"/>
    </row>
    <row r="1153">
      <c r="B1153" s="15"/>
      <c r="G1153" s="11"/>
      <c r="H1153" s="11"/>
      <c r="K1153" s="15"/>
      <c r="L1153" s="15"/>
      <c r="M1153" s="15"/>
      <c r="N1153" s="15"/>
      <c r="U1153" s="14"/>
      <c r="V1153" s="14"/>
    </row>
    <row r="1154">
      <c r="B1154" s="15"/>
      <c r="G1154" s="11"/>
      <c r="H1154" s="11"/>
      <c r="K1154" s="15"/>
      <c r="L1154" s="15"/>
      <c r="M1154" s="15"/>
      <c r="N1154" s="15"/>
      <c r="U1154" s="14"/>
      <c r="V1154" s="14"/>
    </row>
    <row r="1155">
      <c r="B1155" s="15"/>
      <c r="G1155" s="11"/>
      <c r="H1155" s="11"/>
      <c r="K1155" s="15"/>
      <c r="L1155" s="15"/>
      <c r="M1155" s="15"/>
      <c r="N1155" s="15"/>
      <c r="U1155" s="14"/>
      <c r="V1155" s="14"/>
    </row>
    <row r="1156">
      <c r="B1156" s="15"/>
      <c r="G1156" s="11"/>
      <c r="H1156" s="11"/>
      <c r="K1156" s="15"/>
      <c r="L1156" s="15"/>
      <c r="M1156" s="15"/>
      <c r="N1156" s="15"/>
      <c r="U1156" s="14"/>
      <c r="V1156" s="14"/>
    </row>
    <row r="1157">
      <c r="B1157" s="15"/>
      <c r="G1157" s="11"/>
      <c r="H1157" s="11"/>
      <c r="K1157" s="15"/>
      <c r="L1157" s="15"/>
      <c r="M1157" s="15"/>
      <c r="N1157" s="15"/>
      <c r="U1157" s="14"/>
      <c r="V1157" s="14"/>
    </row>
    <row r="1158">
      <c r="B1158" s="15"/>
      <c r="G1158" s="11"/>
      <c r="H1158" s="11"/>
      <c r="K1158" s="15"/>
      <c r="L1158" s="15"/>
      <c r="M1158" s="15"/>
      <c r="N1158" s="15"/>
      <c r="U1158" s="14"/>
      <c r="V1158" s="14"/>
    </row>
    <row r="1159">
      <c r="B1159" s="15"/>
      <c r="G1159" s="11"/>
      <c r="H1159" s="11"/>
      <c r="K1159" s="15"/>
      <c r="L1159" s="15"/>
      <c r="M1159" s="15"/>
      <c r="N1159" s="15"/>
      <c r="U1159" s="14"/>
      <c r="V1159" s="14"/>
    </row>
    <row r="1160">
      <c r="B1160" s="15"/>
      <c r="G1160" s="11"/>
      <c r="H1160" s="11"/>
      <c r="K1160" s="15"/>
      <c r="L1160" s="15"/>
      <c r="M1160" s="15"/>
      <c r="N1160" s="15"/>
      <c r="U1160" s="14"/>
      <c r="V1160" s="14"/>
    </row>
    <row r="1161">
      <c r="B1161" s="15"/>
      <c r="G1161" s="11"/>
      <c r="H1161" s="11"/>
      <c r="K1161" s="15"/>
      <c r="L1161" s="15"/>
      <c r="M1161" s="15"/>
      <c r="N1161" s="15"/>
      <c r="U1161" s="14"/>
      <c r="V1161" s="14"/>
    </row>
    <row r="1162">
      <c r="B1162" s="15"/>
      <c r="G1162" s="11"/>
      <c r="H1162" s="11"/>
      <c r="K1162" s="15"/>
      <c r="L1162" s="15"/>
      <c r="M1162" s="15"/>
      <c r="N1162" s="15"/>
      <c r="U1162" s="14"/>
      <c r="V1162" s="14"/>
    </row>
    <row r="1163">
      <c r="B1163" s="15"/>
      <c r="G1163" s="11"/>
      <c r="H1163" s="11"/>
      <c r="K1163" s="15"/>
      <c r="L1163" s="15"/>
      <c r="M1163" s="15"/>
      <c r="N1163" s="15"/>
      <c r="U1163" s="14"/>
      <c r="V1163" s="14"/>
    </row>
    <row r="1164">
      <c r="B1164" s="15"/>
      <c r="G1164" s="11"/>
      <c r="H1164" s="11"/>
      <c r="K1164" s="15"/>
      <c r="L1164" s="15"/>
      <c r="M1164" s="15"/>
      <c r="N1164" s="15"/>
      <c r="U1164" s="14"/>
      <c r="V1164" s="14"/>
    </row>
    <row r="1165">
      <c r="B1165" s="15"/>
      <c r="G1165" s="11"/>
      <c r="H1165" s="11"/>
      <c r="K1165" s="15"/>
      <c r="L1165" s="15"/>
      <c r="M1165" s="15"/>
      <c r="N1165" s="15"/>
      <c r="U1165" s="14"/>
      <c r="V1165" s="14"/>
    </row>
    <row r="1166">
      <c r="B1166" s="15"/>
      <c r="G1166" s="11"/>
      <c r="H1166" s="11"/>
      <c r="K1166" s="15"/>
      <c r="L1166" s="15"/>
      <c r="M1166" s="15"/>
      <c r="N1166" s="15"/>
      <c r="U1166" s="14"/>
      <c r="V1166" s="14"/>
    </row>
    <row r="1167">
      <c r="B1167" s="15"/>
      <c r="G1167" s="11"/>
      <c r="H1167" s="11"/>
      <c r="K1167" s="15"/>
      <c r="L1167" s="15"/>
      <c r="M1167" s="15"/>
      <c r="N1167" s="15"/>
      <c r="U1167" s="14"/>
      <c r="V1167" s="14"/>
    </row>
    <row r="1168">
      <c r="B1168" s="15"/>
      <c r="G1168" s="11"/>
      <c r="H1168" s="11"/>
      <c r="K1168" s="15"/>
      <c r="L1168" s="15"/>
      <c r="M1168" s="15"/>
      <c r="N1168" s="15"/>
      <c r="U1168" s="14"/>
      <c r="V1168" s="14"/>
    </row>
    <row r="1169">
      <c r="B1169" s="15"/>
      <c r="G1169" s="11"/>
      <c r="H1169" s="11"/>
      <c r="K1169" s="15"/>
      <c r="L1169" s="15"/>
      <c r="M1169" s="15"/>
      <c r="N1169" s="15"/>
      <c r="U1169" s="14"/>
      <c r="V1169" s="14"/>
    </row>
    <row r="1170">
      <c r="B1170" s="15"/>
      <c r="G1170" s="11"/>
      <c r="H1170" s="11"/>
      <c r="K1170" s="15"/>
      <c r="L1170" s="15"/>
      <c r="M1170" s="15"/>
      <c r="N1170" s="15"/>
      <c r="U1170" s="14"/>
      <c r="V1170" s="14"/>
    </row>
    <row r="1171">
      <c r="B1171" s="15"/>
      <c r="G1171" s="11"/>
      <c r="H1171" s="11"/>
      <c r="K1171" s="15"/>
      <c r="L1171" s="15"/>
      <c r="M1171" s="15"/>
      <c r="N1171" s="15"/>
      <c r="U1171" s="14"/>
      <c r="V1171" s="14"/>
    </row>
    <row r="1172">
      <c r="B1172" s="15"/>
      <c r="G1172" s="11"/>
      <c r="H1172" s="11"/>
      <c r="K1172" s="15"/>
      <c r="L1172" s="15"/>
      <c r="M1172" s="15"/>
      <c r="N1172" s="15"/>
      <c r="U1172" s="14"/>
      <c r="V1172" s="14"/>
    </row>
    <row r="1173">
      <c r="B1173" s="15"/>
      <c r="G1173" s="11"/>
      <c r="H1173" s="11"/>
      <c r="K1173" s="15"/>
      <c r="L1173" s="15"/>
      <c r="M1173" s="15"/>
      <c r="N1173" s="15"/>
      <c r="U1173" s="14"/>
      <c r="V1173" s="14"/>
    </row>
    <row r="1174">
      <c r="B1174" s="15"/>
      <c r="G1174" s="11"/>
      <c r="H1174" s="11"/>
      <c r="K1174" s="15"/>
      <c r="L1174" s="15"/>
      <c r="M1174" s="15"/>
      <c r="N1174" s="15"/>
      <c r="U1174" s="14"/>
      <c r="V1174" s="14"/>
    </row>
    <row r="1175">
      <c r="B1175" s="15"/>
      <c r="G1175" s="11"/>
      <c r="H1175" s="11"/>
      <c r="K1175" s="15"/>
      <c r="L1175" s="15"/>
      <c r="M1175" s="15"/>
      <c r="N1175" s="15"/>
      <c r="U1175" s="14"/>
      <c r="V1175" s="14"/>
    </row>
    <row r="1176">
      <c r="B1176" s="15"/>
      <c r="G1176" s="11"/>
      <c r="H1176" s="11"/>
      <c r="K1176" s="15"/>
      <c r="L1176" s="15"/>
      <c r="M1176" s="15"/>
      <c r="N1176" s="15"/>
      <c r="U1176" s="14"/>
      <c r="V1176" s="14"/>
    </row>
    <row r="1177">
      <c r="B1177" s="15"/>
      <c r="G1177" s="11"/>
      <c r="H1177" s="11"/>
      <c r="K1177" s="15"/>
      <c r="L1177" s="15"/>
      <c r="M1177" s="15"/>
      <c r="N1177" s="15"/>
      <c r="U1177" s="14"/>
      <c r="V1177" s="14"/>
    </row>
    <row r="1178">
      <c r="B1178" s="15"/>
      <c r="G1178" s="11"/>
      <c r="H1178" s="11"/>
      <c r="K1178" s="15"/>
      <c r="L1178" s="15"/>
      <c r="M1178" s="15"/>
      <c r="N1178" s="15"/>
      <c r="U1178" s="14"/>
      <c r="V1178" s="14"/>
    </row>
    <row r="1179">
      <c r="B1179" s="15"/>
      <c r="G1179" s="11"/>
      <c r="H1179" s="11"/>
      <c r="K1179" s="15"/>
      <c r="L1179" s="15"/>
      <c r="M1179" s="15"/>
      <c r="N1179" s="15"/>
      <c r="U1179" s="14"/>
      <c r="V1179" s="14"/>
    </row>
    <row r="1180">
      <c r="B1180" s="15"/>
      <c r="G1180" s="11"/>
      <c r="H1180" s="11"/>
      <c r="K1180" s="15"/>
      <c r="L1180" s="15"/>
      <c r="M1180" s="15"/>
      <c r="N1180" s="15"/>
      <c r="U1180" s="14"/>
      <c r="V1180" s="14"/>
    </row>
    <row r="1181">
      <c r="B1181" s="15"/>
      <c r="G1181" s="11"/>
      <c r="H1181" s="11"/>
      <c r="K1181" s="15"/>
      <c r="L1181" s="15"/>
      <c r="M1181" s="15"/>
      <c r="N1181" s="15"/>
      <c r="U1181" s="14"/>
      <c r="V1181" s="14"/>
    </row>
    <row r="1182">
      <c r="B1182" s="15"/>
      <c r="G1182" s="11"/>
      <c r="H1182" s="11"/>
      <c r="K1182" s="15"/>
      <c r="L1182" s="15"/>
      <c r="M1182" s="15"/>
      <c r="N1182" s="15"/>
      <c r="U1182" s="14"/>
      <c r="V1182" s="14"/>
    </row>
    <row r="1183">
      <c r="B1183" s="15"/>
      <c r="G1183" s="11"/>
      <c r="H1183" s="11"/>
      <c r="K1183" s="15"/>
      <c r="L1183" s="15"/>
      <c r="M1183" s="15"/>
      <c r="N1183" s="15"/>
      <c r="U1183" s="14"/>
      <c r="V1183" s="14"/>
    </row>
    <row r="1184">
      <c r="B1184" s="15"/>
      <c r="G1184" s="11"/>
      <c r="H1184" s="11"/>
      <c r="K1184" s="15"/>
      <c r="L1184" s="15"/>
      <c r="M1184" s="15"/>
      <c r="N1184" s="15"/>
      <c r="U1184" s="14"/>
      <c r="V1184" s="14"/>
    </row>
    <row r="1185">
      <c r="B1185" s="15"/>
      <c r="G1185" s="11"/>
      <c r="H1185" s="11"/>
      <c r="K1185" s="15"/>
      <c r="L1185" s="15"/>
      <c r="M1185" s="15"/>
      <c r="N1185" s="15"/>
      <c r="U1185" s="14"/>
      <c r="V1185" s="14"/>
    </row>
    <row r="1186">
      <c r="B1186" s="15"/>
      <c r="G1186" s="11"/>
      <c r="H1186" s="11"/>
      <c r="K1186" s="15"/>
      <c r="L1186" s="15"/>
      <c r="M1186" s="15"/>
      <c r="N1186" s="15"/>
      <c r="U1186" s="14"/>
      <c r="V1186" s="14"/>
    </row>
    <row r="1187">
      <c r="B1187" s="15"/>
      <c r="G1187" s="11"/>
      <c r="H1187" s="11"/>
      <c r="K1187" s="15"/>
      <c r="L1187" s="15"/>
      <c r="M1187" s="15"/>
      <c r="N1187" s="15"/>
      <c r="U1187" s="14"/>
      <c r="V1187" s="14"/>
    </row>
    <row r="1188">
      <c r="B1188" s="15"/>
      <c r="G1188" s="11"/>
      <c r="H1188" s="11"/>
      <c r="K1188" s="15"/>
      <c r="L1188" s="15"/>
      <c r="M1188" s="15"/>
      <c r="N1188" s="15"/>
      <c r="U1188" s="14"/>
      <c r="V1188" s="14"/>
    </row>
    <row r="1189">
      <c r="B1189" s="15"/>
      <c r="G1189" s="11"/>
      <c r="H1189" s="11"/>
      <c r="K1189" s="15"/>
      <c r="L1189" s="15"/>
      <c r="M1189" s="15"/>
      <c r="N1189" s="15"/>
      <c r="U1189" s="14"/>
      <c r="V1189" s="14"/>
    </row>
    <row r="1190">
      <c r="B1190" s="15"/>
      <c r="G1190" s="11"/>
      <c r="H1190" s="11"/>
      <c r="K1190" s="15"/>
      <c r="L1190" s="15"/>
      <c r="M1190" s="15"/>
      <c r="N1190" s="15"/>
      <c r="U1190" s="14"/>
      <c r="V1190" s="14"/>
    </row>
    <row r="1191">
      <c r="B1191" s="15"/>
      <c r="G1191" s="11"/>
      <c r="H1191" s="11"/>
      <c r="K1191" s="15"/>
      <c r="L1191" s="15"/>
      <c r="M1191" s="15"/>
      <c r="N1191" s="15"/>
      <c r="U1191" s="14"/>
      <c r="V1191" s="14"/>
    </row>
    <row r="1192">
      <c r="B1192" s="15"/>
      <c r="G1192" s="11"/>
      <c r="H1192" s="11"/>
      <c r="K1192" s="15"/>
      <c r="L1192" s="15"/>
      <c r="M1192" s="15"/>
      <c r="N1192" s="15"/>
      <c r="U1192" s="14"/>
      <c r="V1192" s="14"/>
    </row>
    <row r="1193">
      <c r="B1193" s="15"/>
      <c r="G1193" s="11"/>
      <c r="H1193" s="11"/>
      <c r="K1193" s="15"/>
      <c r="L1193" s="15"/>
      <c r="M1193" s="15"/>
      <c r="N1193" s="15"/>
      <c r="U1193" s="14"/>
      <c r="V1193" s="14"/>
    </row>
    <row r="1194">
      <c r="B1194" s="15"/>
      <c r="G1194" s="11"/>
      <c r="H1194" s="11"/>
      <c r="K1194" s="15"/>
      <c r="L1194" s="15"/>
      <c r="M1194" s="15"/>
      <c r="N1194" s="15"/>
      <c r="U1194" s="14"/>
      <c r="V1194" s="14"/>
    </row>
    <row r="1195">
      <c r="B1195" s="15"/>
      <c r="G1195" s="11"/>
      <c r="H1195" s="11"/>
      <c r="K1195" s="15"/>
      <c r="L1195" s="15"/>
      <c r="M1195" s="15"/>
      <c r="N1195" s="15"/>
      <c r="U1195" s="14"/>
      <c r="V1195" s="14"/>
    </row>
    <row r="1196">
      <c r="B1196" s="15"/>
      <c r="G1196" s="11"/>
      <c r="H1196" s="11"/>
      <c r="K1196" s="15"/>
      <c r="L1196" s="15"/>
      <c r="M1196" s="15"/>
      <c r="N1196" s="15"/>
      <c r="U1196" s="14"/>
      <c r="V1196" s="14"/>
    </row>
    <row r="1197">
      <c r="B1197" s="15"/>
      <c r="G1197" s="11"/>
      <c r="H1197" s="11"/>
      <c r="K1197" s="15"/>
      <c r="L1197" s="15"/>
      <c r="M1197" s="15"/>
      <c r="N1197" s="15"/>
      <c r="U1197" s="14"/>
      <c r="V1197" s="14"/>
    </row>
    <row r="1198">
      <c r="B1198" s="15"/>
      <c r="G1198" s="11"/>
      <c r="H1198" s="11"/>
      <c r="K1198" s="15"/>
      <c r="L1198" s="15"/>
      <c r="M1198" s="15"/>
      <c r="N1198" s="15"/>
      <c r="U1198" s="14"/>
      <c r="V1198" s="14"/>
    </row>
    <row r="1199">
      <c r="B1199" s="15"/>
      <c r="G1199" s="11"/>
      <c r="H1199" s="11"/>
      <c r="K1199" s="15"/>
      <c r="L1199" s="15"/>
      <c r="M1199" s="15"/>
      <c r="N1199" s="15"/>
      <c r="U1199" s="14"/>
      <c r="V1199" s="14"/>
    </row>
    <row r="1200">
      <c r="B1200" s="15"/>
      <c r="G1200" s="11"/>
      <c r="H1200" s="11"/>
      <c r="K1200" s="15"/>
      <c r="L1200" s="15"/>
      <c r="M1200" s="15"/>
      <c r="N1200" s="15"/>
      <c r="U1200" s="14"/>
      <c r="V1200" s="14"/>
    </row>
    <row r="1201">
      <c r="B1201" s="15"/>
      <c r="G1201" s="11"/>
      <c r="H1201" s="11"/>
      <c r="K1201" s="15"/>
      <c r="L1201" s="15"/>
      <c r="M1201" s="15"/>
      <c r="N1201" s="15"/>
      <c r="U1201" s="14"/>
      <c r="V1201" s="14"/>
    </row>
    <row r="1202">
      <c r="B1202" s="15"/>
      <c r="G1202" s="11"/>
      <c r="H1202" s="11"/>
      <c r="K1202" s="15"/>
      <c r="L1202" s="15"/>
      <c r="M1202" s="15"/>
      <c r="N1202" s="15"/>
      <c r="U1202" s="14"/>
      <c r="V1202" s="14"/>
    </row>
    <row r="1203">
      <c r="B1203" s="15"/>
      <c r="G1203" s="11"/>
      <c r="H1203" s="11"/>
      <c r="K1203" s="15"/>
      <c r="L1203" s="15"/>
      <c r="M1203" s="15"/>
      <c r="N1203" s="15"/>
      <c r="U1203" s="14"/>
      <c r="V1203" s="14"/>
    </row>
    <row r="1204">
      <c r="B1204" s="15"/>
      <c r="G1204" s="11"/>
      <c r="H1204" s="11"/>
      <c r="K1204" s="15"/>
      <c r="L1204" s="15"/>
      <c r="M1204" s="15"/>
      <c r="N1204" s="15"/>
      <c r="U1204" s="14"/>
      <c r="V1204" s="14"/>
    </row>
    <row r="1205">
      <c r="B1205" s="15"/>
      <c r="G1205" s="11"/>
      <c r="H1205" s="11"/>
      <c r="K1205" s="15"/>
      <c r="L1205" s="15"/>
      <c r="M1205" s="15"/>
      <c r="N1205" s="15"/>
      <c r="U1205" s="14"/>
      <c r="V1205" s="14"/>
    </row>
    <row r="1206">
      <c r="B1206" s="15"/>
      <c r="G1206" s="11"/>
      <c r="H1206" s="11"/>
      <c r="K1206" s="15"/>
      <c r="L1206" s="15"/>
      <c r="M1206" s="15"/>
      <c r="N1206" s="15"/>
      <c r="U1206" s="14"/>
      <c r="V1206" s="14"/>
    </row>
    <row r="1207">
      <c r="B1207" s="15"/>
      <c r="G1207" s="11"/>
      <c r="H1207" s="11"/>
      <c r="K1207" s="15"/>
      <c r="L1207" s="15"/>
      <c r="M1207" s="15"/>
      <c r="N1207" s="15"/>
      <c r="U1207" s="14"/>
      <c r="V1207" s="14"/>
    </row>
    <row r="1208">
      <c r="B1208" s="15"/>
      <c r="G1208" s="11"/>
      <c r="H1208" s="11"/>
      <c r="K1208" s="15"/>
      <c r="L1208" s="15"/>
      <c r="M1208" s="15"/>
      <c r="N1208" s="15"/>
      <c r="U1208" s="14"/>
      <c r="V1208" s="14"/>
    </row>
    <row r="1209">
      <c r="B1209" s="15"/>
      <c r="G1209" s="11"/>
      <c r="H1209" s="11"/>
      <c r="K1209" s="15"/>
      <c r="L1209" s="15"/>
      <c r="M1209" s="15"/>
      <c r="N1209" s="15"/>
      <c r="U1209" s="14"/>
      <c r="V1209" s="14"/>
    </row>
    <row r="1210">
      <c r="B1210" s="15"/>
      <c r="G1210" s="11"/>
      <c r="H1210" s="11"/>
      <c r="K1210" s="15"/>
      <c r="L1210" s="15"/>
      <c r="M1210" s="15"/>
      <c r="N1210" s="15"/>
      <c r="U1210" s="14"/>
      <c r="V1210" s="14"/>
    </row>
    <row r="1211">
      <c r="B1211" s="15"/>
      <c r="G1211" s="11"/>
      <c r="H1211" s="11"/>
      <c r="K1211" s="15"/>
      <c r="L1211" s="15"/>
      <c r="M1211" s="15"/>
      <c r="N1211" s="15"/>
      <c r="U1211" s="14"/>
      <c r="V1211" s="14"/>
    </row>
    <row r="1212">
      <c r="B1212" s="15"/>
      <c r="G1212" s="11"/>
      <c r="H1212" s="11"/>
      <c r="K1212" s="15"/>
      <c r="L1212" s="15"/>
      <c r="M1212" s="15"/>
      <c r="N1212" s="15"/>
      <c r="U1212" s="14"/>
      <c r="V1212" s="14"/>
    </row>
    <row r="1213">
      <c r="B1213" s="15"/>
      <c r="G1213" s="11"/>
      <c r="H1213" s="11"/>
      <c r="K1213" s="15"/>
      <c r="L1213" s="15"/>
      <c r="M1213" s="15"/>
      <c r="N1213" s="15"/>
      <c r="U1213" s="14"/>
      <c r="V1213" s="14"/>
    </row>
    <row r="1214">
      <c r="B1214" s="15"/>
      <c r="G1214" s="11"/>
      <c r="H1214" s="11"/>
      <c r="K1214" s="15"/>
      <c r="L1214" s="15"/>
      <c r="M1214" s="15"/>
      <c r="N1214" s="15"/>
      <c r="U1214" s="14"/>
      <c r="V1214" s="14"/>
    </row>
    <row r="1215">
      <c r="B1215" s="15"/>
      <c r="G1215" s="11"/>
      <c r="H1215" s="11"/>
      <c r="K1215" s="15"/>
      <c r="L1215" s="15"/>
      <c r="M1215" s="15"/>
      <c r="N1215" s="15"/>
      <c r="U1215" s="14"/>
      <c r="V1215" s="14"/>
    </row>
    <row r="1216">
      <c r="B1216" s="15"/>
      <c r="G1216" s="11"/>
      <c r="H1216" s="11"/>
      <c r="K1216" s="15"/>
      <c r="L1216" s="15"/>
      <c r="M1216" s="15"/>
      <c r="N1216" s="15"/>
      <c r="U1216" s="14"/>
      <c r="V1216" s="14"/>
    </row>
    <row r="1217">
      <c r="B1217" s="15"/>
      <c r="G1217" s="11"/>
      <c r="H1217" s="11"/>
      <c r="K1217" s="15"/>
      <c r="L1217" s="15"/>
      <c r="M1217" s="15"/>
      <c r="N1217" s="15"/>
      <c r="U1217" s="14"/>
      <c r="V1217" s="14"/>
    </row>
    <row r="1218">
      <c r="B1218" s="15"/>
      <c r="G1218" s="11"/>
      <c r="H1218" s="11"/>
      <c r="K1218" s="15"/>
      <c r="L1218" s="15"/>
      <c r="M1218" s="15"/>
      <c r="N1218" s="15"/>
      <c r="U1218" s="14"/>
      <c r="V1218" s="14"/>
    </row>
    <row r="1219">
      <c r="B1219" s="15"/>
      <c r="G1219" s="11"/>
      <c r="H1219" s="11"/>
      <c r="K1219" s="15"/>
      <c r="L1219" s="15"/>
      <c r="M1219" s="15"/>
      <c r="N1219" s="15"/>
      <c r="U1219" s="14"/>
      <c r="V1219" s="14"/>
    </row>
    <row r="1220">
      <c r="B1220" s="15"/>
      <c r="G1220" s="11"/>
      <c r="H1220" s="11"/>
      <c r="K1220" s="15"/>
      <c r="L1220" s="15"/>
      <c r="M1220" s="15"/>
      <c r="N1220" s="15"/>
      <c r="U1220" s="14"/>
      <c r="V1220" s="14"/>
    </row>
    <row r="1221">
      <c r="B1221" s="15"/>
      <c r="G1221" s="11"/>
      <c r="H1221" s="11"/>
      <c r="K1221" s="15"/>
      <c r="L1221" s="15"/>
      <c r="M1221" s="15"/>
      <c r="N1221" s="15"/>
      <c r="U1221" s="14"/>
      <c r="V1221" s="14"/>
    </row>
    <row r="1222">
      <c r="B1222" s="15"/>
      <c r="G1222" s="11"/>
      <c r="H1222" s="11"/>
      <c r="K1222" s="15"/>
      <c r="L1222" s="15"/>
      <c r="M1222" s="15"/>
      <c r="N1222" s="15"/>
      <c r="U1222" s="14"/>
      <c r="V1222" s="14"/>
    </row>
    <row r="1223">
      <c r="B1223" s="15"/>
      <c r="G1223" s="11"/>
      <c r="H1223" s="11"/>
      <c r="K1223" s="15"/>
      <c r="L1223" s="15"/>
      <c r="M1223" s="15"/>
      <c r="N1223" s="15"/>
      <c r="U1223" s="14"/>
      <c r="V1223" s="14"/>
    </row>
    <row r="1224">
      <c r="B1224" s="15"/>
      <c r="G1224" s="11"/>
      <c r="H1224" s="11"/>
      <c r="K1224" s="15"/>
      <c r="L1224" s="15"/>
      <c r="M1224" s="15"/>
      <c r="N1224" s="15"/>
      <c r="U1224" s="14"/>
      <c r="V1224" s="14"/>
    </row>
    <row r="1225">
      <c r="B1225" s="15"/>
      <c r="G1225" s="11"/>
      <c r="H1225" s="11"/>
      <c r="K1225" s="15"/>
      <c r="L1225" s="15"/>
      <c r="M1225" s="15"/>
      <c r="N1225" s="15"/>
      <c r="U1225" s="14"/>
      <c r="V1225" s="14"/>
    </row>
    <row r="1226">
      <c r="B1226" s="15"/>
      <c r="G1226" s="11"/>
      <c r="H1226" s="11"/>
      <c r="K1226" s="15"/>
      <c r="L1226" s="15"/>
      <c r="M1226" s="15"/>
      <c r="N1226" s="15"/>
      <c r="U1226" s="14"/>
      <c r="V1226" s="14"/>
    </row>
    <row r="1227">
      <c r="B1227" s="15"/>
      <c r="G1227" s="11"/>
      <c r="H1227" s="11"/>
      <c r="K1227" s="15"/>
      <c r="L1227" s="15"/>
      <c r="M1227" s="15"/>
      <c r="N1227" s="15"/>
      <c r="U1227" s="14"/>
      <c r="V1227" s="14"/>
    </row>
    <row r="1228">
      <c r="B1228" s="15"/>
      <c r="G1228" s="11"/>
      <c r="H1228" s="11"/>
      <c r="K1228" s="15"/>
      <c r="L1228" s="15"/>
      <c r="M1228" s="15"/>
      <c r="N1228" s="15"/>
      <c r="U1228" s="14"/>
      <c r="V1228" s="14"/>
    </row>
    <row r="1229">
      <c r="B1229" s="15"/>
      <c r="G1229" s="11"/>
      <c r="H1229" s="11"/>
      <c r="K1229" s="15"/>
      <c r="L1229" s="15"/>
      <c r="M1229" s="15"/>
      <c r="N1229" s="15"/>
      <c r="U1229" s="14"/>
      <c r="V1229" s="14"/>
    </row>
    <row r="1230">
      <c r="B1230" s="15"/>
      <c r="G1230" s="11"/>
      <c r="H1230" s="11"/>
      <c r="K1230" s="15"/>
      <c r="L1230" s="15"/>
      <c r="M1230" s="15"/>
      <c r="N1230" s="15"/>
      <c r="U1230" s="14"/>
      <c r="V1230" s="14"/>
    </row>
    <row r="1231">
      <c r="B1231" s="15"/>
      <c r="G1231" s="11"/>
      <c r="H1231" s="11"/>
      <c r="K1231" s="15"/>
      <c r="L1231" s="15"/>
      <c r="M1231" s="15"/>
      <c r="N1231" s="15"/>
      <c r="U1231" s="14"/>
      <c r="V1231" s="14"/>
    </row>
    <row r="1232">
      <c r="B1232" s="15"/>
      <c r="G1232" s="11"/>
      <c r="H1232" s="11"/>
      <c r="K1232" s="15"/>
      <c r="L1232" s="15"/>
      <c r="M1232" s="15"/>
      <c r="N1232" s="15"/>
      <c r="U1232" s="14"/>
      <c r="V1232" s="14"/>
    </row>
    <row r="1233">
      <c r="B1233" s="15"/>
      <c r="G1233" s="11"/>
      <c r="H1233" s="11"/>
      <c r="K1233" s="15"/>
      <c r="L1233" s="15"/>
      <c r="M1233" s="15"/>
      <c r="N1233" s="15"/>
      <c r="U1233" s="14"/>
      <c r="V1233" s="14"/>
    </row>
    <row r="1234">
      <c r="B1234" s="15"/>
      <c r="G1234" s="11"/>
      <c r="H1234" s="11"/>
      <c r="K1234" s="15"/>
      <c r="L1234" s="15"/>
      <c r="M1234" s="15"/>
      <c r="N1234" s="15"/>
      <c r="U1234" s="14"/>
      <c r="V1234" s="14"/>
    </row>
    <row r="1235">
      <c r="B1235" s="15"/>
      <c r="G1235" s="11"/>
      <c r="H1235" s="11"/>
      <c r="K1235" s="15"/>
      <c r="L1235" s="15"/>
      <c r="M1235" s="15"/>
      <c r="N1235" s="15"/>
      <c r="U1235" s="14"/>
      <c r="V1235" s="14"/>
    </row>
    <row r="1236">
      <c r="B1236" s="15"/>
      <c r="G1236" s="11"/>
      <c r="H1236" s="11"/>
      <c r="K1236" s="15"/>
      <c r="L1236" s="15"/>
      <c r="M1236" s="15"/>
      <c r="N1236" s="15"/>
      <c r="U1236" s="14"/>
      <c r="V1236" s="14"/>
    </row>
    <row r="1237">
      <c r="B1237" s="15"/>
      <c r="G1237" s="11"/>
      <c r="H1237" s="11"/>
      <c r="K1237" s="15"/>
      <c r="L1237" s="15"/>
      <c r="M1237" s="15"/>
      <c r="N1237" s="15"/>
      <c r="U1237" s="14"/>
      <c r="V1237" s="14"/>
    </row>
    <row r="1238">
      <c r="B1238" s="15"/>
      <c r="G1238" s="11"/>
      <c r="H1238" s="11"/>
      <c r="K1238" s="15"/>
      <c r="L1238" s="15"/>
      <c r="M1238" s="15"/>
      <c r="N1238" s="15"/>
      <c r="U1238" s="14"/>
      <c r="V1238" s="14"/>
    </row>
    <row r="1239">
      <c r="B1239" s="15"/>
      <c r="G1239" s="11"/>
      <c r="H1239" s="11"/>
      <c r="K1239" s="15"/>
      <c r="L1239" s="15"/>
      <c r="M1239" s="15"/>
      <c r="N1239" s="15"/>
      <c r="U1239" s="14"/>
      <c r="V1239" s="14"/>
    </row>
    <row r="1240">
      <c r="B1240" s="15"/>
      <c r="G1240" s="11"/>
      <c r="H1240" s="11"/>
      <c r="K1240" s="15"/>
      <c r="L1240" s="15"/>
      <c r="M1240" s="15"/>
      <c r="N1240" s="15"/>
      <c r="U1240" s="14"/>
      <c r="V1240" s="14"/>
    </row>
    <row r="1241">
      <c r="B1241" s="15"/>
      <c r="G1241" s="11"/>
      <c r="H1241" s="11"/>
      <c r="K1241" s="15"/>
      <c r="L1241" s="15"/>
      <c r="M1241" s="15"/>
      <c r="N1241" s="15"/>
      <c r="U1241" s="14"/>
      <c r="V1241" s="14"/>
    </row>
    <row r="1242">
      <c r="B1242" s="15"/>
      <c r="G1242" s="11"/>
      <c r="H1242" s="11"/>
      <c r="K1242" s="15"/>
      <c r="L1242" s="15"/>
      <c r="M1242" s="15"/>
      <c r="N1242" s="15"/>
      <c r="U1242" s="14"/>
      <c r="V1242" s="14"/>
    </row>
    <row r="1243">
      <c r="B1243" s="15"/>
      <c r="G1243" s="11"/>
      <c r="H1243" s="11"/>
      <c r="K1243" s="15"/>
      <c r="L1243" s="15"/>
      <c r="M1243" s="15"/>
      <c r="N1243" s="15"/>
      <c r="U1243" s="14"/>
      <c r="V1243" s="14"/>
    </row>
    <row r="1244">
      <c r="B1244" s="15"/>
      <c r="G1244" s="11"/>
      <c r="H1244" s="11"/>
      <c r="K1244" s="15"/>
      <c r="L1244" s="15"/>
      <c r="M1244" s="15"/>
      <c r="N1244" s="15"/>
      <c r="U1244" s="14"/>
      <c r="V1244" s="14"/>
    </row>
    <row r="1245">
      <c r="B1245" s="15"/>
      <c r="G1245" s="11"/>
      <c r="H1245" s="11"/>
      <c r="K1245" s="15"/>
      <c r="L1245" s="15"/>
      <c r="M1245" s="15"/>
      <c r="N1245" s="15"/>
      <c r="U1245" s="14"/>
      <c r="V1245" s="14"/>
    </row>
    <row r="1246">
      <c r="B1246" s="15"/>
      <c r="G1246" s="11"/>
      <c r="H1246" s="11"/>
      <c r="K1246" s="15"/>
      <c r="L1246" s="15"/>
      <c r="M1246" s="15"/>
      <c r="N1246" s="15"/>
      <c r="U1246" s="14"/>
      <c r="V1246" s="14"/>
    </row>
    <row r="1247">
      <c r="B1247" s="15"/>
      <c r="G1247" s="11"/>
      <c r="H1247" s="11"/>
      <c r="K1247" s="15"/>
      <c r="L1247" s="15"/>
      <c r="M1247" s="15"/>
      <c r="N1247" s="15"/>
      <c r="U1247" s="14"/>
      <c r="V1247" s="14"/>
    </row>
    <row r="1248">
      <c r="B1248" s="15"/>
      <c r="G1248" s="11"/>
      <c r="H1248" s="11"/>
      <c r="K1248" s="15"/>
      <c r="L1248" s="15"/>
      <c r="M1248" s="15"/>
      <c r="N1248" s="15"/>
      <c r="U1248" s="14"/>
      <c r="V1248" s="14"/>
    </row>
    <row r="1249">
      <c r="B1249" s="15"/>
      <c r="G1249" s="11"/>
      <c r="H1249" s="11"/>
      <c r="K1249" s="15"/>
      <c r="L1249" s="15"/>
      <c r="M1249" s="15"/>
      <c r="N1249" s="15"/>
      <c r="U1249" s="14"/>
      <c r="V1249" s="14"/>
    </row>
    <row r="1250">
      <c r="B1250" s="15"/>
      <c r="G1250" s="11"/>
      <c r="H1250" s="11"/>
      <c r="K1250" s="15"/>
      <c r="L1250" s="15"/>
      <c r="M1250" s="15"/>
      <c r="N1250" s="15"/>
      <c r="U1250" s="14"/>
      <c r="V1250" s="14"/>
    </row>
    <row r="1251">
      <c r="B1251" s="15"/>
      <c r="G1251" s="11"/>
      <c r="H1251" s="11"/>
      <c r="K1251" s="15"/>
      <c r="L1251" s="15"/>
      <c r="M1251" s="15"/>
      <c r="N1251" s="15"/>
      <c r="U1251" s="14"/>
      <c r="V1251" s="14"/>
    </row>
    <row r="1252">
      <c r="B1252" s="15"/>
      <c r="G1252" s="11"/>
      <c r="H1252" s="11"/>
      <c r="K1252" s="15"/>
      <c r="L1252" s="15"/>
      <c r="M1252" s="15"/>
      <c r="N1252" s="15"/>
      <c r="U1252" s="14"/>
      <c r="V1252" s="14"/>
    </row>
    <row r="1253">
      <c r="B1253" s="15"/>
      <c r="G1253" s="11"/>
      <c r="H1253" s="11"/>
      <c r="K1253" s="15"/>
      <c r="L1253" s="15"/>
      <c r="M1253" s="15"/>
      <c r="N1253" s="15"/>
      <c r="U1253" s="14"/>
      <c r="V1253" s="14"/>
    </row>
    <row r="1254">
      <c r="B1254" s="15"/>
      <c r="G1254" s="11"/>
      <c r="H1254" s="11"/>
      <c r="K1254" s="15"/>
      <c r="L1254" s="15"/>
      <c r="M1254" s="15"/>
      <c r="N1254" s="15"/>
      <c r="U1254" s="14"/>
      <c r="V1254" s="14"/>
    </row>
    <row r="1255">
      <c r="B1255" s="15"/>
      <c r="G1255" s="11"/>
      <c r="H1255" s="11"/>
      <c r="K1255" s="15"/>
      <c r="L1255" s="15"/>
      <c r="M1255" s="15"/>
      <c r="N1255" s="15"/>
      <c r="U1255" s="14"/>
      <c r="V1255" s="14"/>
    </row>
    <row r="1256">
      <c r="B1256" s="15"/>
      <c r="G1256" s="11"/>
      <c r="H1256" s="11"/>
      <c r="K1256" s="15"/>
      <c r="L1256" s="15"/>
      <c r="M1256" s="15"/>
      <c r="N1256" s="15"/>
      <c r="U1256" s="14"/>
      <c r="V1256" s="14"/>
    </row>
    <row r="1257">
      <c r="B1257" s="15"/>
      <c r="G1257" s="11"/>
      <c r="H1257" s="11"/>
      <c r="K1257" s="15"/>
      <c r="L1257" s="15"/>
      <c r="M1257" s="15"/>
      <c r="N1257" s="15"/>
      <c r="U1257" s="14"/>
      <c r="V1257" s="14"/>
    </row>
    <row r="1258">
      <c r="B1258" s="15"/>
      <c r="G1258" s="11"/>
      <c r="H1258" s="11"/>
      <c r="K1258" s="15"/>
      <c r="L1258" s="15"/>
      <c r="M1258" s="15"/>
      <c r="N1258" s="15"/>
      <c r="U1258" s="14"/>
      <c r="V1258" s="14"/>
    </row>
    <row r="1259">
      <c r="B1259" s="15"/>
      <c r="G1259" s="11"/>
      <c r="H1259" s="11"/>
      <c r="K1259" s="15"/>
      <c r="L1259" s="15"/>
      <c r="M1259" s="15"/>
      <c r="N1259" s="15"/>
      <c r="U1259" s="14"/>
      <c r="V1259" s="14"/>
    </row>
    <row r="1260">
      <c r="B1260" s="15"/>
      <c r="G1260" s="11"/>
      <c r="H1260" s="11"/>
      <c r="K1260" s="15"/>
      <c r="L1260" s="15"/>
      <c r="M1260" s="15"/>
      <c r="N1260" s="15"/>
      <c r="U1260" s="14"/>
      <c r="V1260" s="14"/>
    </row>
    <row r="1261">
      <c r="B1261" s="15"/>
      <c r="G1261" s="11"/>
      <c r="H1261" s="11"/>
      <c r="K1261" s="15"/>
      <c r="L1261" s="15"/>
      <c r="M1261" s="15"/>
      <c r="N1261" s="15"/>
      <c r="U1261" s="14"/>
      <c r="V1261" s="14"/>
    </row>
    <row r="1262">
      <c r="B1262" s="15"/>
      <c r="G1262" s="11"/>
      <c r="H1262" s="11"/>
      <c r="K1262" s="15"/>
      <c r="L1262" s="15"/>
      <c r="M1262" s="15"/>
      <c r="N1262" s="15"/>
      <c r="U1262" s="14"/>
      <c r="V1262" s="14"/>
    </row>
    <row r="1263">
      <c r="B1263" s="15"/>
      <c r="G1263" s="11"/>
      <c r="H1263" s="11"/>
      <c r="K1263" s="15"/>
      <c r="L1263" s="15"/>
      <c r="M1263" s="15"/>
      <c r="N1263" s="15"/>
      <c r="U1263" s="14"/>
      <c r="V1263" s="14"/>
    </row>
    <row r="1264">
      <c r="B1264" s="15"/>
      <c r="G1264" s="11"/>
      <c r="H1264" s="11"/>
      <c r="K1264" s="15"/>
      <c r="L1264" s="15"/>
      <c r="M1264" s="15"/>
      <c r="N1264" s="15"/>
      <c r="U1264" s="14"/>
      <c r="V1264" s="14"/>
    </row>
    <row r="1265">
      <c r="B1265" s="15"/>
      <c r="G1265" s="11"/>
      <c r="H1265" s="11"/>
      <c r="K1265" s="15"/>
      <c r="L1265" s="15"/>
      <c r="M1265" s="15"/>
      <c r="N1265" s="15"/>
      <c r="U1265" s="14"/>
      <c r="V1265" s="14"/>
    </row>
    <row r="1266">
      <c r="B1266" s="15"/>
      <c r="G1266" s="11"/>
      <c r="H1266" s="11"/>
      <c r="K1266" s="15"/>
      <c r="L1266" s="15"/>
      <c r="M1266" s="15"/>
      <c r="N1266" s="15"/>
      <c r="U1266" s="14"/>
      <c r="V1266" s="14"/>
    </row>
    <row r="1267">
      <c r="B1267" s="15"/>
      <c r="G1267" s="11"/>
      <c r="H1267" s="11"/>
      <c r="K1267" s="15"/>
      <c r="L1267" s="15"/>
      <c r="M1267" s="15"/>
      <c r="N1267" s="15"/>
      <c r="U1267" s="14"/>
      <c r="V1267" s="14"/>
    </row>
    <row r="1268">
      <c r="B1268" s="15"/>
      <c r="G1268" s="11"/>
      <c r="H1268" s="11"/>
      <c r="K1268" s="15"/>
      <c r="L1268" s="15"/>
      <c r="M1268" s="15"/>
      <c r="N1268" s="15"/>
      <c r="U1268" s="14"/>
      <c r="V1268" s="14"/>
    </row>
    <row r="1269">
      <c r="B1269" s="15"/>
      <c r="G1269" s="11"/>
      <c r="H1269" s="11"/>
      <c r="K1269" s="15"/>
      <c r="L1269" s="15"/>
      <c r="M1269" s="15"/>
      <c r="N1269" s="15"/>
      <c r="U1269" s="14"/>
      <c r="V1269" s="14"/>
    </row>
    <row r="1270">
      <c r="B1270" s="15"/>
      <c r="G1270" s="11"/>
      <c r="H1270" s="11"/>
      <c r="K1270" s="15"/>
      <c r="L1270" s="15"/>
      <c r="M1270" s="15"/>
      <c r="N1270" s="15"/>
      <c r="U1270" s="14"/>
      <c r="V1270" s="14"/>
    </row>
    <row r="1271">
      <c r="B1271" s="15"/>
      <c r="G1271" s="11"/>
      <c r="H1271" s="11"/>
      <c r="K1271" s="15"/>
      <c r="L1271" s="15"/>
      <c r="M1271" s="15"/>
      <c r="N1271" s="15"/>
      <c r="U1271" s="14"/>
      <c r="V1271" s="14"/>
    </row>
    <row r="1272">
      <c r="B1272" s="15"/>
      <c r="G1272" s="11"/>
      <c r="H1272" s="11"/>
      <c r="K1272" s="15"/>
      <c r="L1272" s="15"/>
      <c r="M1272" s="15"/>
      <c r="N1272" s="15"/>
      <c r="U1272" s="14"/>
      <c r="V1272" s="14"/>
    </row>
    <row r="1273">
      <c r="B1273" s="15"/>
      <c r="G1273" s="11"/>
      <c r="H1273" s="11"/>
      <c r="K1273" s="15"/>
      <c r="L1273" s="15"/>
      <c r="M1273" s="15"/>
      <c r="N1273" s="15"/>
      <c r="U1273" s="14"/>
      <c r="V1273" s="14"/>
    </row>
    <row r="1274">
      <c r="B1274" s="15"/>
      <c r="G1274" s="11"/>
      <c r="H1274" s="11"/>
      <c r="K1274" s="15"/>
      <c r="L1274" s="15"/>
      <c r="M1274" s="15"/>
      <c r="N1274" s="15"/>
      <c r="U1274" s="14"/>
      <c r="V1274" s="14"/>
    </row>
    <row r="1275">
      <c r="B1275" s="15"/>
      <c r="G1275" s="11"/>
      <c r="H1275" s="11"/>
      <c r="K1275" s="15"/>
      <c r="L1275" s="15"/>
      <c r="M1275" s="15"/>
      <c r="N1275" s="15"/>
      <c r="U1275" s="14"/>
      <c r="V1275" s="14"/>
    </row>
    <row r="1276">
      <c r="B1276" s="15"/>
      <c r="G1276" s="11"/>
      <c r="H1276" s="11"/>
      <c r="K1276" s="15"/>
      <c r="L1276" s="15"/>
      <c r="M1276" s="15"/>
      <c r="N1276" s="15"/>
      <c r="U1276" s="14"/>
      <c r="V1276" s="14"/>
    </row>
    <row r="1277">
      <c r="B1277" s="15"/>
      <c r="G1277" s="11"/>
      <c r="H1277" s="11"/>
      <c r="K1277" s="15"/>
      <c r="L1277" s="15"/>
      <c r="M1277" s="15"/>
      <c r="N1277" s="15"/>
      <c r="U1277" s="14"/>
      <c r="V1277" s="14"/>
    </row>
    <row r="1278">
      <c r="B1278" s="15"/>
      <c r="G1278" s="11"/>
      <c r="H1278" s="11"/>
      <c r="K1278" s="15"/>
      <c r="L1278" s="15"/>
      <c r="M1278" s="15"/>
      <c r="N1278" s="15"/>
      <c r="U1278" s="14"/>
      <c r="V1278" s="14"/>
    </row>
    <row r="1279">
      <c r="B1279" s="15"/>
      <c r="G1279" s="11"/>
      <c r="H1279" s="11"/>
      <c r="K1279" s="15"/>
      <c r="L1279" s="15"/>
      <c r="M1279" s="15"/>
      <c r="N1279" s="15"/>
      <c r="U1279" s="14"/>
      <c r="V1279" s="14"/>
    </row>
    <row r="1280">
      <c r="B1280" s="15"/>
      <c r="G1280" s="11"/>
      <c r="H1280" s="11"/>
      <c r="K1280" s="15"/>
      <c r="L1280" s="15"/>
      <c r="M1280" s="15"/>
      <c r="N1280" s="15"/>
      <c r="U1280" s="14"/>
      <c r="V1280" s="14"/>
    </row>
    <row r="1281">
      <c r="B1281" s="15"/>
      <c r="G1281" s="11"/>
      <c r="H1281" s="11"/>
      <c r="K1281" s="15"/>
      <c r="L1281" s="15"/>
      <c r="M1281" s="15"/>
      <c r="N1281" s="15"/>
      <c r="U1281" s="14"/>
      <c r="V1281" s="14"/>
    </row>
    <row r="1282">
      <c r="B1282" s="15"/>
      <c r="G1282" s="11"/>
      <c r="H1282" s="11"/>
      <c r="K1282" s="15"/>
      <c r="L1282" s="15"/>
      <c r="M1282" s="15"/>
      <c r="N1282" s="15"/>
      <c r="U1282" s="14"/>
      <c r="V1282" s="14"/>
    </row>
    <row r="1283">
      <c r="B1283" s="15"/>
      <c r="G1283" s="11"/>
      <c r="H1283" s="11"/>
      <c r="K1283" s="15"/>
      <c r="L1283" s="15"/>
      <c r="M1283" s="15"/>
      <c r="N1283" s="15"/>
      <c r="U1283" s="14"/>
      <c r="V1283" s="14"/>
    </row>
    <row r="1284">
      <c r="B1284" s="15"/>
      <c r="G1284" s="11"/>
      <c r="H1284" s="11"/>
      <c r="K1284" s="15"/>
      <c r="L1284" s="15"/>
      <c r="M1284" s="15"/>
      <c r="N1284" s="15"/>
      <c r="U1284" s="14"/>
      <c r="V1284" s="14"/>
    </row>
    <row r="1285">
      <c r="B1285" s="15"/>
      <c r="G1285" s="11"/>
      <c r="H1285" s="11"/>
      <c r="K1285" s="15"/>
      <c r="L1285" s="15"/>
      <c r="M1285" s="15"/>
      <c r="N1285" s="15"/>
      <c r="U1285" s="14"/>
      <c r="V1285" s="14"/>
    </row>
    <row r="1286">
      <c r="B1286" s="15"/>
      <c r="G1286" s="11"/>
      <c r="H1286" s="11"/>
      <c r="K1286" s="15"/>
      <c r="L1286" s="15"/>
      <c r="M1286" s="15"/>
      <c r="N1286" s="15"/>
      <c r="U1286" s="14"/>
      <c r="V1286" s="14"/>
    </row>
    <row r="1287">
      <c r="B1287" s="15"/>
      <c r="G1287" s="11"/>
      <c r="H1287" s="11"/>
      <c r="K1287" s="15"/>
      <c r="L1287" s="15"/>
      <c r="M1287" s="15"/>
      <c r="N1287" s="15"/>
      <c r="U1287" s="14"/>
      <c r="V1287" s="14"/>
    </row>
    <row r="1288">
      <c r="B1288" s="15"/>
      <c r="G1288" s="11"/>
      <c r="H1288" s="11"/>
      <c r="K1288" s="15"/>
      <c r="L1288" s="15"/>
      <c r="M1288" s="15"/>
      <c r="N1288" s="15"/>
      <c r="U1288" s="14"/>
      <c r="V1288" s="14"/>
    </row>
    <row r="1289">
      <c r="B1289" s="15"/>
      <c r="G1289" s="11"/>
      <c r="H1289" s="11"/>
      <c r="K1289" s="15"/>
      <c r="L1289" s="15"/>
      <c r="M1289" s="15"/>
      <c r="N1289" s="15"/>
      <c r="U1289" s="14"/>
      <c r="V1289" s="14"/>
    </row>
    <row r="1290">
      <c r="B1290" s="15"/>
      <c r="G1290" s="11"/>
      <c r="H1290" s="11"/>
      <c r="K1290" s="15"/>
      <c r="L1290" s="15"/>
      <c r="M1290" s="15"/>
      <c r="N1290" s="15"/>
      <c r="U1290" s="14"/>
      <c r="V1290" s="14"/>
    </row>
    <row r="1291">
      <c r="B1291" s="15"/>
      <c r="G1291" s="11"/>
      <c r="H1291" s="11"/>
      <c r="K1291" s="15"/>
      <c r="L1291" s="15"/>
      <c r="M1291" s="15"/>
      <c r="N1291" s="15"/>
      <c r="U1291" s="14"/>
      <c r="V1291" s="14"/>
    </row>
    <row r="1292">
      <c r="B1292" s="15"/>
      <c r="G1292" s="11"/>
      <c r="H1292" s="11"/>
      <c r="K1292" s="15"/>
      <c r="L1292" s="15"/>
      <c r="M1292" s="15"/>
      <c r="N1292" s="15"/>
      <c r="U1292" s="14"/>
      <c r="V1292" s="14"/>
    </row>
    <row r="1293">
      <c r="B1293" s="15"/>
      <c r="G1293" s="11"/>
      <c r="H1293" s="11"/>
      <c r="K1293" s="15"/>
      <c r="L1293" s="15"/>
      <c r="M1293" s="15"/>
      <c r="N1293" s="15"/>
      <c r="U1293" s="14"/>
      <c r="V1293" s="14"/>
    </row>
    <row r="1294">
      <c r="B1294" s="15"/>
      <c r="G1294" s="11"/>
      <c r="H1294" s="11"/>
      <c r="K1294" s="15"/>
      <c r="L1294" s="15"/>
      <c r="M1294" s="15"/>
      <c r="N1294" s="15"/>
      <c r="U1294" s="14"/>
      <c r="V1294" s="14"/>
    </row>
    <row r="1295">
      <c r="B1295" s="15"/>
      <c r="G1295" s="11"/>
      <c r="H1295" s="11"/>
      <c r="K1295" s="15"/>
      <c r="L1295" s="15"/>
      <c r="M1295" s="15"/>
      <c r="N1295" s="15"/>
      <c r="U1295" s="14"/>
      <c r="V1295" s="14"/>
    </row>
    <row r="1296">
      <c r="B1296" s="15"/>
      <c r="G1296" s="11"/>
      <c r="H1296" s="11"/>
      <c r="K1296" s="15"/>
      <c r="L1296" s="15"/>
      <c r="M1296" s="15"/>
      <c r="N1296" s="15"/>
      <c r="U1296" s="14"/>
      <c r="V1296" s="14"/>
    </row>
    <row r="1297">
      <c r="B1297" s="15"/>
      <c r="G1297" s="11"/>
      <c r="H1297" s="11"/>
      <c r="K1297" s="15"/>
      <c r="L1297" s="15"/>
      <c r="M1297" s="15"/>
      <c r="N1297" s="15"/>
      <c r="U1297" s="14"/>
      <c r="V1297" s="14"/>
    </row>
    <row r="1298">
      <c r="B1298" s="15"/>
      <c r="G1298" s="11"/>
      <c r="H1298" s="11"/>
      <c r="K1298" s="15"/>
      <c r="L1298" s="15"/>
      <c r="M1298" s="15"/>
      <c r="N1298" s="15"/>
      <c r="U1298" s="14"/>
      <c r="V1298" s="14"/>
    </row>
    <row r="1299">
      <c r="B1299" s="15"/>
      <c r="G1299" s="11"/>
      <c r="H1299" s="11"/>
      <c r="K1299" s="15"/>
      <c r="L1299" s="15"/>
      <c r="M1299" s="15"/>
      <c r="N1299" s="15"/>
      <c r="U1299" s="14"/>
      <c r="V1299" s="14"/>
    </row>
    <row r="1300">
      <c r="B1300" s="15"/>
      <c r="G1300" s="11"/>
      <c r="H1300" s="11"/>
      <c r="K1300" s="15"/>
      <c r="L1300" s="15"/>
      <c r="M1300" s="15"/>
      <c r="N1300" s="15"/>
      <c r="U1300" s="14"/>
      <c r="V1300" s="14"/>
    </row>
    <row r="1301">
      <c r="B1301" s="15"/>
      <c r="G1301" s="11"/>
      <c r="H1301" s="11"/>
      <c r="K1301" s="15"/>
      <c r="L1301" s="15"/>
      <c r="M1301" s="15"/>
      <c r="N1301" s="15"/>
      <c r="U1301" s="14"/>
      <c r="V1301" s="14"/>
    </row>
    <row r="1302">
      <c r="B1302" s="15"/>
      <c r="G1302" s="11"/>
      <c r="H1302" s="11"/>
      <c r="K1302" s="15"/>
      <c r="L1302" s="15"/>
      <c r="M1302" s="15"/>
      <c r="N1302" s="15"/>
      <c r="U1302" s="14"/>
      <c r="V1302" s="14"/>
    </row>
    <row r="1303">
      <c r="B1303" s="15"/>
      <c r="G1303" s="11"/>
      <c r="H1303" s="11"/>
      <c r="K1303" s="15"/>
      <c r="L1303" s="15"/>
      <c r="M1303" s="15"/>
      <c r="N1303" s="15"/>
      <c r="U1303" s="14"/>
      <c r="V1303" s="14"/>
    </row>
    <row r="1304">
      <c r="B1304" s="15"/>
      <c r="G1304" s="11"/>
      <c r="H1304" s="11"/>
      <c r="K1304" s="15"/>
      <c r="L1304" s="15"/>
      <c r="M1304" s="15"/>
      <c r="N1304" s="15"/>
      <c r="U1304" s="14"/>
      <c r="V1304" s="14"/>
    </row>
    <row r="1305">
      <c r="B1305" s="15"/>
      <c r="G1305" s="11"/>
      <c r="H1305" s="11"/>
      <c r="K1305" s="15"/>
      <c r="L1305" s="15"/>
      <c r="M1305" s="15"/>
      <c r="N1305" s="15"/>
      <c r="U1305" s="14"/>
      <c r="V1305" s="14"/>
    </row>
    <row r="1306">
      <c r="B1306" s="15"/>
      <c r="G1306" s="11"/>
      <c r="H1306" s="11"/>
      <c r="K1306" s="15"/>
      <c r="L1306" s="15"/>
      <c r="M1306" s="15"/>
      <c r="N1306" s="15"/>
      <c r="U1306" s="14"/>
      <c r="V1306" s="14"/>
    </row>
    <row r="1307">
      <c r="B1307" s="15"/>
      <c r="G1307" s="11"/>
      <c r="H1307" s="11"/>
      <c r="K1307" s="15"/>
      <c r="L1307" s="15"/>
      <c r="M1307" s="15"/>
      <c r="N1307" s="15"/>
      <c r="U1307" s="14"/>
      <c r="V1307" s="14"/>
    </row>
    <row r="1308">
      <c r="B1308" s="15"/>
      <c r="G1308" s="11"/>
      <c r="H1308" s="11"/>
      <c r="K1308" s="15"/>
      <c r="L1308" s="15"/>
      <c r="M1308" s="15"/>
      <c r="N1308" s="15"/>
      <c r="U1308" s="14"/>
      <c r="V1308" s="14"/>
    </row>
    <row r="1309">
      <c r="B1309" s="15"/>
      <c r="G1309" s="11"/>
      <c r="H1309" s="11"/>
      <c r="K1309" s="15"/>
      <c r="L1309" s="15"/>
      <c r="M1309" s="15"/>
      <c r="N1309" s="15"/>
      <c r="U1309" s="14"/>
      <c r="V1309" s="14"/>
    </row>
    <row r="1310">
      <c r="B1310" s="15"/>
      <c r="G1310" s="11"/>
      <c r="H1310" s="11"/>
      <c r="K1310" s="15"/>
      <c r="L1310" s="15"/>
      <c r="M1310" s="15"/>
      <c r="N1310" s="15"/>
      <c r="U1310" s="14"/>
      <c r="V1310" s="14"/>
    </row>
    <row r="1311">
      <c r="B1311" s="15"/>
      <c r="G1311" s="11"/>
      <c r="H1311" s="11"/>
      <c r="K1311" s="15"/>
      <c r="L1311" s="15"/>
      <c r="M1311" s="15"/>
      <c r="N1311" s="15"/>
      <c r="U1311" s="14"/>
      <c r="V1311" s="14"/>
    </row>
    <row r="1312">
      <c r="B1312" s="15"/>
      <c r="G1312" s="11"/>
      <c r="H1312" s="11"/>
      <c r="K1312" s="15"/>
      <c r="L1312" s="15"/>
      <c r="M1312" s="15"/>
      <c r="N1312" s="15"/>
      <c r="U1312" s="14"/>
      <c r="V1312" s="14"/>
    </row>
    <row r="1313">
      <c r="B1313" s="15"/>
      <c r="G1313" s="11"/>
      <c r="H1313" s="11"/>
      <c r="K1313" s="15"/>
      <c r="L1313" s="15"/>
      <c r="M1313" s="15"/>
      <c r="N1313" s="15"/>
      <c r="U1313" s="14"/>
      <c r="V1313" s="14"/>
    </row>
    <row r="1314">
      <c r="B1314" s="15"/>
      <c r="G1314" s="11"/>
      <c r="H1314" s="11"/>
      <c r="K1314" s="15"/>
      <c r="L1314" s="15"/>
      <c r="M1314" s="15"/>
      <c r="N1314" s="15"/>
      <c r="U1314" s="14"/>
      <c r="V1314" s="14"/>
    </row>
    <row r="1315">
      <c r="B1315" s="15"/>
      <c r="G1315" s="11"/>
      <c r="H1315" s="11"/>
      <c r="K1315" s="15"/>
      <c r="L1315" s="15"/>
      <c r="M1315" s="15"/>
      <c r="N1315" s="15"/>
      <c r="U1315" s="14"/>
      <c r="V1315" s="14"/>
    </row>
    <row r="1316">
      <c r="B1316" s="15"/>
      <c r="G1316" s="11"/>
      <c r="H1316" s="11"/>
      <c r="K1316" s="15"/>
      <c r="L1316" s="15"/>
      <c r="M1316" s="15"/>
      <c r="N1316" s="15"/>
      <c r="U1316" s="14"/>
      <c r="V1316" s="14"/>
    </row>
    <row r="1317">
      <c r="B1317" s="15"/>
      <c r="G1317" s="11"/>
      <c r="H1317" s="11"/>
      <c r="K1317" s="15"/>
      <c r="L1317" s="15"/>
      <c r="M1317" s="15"/>
      <c r="N1317" s="15"/>
      <c r="U1317" s="14"/>
      <c r="V1317" s="14"/>
    </row>
    <row r="1318">
      <c r="B1318" s="15"/>
      <c r="G1318" s="11"/>
      <c r="H1318" s="11"/>
      <c r="K1318" s="15"/>
      <c r="L1318" s="15"/>
      <c r="M1318" s="15"/>
      <c r="N1318" s="15"/>
      <c r="U1318" s="14"/>
      <c r="V1318" s="14"/>
    </row>
    <row r="1319">
      <c r="B1319" s="15"/>
      <c r="G1319" s="11"/>
      <c r="H1319" s="11"/>
      <c r="K1319" s="15"/>
      <c r="L1319" s="15"/>
      <c r="M1319" s="15"/>
      <c r="N1319" s="15"/>
      <c r="U1319" s="14"/>
      <c r="V1319" s="14"/>
    </row>
    <row r="1320">
      <c r="B1320" s="15"/>
      <c r="G1320" s="11"/>
      <c r="H1320" s="11"/>
      <c r="K1320" s="15"/>
      <c r="L1320" s="15"/>
      <c r="M1320" s="15"/>
      <c r="N1320" s="15"/>
      <c r="U1320" s="14"/>
      <c r="V1320" s="14"/>
    </row>
    <row r="1321">
      <c r="B1321" s="15"/>
      <c r="G1321" s="11"/>
      <c r="H1321" s="11"/>
      <c r="K1321" s="15"/>
      <c r="L1321" s="15"/>
      <c r="M1321" s="15"/>
      <c r="N1321" s="15"/>
      <c r="U1321" s="14"/>
      <c r="V1321" s="14"/>
    </row>
    <row r="1322">
      <c r="B1322" s="15"/>
      <c r="G1322" s="11"/>
      <c r="H1322" s="11"/>
      <c r="K1322" s="15"/>
      <c r="L1322" s="15"/>
      <c r="M1322" s="15"/>
      <c r="N1322" s="15"/>
      <c r="U1322" s="14"/>
      <c r="V1322" s="14"/>
    </row>
    <row r="1323">
      <c r="B1323" s="15"/>
      <c r="G1323" s="11"/>
      <c r="H1323" s="11"/>
      <c r="K1323" s="15"/>
      <c r="L1323" s="15"/>
      <c r="M1323" s="15"/>
      <c r="N1323" s="15"/>
      <c r="U1323" s="14"/>
      <c r="V1323" s="14"/>
    </row>
    <row r="1324">
      <c r="B1324" s="15"/>
      <c r="G1324" s="11"/>
      <c r="H1324" s="11"/>
      <c r="K1324" s="15"/>
      <c r="L1324" s="15"/>
      <c r="M1324" s="15"/>
      <c r="N1324" s="15"/>
      <c r="U1324" s="14"/>
      <c r="V1324" s="14"/>
    </row>
    <row r="1325">
      <c r="B1325" s="15"/>
      <c r="G1325" s="11"/>
      <c r="H1325" s="11"/>
      <c r="K1325" s="15"/>
      <c r="L1325" s="15"/>
      <c r="M1325" s="15"/>
      <c r="N1325" s="15"/>
      <c r="U1325" s="14"/>
      <c r="V1325" s="14"/>
    </row>
    <row r="1326">
      <c r="B1326" s="15"/>
      <c r="G1326" s="11"/>
      <c r="H1326" s="11"/>
      <c r="K1326" s="15"/>
      <c r="L1326" s="15"/>
      <c r="M1326" s="15"/>
      <c r="N1326" s="15"/>
      <c r="U1326" s="14"/>
      <c r="V1326" s="14"/>
    </row>
    <row r="1327">
      <c r="B1327" s="15"/>
      <c r="G1327" s="11"/>
      <c r="H1327" s="11"/>
      <c r="K1327" s="15"/>
      <c r="L1327" s="15"/>
      <c r="M1327" s="15"/>
      <c r="N1327" s="15"/>
      <c r="U1327" s="14"/>
      <c r="V1327" s="14"/>
    </row>
    <row r="1328">
      <c r="B1328" s="15"/>
      <c r="G1328" s="11"/>
      <c r="H1328" s="11"/>
      <c r="K1328" s="15"/>
      <c r="L1328" s="15"/>
      <c r="M1328" s="15"/>
      <c r="N1328" s="15"/>
      <c r="U1328" s="14"/>
      <c r="V1328" s="14"/>
    </row>
    <row r="1329">
      <c r="B1329" s="15"/>
      <c r="G1329" s="11"/>
      <c r="H1329" s="11"/>
      <c r="K1329" s="15"/>
      <c r="L1329" s="15"/>
      <c r="M1329" s="15"/>
      <c r="N1329" s="15"/>
      <c r="U1329" s="14"/>
      <c r="V1329" s="14"/>
    </row>
    <row r="1330">
      <c r="B1330" s="15"/>
      <c r="G1330" s="11"/>
      <c r="H1330" s="11"/>
      <c r="K1330" s="15"/>
      <c r="L1330" s="15"/>
      <c r="M1330" s="15"/>
      <c r="N1330" s="15"/>
      <c r="U1330" s="14"/>
      <c r="V1330" s="14"/>
    </row>
    <row r="1331">
      <c r="B1331" s="15"/>
      <c r="G1331" s="11"/>
      <c r="H1331" s="11"/>
      <c r="K1331" s="15"/>
      <c r="L1331" s="15"/>
      <c r="M1331" s="15"/>
      <c r="N1331" s="15"/>
      <c r="U1331" s="14"/>
      <c r="V1331" s="14"/>
    </row>
    <row r="1332">
      <c r="B1332" s="15"/>
      <c r="G1332" s="11"/>
      <c r="H1332" s="11"/>
      <c r="K1332" s="15"/>
      <c r="L1332" s="15"/>
      <c r="M1332" s="15"/>
      <c r="N1332" s="15"/>
      <c r="U1332" s="14"/>
      <c r="V1332" s="14"/>
    </row>
    <row r="1333">
      <c r="B1333" s="15"/>
      <c r="G1333" s="11"/>
      <c r="H1333" s="11"/>
      <c r="K1333" s="15"/>
      <c r="L1333" s="15"/>
      <c r="M1333" s="15"/>
      <c r="N1333" s="15"/>
      <c r="U1333" s="14"/>
      <c r="V1333" s="14"/>
    </row>
    <row r="1334">
      <c r="B1334" s="15"/>
      <c r="G1334" s="11"/>
      <c r="H1334" s="11"/>
      <c r="K1334" s="15"/>
      <c r="L1334" s="15"/>
      <c r="M1334" s="15"/>
      <c r="N1334" s="15"/>
      <c r="U1334" s="14"/>
      <c r="V1334" s="14"/>
    </row>
    <row r="1335">
      <c r="B1335" s="15"/>
      <c r="G1335" s="11"/>
      <c r="H1335" s="11"/>
      <c r="K1335" s="15"/>
      <c r="L1335" s="15"/>
      <c r="M1335" s="15"/>
      <c r="N1335" s="15"/>
      <c r="U1335" s="14"/>
      <c r="V1335" s="14"/>
    </row>
    <row r="1336">
      <c r="B1336" s="15"/>
      <c r="G1336" s="11"/>
      <c r="H1336" s="11"/>
      <c r="K1336" s="15"/>
      <c r="L1336" s="15"/>
      <c r="M1336" s="15"/>
      <c r="N1336" s="15"/>
      <c r="U1336" s="14"/>
      <c r="V1336" s="14"/>
    </row>
    <row r="1337">
      <c r="B1337" s="15"/>
      <c r="G1337" s="11"/>
      <c r="H1337" s="11"/>
      <c r="K1337" s="15"/>
      <c r="L1337" s="15"/>
      <c r="M1337" s="15"/>
      <c r="N1337" s="15"/>
      <c r="U1337" s="14"/>
      <c r="V1337" s="14"/>
    </row>
    <row r="1338">
      <c r="B1338" s="15"/>
      <c r="G1338" s="11"/>
      <c r="H1338" s="11"/>
      <c r="K1338" s="15"/>
      <c r="L1338" s="15"/>
      <c r="M1338" s="15"/>
      <c r="N1338" s="15"/>
      <c r="U1338" s="14"/>
      <c r="V1338" s="14"/>
    </row>
    <row r="1339">
      <c r="B1339" s="15"/>
      <c r="G1339" s="11"/>
      <c r="H1339" s="11"/>
      <c r="K1339" s="15"/>
      <c r="L1339" s="15"/>
      <c r="M1339" s="15"/>
      <c r="N1339" s="15"/>
      <c r="U1339" s="14"/>
      <c r="V1339" s="14"/>
    </row>
    <row r="1340">
      <c r="B1340" s="15"/>
      <c r="G1340" s="11"/>
      <c r="H1340" s="11"/>
      <c r="K1340" s="15"/>
      <c r="L1340" s="15"/>
      <c r="M1340" s="15"/>
      <c r="N1340" s="15"/>
      <c r="U1340" s="14"/>
      <c r="V1340" s="14"/>
    </row>
    <row r="1341">
      <c r="B1341" s="15"/>
      <c r="G1341" s="11"/>
      <c r="H1341" s="11"/>
      <c r="K1341" s="15"/>
      <c r="L1341" s="15"/>
      <c r="M1341" s="15"/>
      <c r="N1341" s="15"/>
      <c r="U1341" s="14"/>
      <c r="V1341" s="14"/>
    </row>
    <row r="1342">
      <c r="B1342" s="15"/>
      <c r="G1342" s="11"/>
      <c r="H1342" s="11"/>
      <c r="K1342" s="15"/>
      <c r="L1342" s="15"/>
      <c r="M1342" s="15"/>
      <c r="N1342" s="15"/>
      <c r="U1342" s="14"/>
      <c r="V1342" s="14"/>
    </row>
    <row r="1343">
      <c r="B1343" s="15"/>
      <c r="G1343" s="11"/>
      <c r="H1343" s="11"/>
      <c r="K1343" s="15"/>
      <c r="L1343" s="15"/>
      <c r="M1343" s="15"/>
      <c r="N1343" s="15"/>
      <c r="U1343" s="14"/>
      <c r="V1343" s="14"/>
    </row>
    <row r="1344">
      <c r="B1344" s="15"/>
      <c r="G1344" s="11"/>
      <c r="H1344" s="11"/>
      <c r="K1344" s="15"/>
      <c r="L1344" s="15"/>
      <c r="M1344" s="15"/>
      <c r="N1344" s="15"/>
      <c r="U1344" s="14"/>
      <c r="V1344" s="14"/>
    </row>
    <row r="1345">
      <c r="B1345" s="15"/>
      <c r="G1345" s="11"/>
      <c r="H1345" s="11"/>
      <c r="K1345" s="15"/>
      <c r="L1345" s="15"/>
      <c r="M1345" s="15"/>
      <c r="N1345" s="15"/>
      <c r="U1345" s="14"/>
      <c r="V1345" s="14"/>
    </row>
    <row r="1346">
      <c r="B1346" s="15"/>
      <c r="G1346" s="11"/>
      <c r="H1346" s="11"/>
      <c r="K1346" s="15"/>
      <c r="L1346" s="15"/>
      <c r="M1346" s="15"/>
      <c r="N1346" s="15"/>
      <c r="U1346" s="14"/>
      <c r="V1346" s="14"/>
    </row>
    <row r="1347">
      <c r="B1347" s="15"/>
      <c r="G1347" s="11"/>
      <c r="H1347" s="11"/>
      <c r="K1347" s="15"/>
      <c r="L1347" s="15"/>
      <c r="M1347" s="15"/>
      <c r="N1347" s="15"/>
      <c r="U1347" s="14"/>
      <c r="V1347" s="14"/>
    </row>
    <row r="1348">
      <c r="B1348" s="15"/>
      <c r="G1348" s="11"/>
      <c r="H1348" s="11"/>
      <c r="K1348" s="15"/>
      <c r="L1348" s="15"/>
      <c r="M1348" s="15"/>
      <c r="N1348" s="15"/>
      <c r="U1348" s="14"/>
      <c r="V1348" s="14"/>
    </row>
    <row r="1349">
      <c r="B1349" s="15"/>
      <c r="G1349" s="11"/>
      <c r="H1349" s="11"/>
      <c r="K1349" s="15"/>
      <c r="L1349" s="15"/>
      <c r="M1349" s="15"/>
      <c r="N1349" s="15"/>
      <c r="U1349" s="14"/>
      <c r="V1349" s="14"/>
    </row>
    <row r="1350">
      <c r="B1350" s="15"/>
      <c r="G1350" s="11"/>
      <c r="H1350" s="11"/>
      <c r="K1350" s="15"/>
      <c r="L1350" s="15"/>
      <c r="M1350" s="15"/>
      <c r="N1350" s="15"/>
      <c r="U1350" s="14"/>
      <c r="V1350" s="14"/>
    </row>
    <row r="1351">
      <c r="B1351" s="15"/>
      <c r="G1351" s="11"/>
      <c r="H1351" s="11"/>
      <c r="K1351" s="15"/>
      <c r="L1351" s="15"/>
      <c r="M1351" s="15"/>
      <c r="N1351" s="15"/>
      <c r="U1351" s="14"/>
      <c r="V1351" s="14"/>
    </row>
    <row r="1352">
      <c r="B1352" s="15"/>
      <c r="G1352" s="11"/>
      <c r="H1352" s="11"/>
      <c r="K1352" s="15"/>
      <c r="L1352" s="15"/>
      <c r="M1352" s="15"/>
      <c r="N1352" s="15"/>
      <c r="U1352" s="14"/>
      <c r="V1352" s="14"/>
    </row>
    <row r="1353">
      <c r="B1353" s="15"/>
      <c r="G1353" s="11"/>
      <c r="H1353" s="11"/>
      <c r="K1353" s="15"/>
      <c r="L1353" s="15"/>
      <c r="M1353" s="15"/>
      <c r="N1353" s="15"/>
      <c r="U1353" s="14"/>
      <c r="V1353" s="14"/>
    </row>
    <row r="1354">
      <c r="B1354" s="15"/>
      <c r="G1354" s="11"/>
      <c r="H1354" s="11"/>
      <c r="K1354" s="15"/>
      <c r="L1354" s="15"/>
      <c r="M1354" s="15"/>
      <c r="N1354" s="15"/>
      <c r="U1354" s="14"/>
      <c r="V1354" s="14"/>
    </row>
    <row r="1355">
      <c r="B1355" s="15"/>
      <c r="G1355" s="11"/>
      <c r="H1355" s="11"/>
      <c r="K1355" s="15"/>
      <c r="L1355" s="15"/>
      <c r="M1355" s="15"/>
      <c r="N1355" s="15"/>
      <c r="U1355" s="14"/>
      <c r="V1355" s="14"/>
    </row>
    <row r="1356">
      <c r="B1356" s="15"/>
      <c r="G1356" s="11"/>
      <c r="H1356" s="11"/>
      <c r="K1356" s="15"/>
      <c r="L1356" s="15"/>
      <c r="M1356" s="15"/>
      <c r="N1356" s="15"/>
      <c r="U1356" s="14"/>
      <c r="V1356" s="14"/>
    </row>
    <row r="1357">
      <c r="B1357" s="15"/>
      <c r="G1357" s="11"/>
      <c r="H1357" s="11"/>
      <c r="K1357" s="15"/>
      <c r="L1357" s="15"/>
      <c r="M1357" s="15"/>
      <c r="N1357" s="15"/>
      <c r="U1357" s="14"/>
      <c r="V1357" s="14"/>
    </row>
    <row r="1358">
      <c r="B1358" s="15"/>
      <c r="G1358" s="11"/>
      <c r="H1358" s="11"/>
      <c r="K1358" s="15"/>
      <c r="L1358" s="15"/>
      <c r="M1358" s="15"/>
      <c r="N1358" s="15"/>
      <c r="U1358" s="14"/>
      <c r="V1358" s="14"/>
    </row>
    <row r="1359">
      <c r="B1359" s="15"/>
      <c r="G1359" s="11"/>
      <c r="H1359" s="11"/>
      <c r="K1359" s="15"/>
      <c r="L1359" s="15"/>
      <c r="M1359" s="15"/>
      <c r="N1359" s="15"/>
      <c r="U1359" s="14"/>
      <c r="V1359" s="14"/>
    </row>
    <row r="1360">
      <c r="B1360" s="15"/>
      <c r="G1360" s="11"/>
      <c r="H1360" s="11"/>
      <c r="K1360" s="15"/>
      <c r="L1360" s="15"/>
      <c r="M1360" s="15"/>
      <c r="N1360" s="15"/>
      <c r="U1360" s="14"/>
      <c r="V1360" s="14"/>
    </row>
    <row r="1361">
      <c r="B1361" s="15"/>
      <c r="G1361" s="11"/>
      <c r="H1361" s="11"/>
      <c r="K1361" s="15"/>
      <c r="L1361" s="15"/>
      <c r="M1361" s="15"/>
      <c r="N1361" s="15"/>
      <c r="U1361" s="14"/>
      <c r="V1361" s="14"/>
    </row>
    <row r="1362">
      <c r="B1362" s="15"/>
      <c r="G1362" s="11"/>
      <c r="H1362" s="11"/>
      <c r="K1362" s="15"/>
      <c r="L1362" s="15"/>
      <c r="M1362" s="15"/>
      <c r="N1362" s="15"/>
      <c r="U1362" s="14"/>
      <c r="V1362" s="14"/>
    </row>
    <row r="1363">
      <c r="B1363" s="15"/>
      <c r="G1363" s="11"/>
      <c r="H1363" s="11"/>
      <c r="K1363" s="15"/>
      <c r="L1363" s="15"/>
      <c r="M1363" s="15"/>
      <c r="N1363" s="15"/>
      <c r="U1363" s="14"/>
      <c r="V1363" s="14"/>
    </row>
    <row r="1364">
      <c r="B1364" s="15"/>
      <c r="G1364" s="11"/>
      <c r="H1364" s="11"/>
      <c r="K1364" s="15"/>
      <c r="L1364" s="15"/>
      <c r="M1364" s="15"/>
      <c r="N1364" s="15"/>
      <c r="U1364" s="14"/>
      <c r="V1364" s="14"/>
    </row>
    <row r="1365">
      <c r="B1365" s="15"/>
      <c r="G1365" s="11"/>
      <c r="H1365" s="11"/>
      <c r="K1365" s="15"/>
      <c r="L1365" s="15"/>
      <c r="M1365" s="15"/>
      <c r="N1365" s="15"/>
      <c r="U1365" s="14"/>
      <c r="V1365" s="14"/>
    </row>
    <row r="1366">
      <c r="B1366" s="15"/>
      <c r="G1366" s="11"/>
      <c r="H1366" s="11"/>
      <c r="K1366" s="15"/>
      <c r="L1366" s="15"/>
      <c r="M1366" s="15"/>
      <c r="N1366" s="15"/>
      <c r="U1366" s="14"/>
      <c r="V1366" s="14"/>
    </row>
    <row r="1367">
      <c r="B1367" s="15"/>
      <c r="G1367" s="11"/>
      <c r="H1367" s="11"/>
      <c r="K1367" s="15"/>
      <c r="L1367" s="15"/>
      <c r="M1367" s="15"/>
      <c r="N1367" s="15"/>
      <c r="U1367" s="14"/>
      <c r="V1367" s="14"/>
    </row>
    <row r="1368">
      <c r="B1368" s="15"/>
      <c r="G1368" s="11"/>
      <c r="H1368" s="11"/>
      <c r="K1368" s="15"/>
      <c r="L1368" s="15"/>
      <c r="M1368" s="15"/>
      <c r="N1368" s="15"/>
      <c r="U1368" s="14"/>
      <c r="V1368" s="14"/>
    </row>
    <row r="1369">
      <c r="B1369" s="15"/>
      <c r="G1369" s="11"/>
      <c r="H1369" s="11"/>
      <c r="K1369" s="15"/>
      <c r="L1369" s="15"/>
      <c r="M1369" s="15"/>
      <c r="N1369" s="15"/>
      <c r="U1369" s="14"/>
      <c r="V1369" s="14"/>
    </row>
    <row r="1370">
      <c r="B1370" s="15"/>
      <c r="G1370" s="11"/>
      <c r="H1370" s="11"/>
      <c r="K1370" s="15"/>
      <c r="L1370" s="15"/>
      <c r="M1370" s="15"/>
      <c r="N1370" s="15"/>
      <c r="U1370" s="14"/>
      <c r="V1370" s="14"/>
    </row>
    <row r="1371">
      <c r="B1371" s="15"/>
      <c r="G1371" s="11"/>
      <c r="H1371" s="11"/>
      <c r="K1371" s="15"/>
      <c r="L1371" s="15"/>
      <c r="M1371" s="15"/>
      <c r="N1371" s="15"/>
      <c r="U1371" s="14"/>
      <c r="V1371" s="14"/>
    </row>
    <row r="1372">
      <c r="B1372" s="15"/>
      <c r="G1372" s="11"/>
      <c r="H1372" s="11"/>
      <c r="K1372" s="15"/>
      <c r="L1372" s="15"/>
      <c r="M1372" s="15"/>
      <c r="N1372" s="15"/>
      <c r="U1372" s="14"/>
      <c r="V1372" s="14"/>
    </row>
    <row r="1373">
      <c r="B1373" s="15"/>
      <c r="G1373" s="11"/>
      <c r="H1373" s="11"/>
      <c r="K1373" s="15"/>
      <c r="L1373" s="15"/>
      <c r="M1373" s="15"/>
      <c r="N1373" s="15"/>
      <c r="U1373" s="14"/>
      <c r="V1373" s="14"/>
    </row>
    <row r="1374">
      <c r="B1374" s="15"/>
      <c r="G1374" s="11"/>
      <c r="H1374" s="11"/>
      <c r="K1374" s="15"/>
      <c r="L1374" s="15"/>
      <c r="M1374" s="15"/>
      <c r="N1374" s="15"/>
      <c r="U1374" s="14"/>
      <c r="V1374" s="14"/>
    </row>
    <row r="1375">
      <c r="B1375" s="15"/>
      <c r="G1375" s="11"/>
      <c r="H1375" s="11"/>
      <c r="K1375" s="15"/>
      <c r="L1375" s="15"/>
      <c r="M1375" s="15"/>
      <c r="N1375" s="15"/>
      <c r="U1375" s="14"/>
      <c r="V1375" s="14"/>
    </row>
    <row r="1376">
      <c r="B1376" s="15"/>
      <c r="G1376" s="11"/>
      <c r="H1376" s="11"/>
      <c r="K1376" s="15"/>
      <c r="L1376" s="15"/>
      <c r="M1376" s="15"/>
      <c r="N1376" s="15"/>
      <c r="U1376" s="14"/>
      <c r="V1376" s="14"/>
    </row>
    <row r="1377">
      <c r="B1377" s="15"/>
      <c r="G1377" s="11"/>
      <c r="H1377" s="11"/>
      <c r="K1377" s="15"/>
      <c r="L1377" s="15"/>
      <c r="M1377" s="15"/>
      <c r="N1377" s="15"/>
      <c r="U1377" s="14"/>
      <c r="V1377" s="14"/>
    </row>
    <row r="1378">
      <c r="B1378" s="15"/>
      <c r="G1378" s="11"/>
      <c r="H1378" s="11"/>
      <c r="K1378" s="15"/>
      <c r="L1378" s="15"/>
      <c r="M1378" s="15"/>
      <c r="N1378" s="15"/>
      <c r="U1378" s="14"/>
      <c r="V1378" s="14"/>
    </row>
    <row r="1379">
      <c r="B1379" s="15"/>
      <c r="G1379" s="11"/>
      <c r="H1379" s="11"/>
      <c r="K1379" s="15"/>
      <c r="L1379" s="15"/>
      <c r="M1379" s="15"/>
      <c r="N1379" s="15"/>
      <c r="U1379" s="14"/>
      <c r="V1379" s="14"/>
    </row>
    <row r="1380">
      <c r="B1380" s="15"/>
      <c r="G1380" s="11"/>
      <c r="H1380" s="11"/>
      <c r="K1380" s="15"/>
      <c r="L1380" s="15"/>
      <c r="M1380" s="15"/>
      <c r="N1380" s="15"/>
      <c r="U1380" s="14"/>
      <c r="V1380" s="14"/>
    </row>
    <row r="1381">
      <c r="B1381" s="15"/>
      <c r="G1381" s="11"/>
      <c r="H1381" s="11"/>
      <c r="K1381" s="15"/>
      <c r="L1381" s="15"/>
      <c r="M1381" s="15"/>
      <c r="N1381" s="15"/>
      <c r="U1381" s="14"/>
      <c r="V1381" s="14"/>
    </row>
    <row r="1382">
      <c r="B1382" s="15"/>
      <c r="G1382" s="11"/>
      <c r="H1382" s="11"/>
      <c r="K1382" s="15"/>
      <c r="L1382" s="15"/>
      <c r="M1382" s="15"/>
      <c r="N1382" s="15"/>
      <c r="U1382" s="14"/>
      <c r="V1382" s="14"/>
    </row>
    <row r="1383">
      <c r="B1383" s="15"/>
      <c r="G1383" s="11"/>
      <c r="H1383" s="11"/>
      <c r="K1383" s="15"/>
      <c r="L1383" s="15"/>
      <c r="M1383" s="15"/>
      <c r="N1383" s="15"/>
      <c r="U1383" s="14"/>
      <c r="V1383" s="14"/>
    </row>
    <row r="1384">
      <c r="B1384" s="15"/>
      <c r="G1384" s="11"/>
      <c r="H1384" s="11"/>
      <c r="K1384" s="15"/>
      <c r="L1384" s="15"/>
      <c r="M1384" s="15"/>
      <c r="N1384" s="15"/>
      <c r="U1384" s="14"/>
      <c r="V1384" s="14"/>
    </row>
    <row r="1385">
      <c r="B1385" s="15"/>
      <c r="G1385" s="11"/>
      <c r="H1385" s="11"/>
      <c r="K1385" s="15"/>
      <c r="L1385" s="15"/>
      <c r="M1385" s="15"/>
      <c r="N1385" s="15"/>
      <c r="U1385" s="14"/>
      <c r="V1385" s="14"/>
    </row>
    <row r="1386">
      <c r="B1386" s="15"/>
      <c r="G1386" s="11"/>
      <c r="H1386" s="11"/>
      <c r="K1386" s="15"/>
      <c r="L1386" s="15"/>
      <c r="M1386" s="15"/>
      <c r="N1386" s="15"/>
      <c r="U1386" s="14"/>
      <c r="V1386" s="14"/>
    </row>
    <row r="1387">
      <c r="B1387" s="15"/>
      <c r="G1387" s="11"/>
      <c r="H1387" s="11"/>
      <c r="K1387" s="15"/>
      <c r="L1387" s="15"/>
      <c r="M1387" s="15"/>
      <c r="N1387" s="15"/>
      <c r="U1387" s="14"/>
      <c r="V1387" s="14"/>
    </row>
    <row r="1388">
      <c r="B1388" s="15"/>
      <c r="G1388" s="11"/>
      <c r="H1388" s="11"/>
      <c r="K1388" s="15"/>
      <c r="L1388" s="15"/>
      <c r="M1388" s="15"/>
      <c r="N1388" s="15"/>
      <c r="U1388" s="14"/>
      <c r="V1388" s="14"/>
    </row>
    <row r="1389">
      <c r="B1389" s="15"/>
      <c r="G1389" s="11"/>
      <c r="H1389" s="11"/>
      <c r="K1389" s="15"/>
      <c r="L1389" s="15"/>
      <c r="M1389" s="15"/>
      <c r="N1389" s="15"/>
      <c r="U1389" s="14"/>
      <c r="V1389" s="14"/>
    </row>
    <row r="1390">
      <c r="B1390" s="15"/>
      <c r="G1390" s="11"/>
      <c r="H1390" s="11"/>
      <c r="K1390" s="15"/>
      <c r="L1390" s="15"/>
      <c r="M1390" s="15"/>
      <c r="N1390" s="15"/>
      <c r="U1390" s="14"/>
      <c r="V1390" s="14"/>
    </row>
    <row r="1391">
      <c r="B1391" s="15"/>
      <c r="G1391" s="11"/>
      <c r="H1391" s="11"/>
      <c r="K1391" s="15"/>
      <c r="L1391" s="15"/>
      <c r="M1391" s="15"/>
      <c r="N1391" s="15"/>
      <c r="U1391" s="14"/>
      <c r="V1391" s="14"/>
    </row>
    <row r="1392">
      <c r="B1392" s="15"/>
      <c r="G1392" s="11"/>
      <c r="H1392" s="11"/>
      <c r="K1392" s="15"/>
      <c r="L1392" s="15"/>
      <c r="M1392" s="15"/>
      <c r="N1392" s="15"/>
      <c r="U1392" s="14"/>
      <c r="V1392" s="14"/>
    </row>
    <row r="1393">
      <c r="B1393" s="15"/>
      <c r="G1393" s="11"/>
      <c r="H1393" s="11"/>
      <c r="K1393" s="15"/>
      <c r="L1393" s="15"/>
      <c r="M1393" s="15"/>
      <c r="N1393" s="15"/>
      <c r="U1393" s="14"/>
      <c r="V1393" s="14"/>
    </row>
    <row r="1394">
      <c r="B1394" s="15"/>
      <c r="G1394" s="11"/>
      <c r="H1394" s="11"/>
      <c r="K1394" s="15"/>
      <c r="L1394" s="15"/>
      <c r="M1394" s="15"/>
      <c r="N1394" s="15"/>
      <c r="U1394" s="14"/>
      <c r="V1394" s="14"/>
    </row>
    <row r="1395">
      <c r="B1395" s="15"/>
      <c r="G1395" s="11"/>
      <c r="H1395" s="11"/>
      <c r="K1395" s="15"/>
      <c r="L1395" s="15"/>
      <c r="M1395" s="15"/>
      <c r="N1395" s="15"/>
      <c r="U1395" s="14"/>
      <c r="V1395" s="14"/>
    </row>
    <row r="1396">
      <c r="B1396" s="15"/>
      <c r="G1396" s="11"/>
      <c r="H1396" s="11"/>
      <c r="K1396" s="15"/>
      <c r="L1396" s="15"/>
      <c r="M1396" s="15"/>
      <c r="N1396" s="15"/>
      <c r="U1396" s="14"/>
      <c r="V1396" s="14"/>
    </row>
    <row r="1397">
      <c r="B1397" s="15"/>
      <c r="G1397" s="11"/>
      <c r="H1397" s="11"/>
      <c r="K1397" s="15"/>
      <c r="L1397" s="15"/>
      <c r="M1397" s="15"/>
      <c r="N1397" s="15"/>
      <c r="U1397" s="14"/>
      <c r="V1397" s="14"/>
    </row>
    <row r="1398">
      <c r="B1398" s="15"/>
      <c r="G1398" s="11"/>
      <c r="H1398" s="11"/>
      <c r="K1398" s="15"/>
      <c r="L1398" s="15"/>
      <c r="M1398" s="15"/>
      <c r="N1398" s="15"/>
      <c r="U1398" s="14"/>
      <c r="V1398" s="14"/>
    </row>
    <row r="1399">
      <c r="B1399" s="15"/>
      <c r="G1399" s="11"/>
      <c r="H1399" s="11"/>
      <c r="K1399" s="15"/>
      <c r="L1399" s="15"/>
      <c r="M1399" s="15"/>
      <c r="N1399" s="15"/>
      <c r="U1399" s="14"/>
      <c r="V1399" s="14"/>
    </row>
    <row r="1400">
      <c r="B1400" s="15"/>
      <c r="G1400" s="11"/>
      <c r="H1400" s="11"/>
      <c r="K1400" s="15"/>
      <c r="L1400" s="15"/>
      <c r="M1400" s="15"/>
      <c r="N1400" s="15"/>
      <c r="U1400" s="14"/>
      <c r="V1400" s="14"/>
    </row>
    <row r="1401">
      <c r="B1401" s="15"/>
      <c r="G1401" s="11"/>
      <c r="H1401" s="11"/>
      <c r="K1401" s="15"/>
      <c r="L1401" s="15"/>
      <c r="M1401" s="15"/>
      <c r="N1401" s="15"/>
      <c r="U1401" s="14"/>
      <c r="V1401" s="14"/>
    </row>
    <row r="1402">
      <c r="B1402" s="15"/>
      <c r="G1402" s="11"/>
      <c r="H1402" s="11"/>
      <c r="K1402" s="15"/>
      <c r="L1402" s="15"/>
      <c r="M1402" s="15"/>
      <c r="N1402" s="15"/>
      <c r="U1402" s="14"/>
      <c r="V1402" s="14"/>
    </row>
    <row r="1403">
      <c r="B1403" s="15"/>
      <c r="G1403" s="11"/>
      <c r="H1403" s="11"/>
      <c r="K1403" s="15"/>
      <c r="L1403" s="15"/>
      <c r="M1403" s="15"/>
      <c r="N1403" s="15"/>
      <c r="U1403" s="14"/>
      <c r="V1403" s="14"/>
    </row>
    <row r="1404">
      <c r="B1404" s="15"/>
      <c r="G1404" s="11"/>
      <c r="H1404" s="11"/>
      <c r="K1404" s="15"/>
      <c r="L1404" s="15"/>
      <c r="M1404" s="15"/>
      <c r="N1404" s="15"/>
      <c r="U1404" s="14"/>
      <c r="V1404" s="14"/>
    </row>
    <row r="1405">
      <c r="B1405" s="15"/>
      <c r="G1405" s="11"/>
      <c r="H1405" s="11"/>
      <c r="K1405" s="15"/>
      <c r="L1405" s="15"/>
      <c r="M1405" s="15"/>
      <c r="N1405" s="15"/>
      <c r="U1405" s="14"/>
      <c r="V1405" s="14"/>
    </row>
    <row r="1406">
      <c r="B1406" s="15"/>
      <c r="G1406" s="11"/>
      <c r="H1406" s="11"/>
      <c r="K1406" s="15"/>
      <c r="L1406" s="15"/>
      <c r="M1406" s="15"/>
      <c r="N1406" s="15"/>
      <c r="U1406" s="14"/>
      <c r="V1406" s="14"/>
    </row>
    <row r="1407">
      <c r="B1407" s="15"/>
      <c r="G1407" s="11"/>
      <c r="H1407" s="11"/>
      <c r="K1407" s="15"/>
      <c r="L1407" s="15"/>
      <c r="M1407" s="15"/>
      <c r="N1407" s="15"/>
      <c r="U1407" s="14"/>
      <c r="V1407" s="14"/>
    </row>
    <row r="1408">
      <c r="B1408" s="15"/>
      <c r="G1408" s="11"/>
      <c r="H1408" s="11"/>
      <c r="K1408" s="15"/>
      <c r="L1408" s="15"/>
      <c r="M1408" s="15"/>
      <c r="N1408" s="15"/>
      <c r="U1408" s="14"/>
      <c r="V1408" s="14"/>
    </row>
    <row r="1409">
      <c r="B1409" s="15"/>
      <c r="G1409" s="11"/>
      <c r="H1409" s="11"/>
      <c r="K1409" s="15"/>
      <c r="L1409" s="15"/>
      <c r="M1409" s="15"/>
      <c r="N1409" s="15"/>
      <c r="U1409" s="14"/>
      <c r="V1409" s="14"/>
    </row>
    <row r="1410">
      <c r="B1410" s="15"/>
      <c r="G1410" s="11"/>
      <c r="H1410" s="11"/>
      <c r="K1410" s="15"/>
      <c r="L1410" s="15"/>
      <c r="M1410" s="15"/>
      <c r="N1410" s="15"/>
      <c r="U1410" s="14"/>
      <c r="V1410" s="14"/>
    </row>
    <row r="1411">
      <c r="B1411" s="15"/>
      <c r="G1411" s="11"/>
      <c r="H1411" s="11"/>
      <c r="K1411" s="15"/>
      <c r="L1411" s="15"/>
      <c r="M1411" s="15"/>
      <c r="N1411" s="15"/>
      <c r="U1411" s="14"/>
      <c r="V1411" s="14"/>
    </row>
    <row r="1412">
      <c r="B1412" s="15"/>
      <c r="G1412" s="11"/>
      <c r="H1412" s="11"/>
      <c r="K1412" s="15"/>
      <c r="L1412" s="15"/>
      <c r="M1412" s="15"/>
      <c r="N1412" s="15"/>
      <c r="U1412" s="14"/>
      <c r="V1412" s="14"/>
    </row>
    <row r="1413">
      <c r="B1413" s="15"/>
      <c r="G1413" s="11"/>
      <c r="H1413" s="11"/>
      <c r="K1413" s="15"/>
      <c r="L1413" s="15"/>
      <c r="M1413" s="15"/>
      <c r="N1413" s="15"/>
      <c r="U1413" s="14"/>
      <c r="V1413" s="14"/>
    </row>
    <row r="1414">
      <c r="B1414" s="15"/>
      <c r="G1414" s="11"/>
      <c r="H1414" s="11"/>
      <c r="K1414" s="15"/>
      <c r="L1414" s="15"/>
      <c r="M1414" s="15"/>
      <c r="N1414" s="15"/>
      <c r="U1414" s="14"/>
      <c r="V1414" s="14"/>
    </row>
    <row r="1415">
      <c r="B1415" s="15"/>
      <c r="G1415" s="11"/>
      <c r="H1415" s="11"/>
      <c r="K1415" s="15"/>
      <c r="L1415" s="15"/>
      <c r="M1415" s="15"/>
      <c r="N1415" s="15"/>
      <c r="U1415" s="14"/>
      <c r="V1415" s="14"/>
    </row>
    <row r="1416">
      <c r="B1416" s="15"/>
      <c r="G1416" s="11"/>
      <c r="H1416" s="11"/>
      <c r="K1416" s="15"/>
      <c r="L1416" s="15"/>
      <c r="M1416" s="15"/>
      <c r="N1416" s="15"/>
      <c r="U1416" s="14"/>
      <c r="V1416" s="14"/>
    </row>
    <row r="1417">
      <c r="B1417" s="15"/>
      <c r="G1417" s="11"/>
      <c r="H1417" s="11"/>
      <c r="K1417" s="15"/>
      <c r="L1417" s="15"/>
      <c r="M1417" s="15"/>
      <c r="N1417" s="15"/>
      <c r="U1417" s="14"/>
      <c r="V1417" s="14"/>
    </row>
    <row r="1418">
      <c r="B1418" s="15"/>
      <c r="G1418" s="11"/>
      <c r="H1418" s="11"/>
      <c r="K1418" s="15"/>
      <c r="L1418" s="15"/>
      <c r="M1418" s="15"/>
      <c r="N1418" s="15"/>
      <c r="U1418" s="14"/>
      <c r="V1418" s="14"/>
    </row>
    <row r="1419">
      <c r="B1419" s="15"/>
      <c r="G1419" s="11"/>
      <c r="H1419" s="11"/>
      <c r="K1419" s="15"/>
      <c r="L1419" s="15"/>
      <c r="M1419" s="15"/>
      <c r="N1419" s="15"/>
      <c r="U1419" s="14"/>
      <c r="V1419" s="14"/>
    </row>
    <row r="1420">
      <c r="B1420" s="15"/>
      <c r="G1420" s="11"/>
      <c r="H1420" s="11"/>
      <c r="K1420" s="15"/>
      <c r="L1420" s="15"/>
      <c r="M1420" s="15"/>
      <c r="N1420" s="15"/>
      <c r="U1420" s="14"/>
      <c r="V1420" s="14"/>
    </row>
    <row r="1421">
      <c r="B1421" s="15"/>
      <c r="G1421" s="11"/>
      <c r="H1421" s="11"/>
      <c r="K1421" s="15"/>
      <c r="L1421" s="15"/>
      <c r="M1421" s="15"/>
      <c r="N1421" s="15"/>
      <c r="U1421" s="14"/>
      <c r="V1421" s="14"/>
    </row>
    <row r="1422">
      <c r="B1422" s="15"/>
      <c r="G1422" s="11"/>
      <c r="H1422" s="11"/>
      <c r="K1422" s="15"/>
      <c r="L1422" s="15"/>
      <c r="M1422" s="15"/>
      <c r="N1422" s="15"/>
      <c r="U1422" s="14"/>
      <c r="V1422" s="14"/>
    </row>
    <row r="1423">
      <c r="B1423" s="15"/>
      <c r="G1423" s="11"/>
      <c r="H1423" s="11"/>
      <c r="K1423" s="15"/>
      <c r="L1423" s="15"/>
      <c r="M1423" s="15"/>
      <c r="N1423" s="15"/>
      <c r="U1423" s="14"/>
      <c r="V1423" s="14"/>
    </row>
    <row r="1424">
      <c r="B1424" s="15"/>
      <c r="G1424" s="11"/>
      <c r="H1424" s="11"/>
      <c r="K1424" s="15"/>
      <c r="L1424" s="15"/>
      <c r="M1424" s="15"/>
      <c r="N1424" s="15"/>
      <c r="U1424" s="14"/>
      <c r="V1424" s="14"/>
    </row>
    <row r="1425">
      <c r="B1425" s="15"/>
      <c r="G1425" s="11"/>
      <c r="H1425" s="11"/>
      <c r="K1425" s="15"/>
      <c r="L1425" s="15"/>
      <c r="M1425" s="15"/>
      <c r="N1425" s="15"/>
      <c r="U1425" s="14"/>
      <c r="V1425" s="14"/>
    </row>
    <row r="1426">
      <c r="B1426" s="15"/>
      <c r="G1426" s="11"/>
      <c r="H1426" s="11"/>
      <c r="K1426" s="15"/>
      <c r="L1426" s="15"/>
      <c r="M1426" s="15"/>
      <c r="N1426" s="15"/>
      <c r="U1426" s="14"/>
      <c r="V1426" s="14"/>
    </row>
    <row r="1427">
      <c r="B1427" s="15"/>
      <c r="G1427" s="11"/>
      <c r="H1427" s="11"/>
      <c r="K1427" s="15"/>
      <c r="L1427" s="15"/>
      <c r="M1427" s="15"/>
      <c r="N1427" s="15"/>
      <c r="U1427" s="14"/>
      <c r="V1427" s="14"/>
    </row>
    <row r="1428">
      <c r="B1428" s="15"/>
      <c r="G1428" s="11"/>
      <c r="H1428" s="11"/>
      <c r="K1428" s="15"/>
      <c r="L1428" s="15"/>
      <c r="M1428" s="15"/>
      <c r="N1428" s="15"/>
      <c r="U1428" s="14"/>
      <c r="V1428" s="14"/>
    </row>
    <row r="1429">
      <c r="B1429" s="15"/>
      <c r="G1429" s="11"/>
      <c r="H1429" s="11"/>
      <c r="K1429" s="15"/>
      <c r="L1429" s="15"/>
      <c r="M1429" s="15"/>
      <c r="N1429" s="15"/>
      <c r="U1429" s="14"/>
      <c r="V1429" s="14"/>
    </row>
    <row r="1430">
      <c r="B1430" s="15"/>
      <c r="G1430" s="11"/>
      <c r="H1430" s="11"/>
      <c r="K1430" s="15"/>
      <c r="L1430" s="15"/>
      <c r="M1430" s="15"/>
      <c r="N1430" s="15"/>
      <c r="U1430" s="14"/>
      <c r="V1430" s="14"/>
    </row>
    <row r="1431">
      <c r="B1431" s="15"/>
      <c r="G1431" s="11"/>
      <c r="H1431" s="11"/>
      <c r="K1431" s="15"/>
      <c r="L1431" s="15"/>
      <c r="M1431" s="15"/>
      <c r="N1431" s="15"/>
      <c r="U1431" s="14"/>
      <c r="V1431" s="14"/>
    </row>
    <row r="1432">
      <c r="B1432" s="15"/>
      <c r="G1432" s="11"/>
      <c r="H1432" s="11"/>
      <c r="K1432" s="15"/>
      <c r="L1432" s="15"/>
      <c r="M1432" s="15"/>
      <c r="N1432" s="15"/>
      <c r="U1432" s="14"/>
      <c r="V1432" s="14"/>
    </row>
    <row r="1433">
      <c r="B1433" s="15"/>
      <c r="G1433" s="11"/>
      <c r="H1433" s="11"/>
      <c r="K1433" s="15"/>
      <c r="L1433" s="15"/>
      <c r="M1433" s="15"/>
      <c r="N1433" s="15"/>
      <c r="U1433" s="14"/>
      <c r="V1433" s="14"/>
    </row>
    <row r="1434">
      <c r="B1434" s="15"/>
      <c r="G1434" s="11"/>
      <c r="H1434" s="11"/>
      <c r="K1434" s="15"/>
      <c r="L1434" s="15"/>
      <c r="M1434" s="15"/>
      <c r="N1434" s="15"/>
      <c r="U1434" s="14"/>
      <c r="V1434" s="14"/>
    </row>
    <row r="1435">
      <c r="B1435" s="15"/>
      <c r="G1435" s="11"/>
      <c r="H1435" s="11"/>
      <c r="K1435" s="15"/>
      <c r="L1435" s="15"/>
      <c r="M1435" s="15"/>
      <c r="N1435" s="15"/>
      <c r="U1435" s="14"/>
      <c r="V1435" s="14"/>
    </row>
    <row r="1436">
      <c r="B1436" s="15"/>
      <c r="G1436" s="11"/>
      <c r="H1436" s="11"/>
      <c r="K1436" s="15"/>
      <c r="L1436" s="15"/>
      <c r="M1436" s="15"/>
      <c r="N1436" s="15"/>
      <c r="U1436" s="14"/>
      <c r="V1436" s="14"/>
    </row>
    <row r="1437">
      <c r="B1437" s="15"/>
      <c r="G1437" s="11"/>
      <c r="H1437" s="11"/>
      <c r="K1437" s="15"/>
      <c r="L1437" s="15"/>
      <c r="M1437" s="15"/>
      <c r="N1437" s="15"/>
      <c r="U1437" s="14"/>
      <c r="V1437" s="14"/>
    </row>
    <row r="1438">
      <c r="B1438" s="15"/>
      <c r="G1438" s="11"/>
      <c r="H1438" s="11"/>
      <c r="K1438" s="15"/>
      <c r="L1438" s="15"/>
      <c r="M1438" s="15"/>
      <c r="N1438" s="15"/>
      <c r="U1438" s="14"/>
      <c r="V1438" s="14"/>
    </row>
    <row r="1439">
      <c r="B1439" s="15"/>
      <c r="G1439" s="11"/>
      <c r="H1439" s="11"/>
      <c r="K1439" s="15"/>
      <c r="L1439" s="15"/>
      <c r="M1439" s="15"/>
      <c r="N1439" s="15"/>
      <c r="U1439" s="14"/>
      <c r="V1439" s="14"/>
    </row>
    <row r="1440">
      <c r="B1440" s="15"/>
      <c r="G1440" s="11"/>
      <c r="H1440" s="11"/>
      <c r="K1440" s="15"/>
      <c r="L1440" s="15"/>
      <c r="M1440" s="15"/>
      <c r="N1440" s="15"/>
      <c r="U1440" s="14"/>
      <c r="V1440" s="14"/>
    </row>
    <row r="1441">
      <c r="B1441" s="15"/>
      <c r="G1441" s="11"/>
      <c r="H1441" s="11"/>
      <c r="K1441" s="15"/>
      <c r="L1441" s="15"/>
      <c r="M1441" s="15"/>
      <c r="N1441" s="15"/>
      <c r="U1441" s="14"/>
      <c r="V1441" s="14"/>
    </row>
    <row r="1442">
      <c r="B1442" s="15"/>
      <c r="G1442" s="11"/>
      <c r="H1442" s="11"/>
      <c r="K1442" s="15"/>
      <c r="L1442" s="15"/>
      <c r="M1442" s="15"/>
      <c r="N1442" s="15"/>
      <c r="U1442" s="14"/>
      <c r="V1442" s="14"/>
    </row>
    <row r="1443">
      <c r="B1443" s="15"/>
      <c r="G1443" s="11"/>
      <c r="H1443" s="11"/>
      <c r="K1443" s="15"/>
      <c r="L1443" s="15"/>
      <c r="M1443" s="15"/>
      <c r="N1443" s="15"/>
      <c r="U1443" s="14"/>
      <c r="V1443" s="14"/>
    </row>
    <row r="1444">
      <c r="B1444" s="15"/>
      <c r="G1444" s="11"/>
      <c r="H1444" s="11"/>
      <c r="K1444" s="15"/>
      <c r="L1444" s="15"/>
      <c r="M1444" s="15"/>
      <c r="N1444" s="15"/>
      <c r="U1444" s="14"/>
      <c r="V1444" s="14"/>
    </row>
    <row r="1445">
      <c r="B1445" s="15"/>
      <c r="G1445" s="11"/>
      <c r="H1445" s="11"/>
      <c r="K1445" s="15"/>
      <c r="L1445" s="15"/>
      <c r="M1445" s="15"/>
      <c r="N1445" s="15"/>
      <c r="U1445" s="14"/>
      <c r="V1445" s="14"/>
    </row>
    <row r="1446">
      <c r="B1446" s="15"/>
      <c r="G1446" s="11"/>
      <c r="H1446" s="11"/>
      <c r="K1446" s="15"/>
      <c r="L1446" s="15"/>
      <c r="M1446" s="15"/>
      <c r="N1446" s="15"/>
      <c r="U1446" s="14"/>
      <c r="V1446" s="14"/>
    </row>
    <row r="1447">
      <c r="B1447" s="15"/>
      <c r="G1447" s="11"/>
      <c r="H1447" s="11"/>
      <c r="K1447" s="15"/>
      <c r="L1447" s="15"/>
      <c r="M1447" s="15"/>
      <c r="N1447" s="15"/>
      <c r="U1447" s="14"/>
      <c r="V1447" s="14"/>
    </row>
    <row r="1448">
      <c r="B1448" s="15"/>
      <c r="G1448" s="11"/>
      <c r="H1448" s="11"/>
      <c r="K1448" s="15"/>
      <c r="L1448" s="15"/>
      <c r="M1448" s="15"/>
      <c r="N1448" s="15"/>
      <c r="U1448" s="14"/>
      <c r="V1448" s="14"/>
    </row>
    <row r="1449">
      <c r="B1449" s="15"/>
      <c r="G1449" s="11"/>
      <c r="H1449" s="11"/>
      <c r="K1449" s="15"/>
      <c r="L1449" s="15"/>
      <c r="M1449" s="15"/>
      <c r="N1449" s="15"/>
      <c r="U1449" s="14"/>
      <c r="V1449" s="14"/>
    </row>
    <row r="1450">
      <c r="B1450" s="15"/>
      <c r="G1450" s="11"/>
      <c r="H1450" s="11"/>
      <c r="K1450" s="15"/>
      <c r="L1450" s="15"/>
      <c r="M1450" s="15"/>
      <c r="N1450" s="15"/>
      <c r="U1450" s="14"/>
      <c r="V1450" s="14"/>
    </row>
    <row r="1451">
      <c r="B1451" s="15"/>
      <c r="G1451" s="11"/>
      <c r="H1451" s="11"/>
      <c r="K1451" s="15"/>
      <c r="L1451" s="15"/>
      <c r="M1451" s="15"/>
      <c r="N1451" s="15"/>
      <c r="U1451" s="14"/>
      <c r="V1451" s="14"/>
    </row>
    <row r="1452">
      <c r="B1452" s="15"/>
      <c r="G1452" s="11"/>
      <c r="H1452" s="11"/>
      <c r="K1452" s="15"/>
      <c r="L1452" s="15"/>
      <c r="M1452" s="15"/>
      <c r="N1452" s="15"/>
      <c r="U1452" s="14"/>
      <c r="V1452" s="14"/>
    </row>
    <row r="1453">
      <c r="B1453" s="15"/>
      <c r="G1453" s="11"/>
      <c r="H1453" s="11"/>
      <c r="K1453" s="15"/>
      <c r="L1453" s="15"/>
      <c r="M1453" s="15"/>
      <c r="N1453" s="15"/>
      <c r="U1453" s="14"/>
      <c r="V1453" s="14"/>
    </row>
    <row r="1454">
      <c r="B1454" s="15"/>
      <c r="G1454" s="11"/>
      <c r="H1454" s="11"/>
      <c r="K1454" s="15"/>
      <c r="L1454" s="15"/>
      <c r="M1454" s="15"/>
      <c r="N1454" s="15"/>
      <c r="U1454" s="14"/>
      <c r="V1454" s="14"/>
    </row>
    <row r="1455">
      <c r="B1455" s="15"/>
      <c r="G1455" s="11"/>
      <c r="H1455" s="11"/>
      <c r="K1455" s="15"/>
      <c r="L1455" s="15"/>
      <c r="M1455" s="15"/>
      <c r="N1455" s="15"/>
      <c r="U1455" s="14"/>
      <c r="V1455" s="14"/>
    </row>
    <row r="1456">
      <c r="B1456" s="15"/>
      <c r="G1456" s="11"/>
      <c r="H1456" s="11"/>
      <c r="K1456" s="15"/>
      <c r="L1456" s="15"/>
      <c r="M1456" s="15"/>
      <c r="N1456" s="15"/>
      <c r="U1456" s="14"/>
      <c r="V1456" s="14"/>
    </row>
    <row r="1457">
      <c r="B1457" s="15"/>
      <c r="G1457" s="11"/>
      <c r="H1457" s="11"/>
      <c r="K1457" s="15"/>
      <c r="L1457" s="15"/>
      <c r="M1457" s="15"/>
      <c r="N1457" s="15"/>
      <c r="U1457" s="14"/>
      <c r="V1457" s="14"/>
    </row>
    <row r="1458">
      <c r="B1458" s="15"/>
      <c r="G1458" s="11"/>
      <c r="H1458" s="11"/>
      <c r="K1458" s="15"/>
      <c r="L1458" s="15"/>
      <c r="M1458" s="15"/>
      <c r="N1458" s="15"/>
      <c r="U1458" s="14"/>
      <c r="V1458" s="14"/>
    </row>
    <row r="1459">
      <c r="B1459" s="15"/>
      <c r="G1459" s="11"/>
      <c r="H1459" s="11"/>
      <c r="K1459" s="15"/>
      <c r="L1459" s="15"/>
      <c r="M1459" s="15"/>
      <c r="N1459" s="15"/>
      <c r="U1459" s="14"/>
      <c r="V1459" s="14"/>
    </row>
    <row r="1460">
      <c r="B1460" s="15"/>
      <c r="G1460" s="11"/>
      <c r="H1460" s="11"/>
      <c r="K1460" s="15"/>
      <c r="L1460" s="15"/>
      <c r="M1460" s="15"/>
      <c r="N1460" s="15"/>
      <c r="U1460" s="14"/>
      <c r="V1460" s="14"/>
    </row>
    <row r="1461">
      <c r="B1461" s="15"/>
      <c r="G1461" s="11"/>
      <c r="H1461" s="11"/>
      <c r="K1461" s="15"/>
      <c r="L1461" s="15"/>
      <c r="M1461" s="15"/>
      <c r="N1461" s="15"/>
      <c r="U1461" s="14"/>
      <c r="V1461" s="14"/>
    </row>
    <row r="1462">
      <c r="B1462" s="15"/>
      <c r="G1462" s="11"/>
      <c r="H1462" s="11"/>
      <c r="K1462" s="15"/>
      <c r="L1462" s="15"/>
      <c r="M1462" s="15"/>
      <c r="N1462" s="15"/>
      <c r="U1462" s="14"/>
      <c r="V1462" s="14"/>
    </row>
    <row r="1463">
      <c r="B1463" s="15"/>
      <c r="G1463" s="11"/>
      <c r="H1463" s="11"/>
      <c r="K1463" s="15"/>
      <c r="L1463" s="15"/>
      <c r="M1463" s="15"/>
      <c r="N1463" s="15"/>
      <c r="U1463" s="14"/>
      <c r="V1463" s="14"/>
    </row>
    <row r="1464">
      <c r="B1464" s="15"/>
      <c r="G1464" s="11"/>
      <c r="H1464" s="11"/>
      <c r="K1464" s="15"/>
      <c r="L1464" s="15"/>
      <c r="M1464" s="15"/>
      <c r="N1464" s="15"/>
      <c r="U1464" s="14"/>
      <c r="V1464" s="14"/>
    </row>
    <row r="1465">
      <c r="B1465" s="15"/>
      <c r="G1465" s="11"/>
      <c r="H1465" s="11"/>
      <c r="K1465" s="15"/>
      <c r="L1465" s="15"/>
      <c r="M1465" s="15"/>
      <c r="N1465" s="15"/>
      <c r="U1465" s="14"/>
      <c r="V1465" s="14"/>
    </row>
    <row r="1466">
      <c r="B1466" s="15"/>
      <c r="G1466" s="11"/>
      <c r="H1466" s="11"/>
      <c r="K1466" s="15"/>
      <c r="L1466" s="15"/>
      <c r="M1466" s="15"/>
      <c r="N1466" s="15"/>
      <c r="U1466" s="14"/>
      <c r="V1466" s="14"/>
    </row>
    <row r="1467">
      <c r="B1467" s="15"/>
      <c r="G1467" s="11"/>
      <c r="H1467" s="11"/>
      <c r="K1467" s="15"/>
      <c r="L1467" s="15"/>
      <c r="M1467" s="15"/>
      <c r="N1467" s="15"/>
      <c r="U1467" s="14"/>
      <c r="V1467" s="14"/>
    </row>
    <row r="1468">
      <c r="B1468" s="15"/>
      <c r="G1468" s="11"/>
      <c r="H1468" s="11"/>
      <c r="K1468" s="15"/>
      <c r="L1468" s="15"/>
      <c r="M1468" s="15"/>
      <c r="N1468" s="15"/>
      <c r="U1468" s="14"/>
      <c r="V1468" s="14"/>
    </row>
    <row r="1469">
      <c r="B1469" s="15"/>
      <c r="G1469" s="11"/>
      <c r="H1469" s="11"/>
      <c r="K1469" s="15"/>
      <c r="L1469" s="15"/>
      <c r="M1469" s="15"/>
      <c r="N1469" s="15"/>
      <c r="U1469" s="14"/>
      <c r="V1469" s="14"/>
    </row>
    <row r="1470">
      <c r="B1470" s="15"/>
      <c r="G1470" s="11"/>
      <c r="H1470" s="11"/>
      <c r="K1470" s="15"/>
      <c r="L1470" s="15"/>
      <c r="M1470" s="15"/>
      <c r="N1470" s="15"/>
      <c r="U1470" s="14"/>
      <c r="V1470" s="14"/>
    </row>
    <row r="1471">
      <c r="B1471" s="15"/>
      <c r="G1471" s="11"/>
      <c r="H1471" s="11"/>
      <c r="K1471" s="15"/>
      <c r="L1471" s="15"/>
      <c r="M1471" s="15"/>
      <c r="N1471" s="15"/>
      <c r="U1471" s="14"/>
      <c r="V1471" s="14"/>
    </row>
    <row r="1472">
      <c r="B1472" s="15"/>
      <c r="G1472" s="11"/>
      <c r="H1472" s="11"/>
      <c r="K1472" s="15"/>
      <c r="L1472" s="15"/>
      <c r="M1472" s="15"/>
      <c r="N1472" s="15"/>
      <c r="U1472" s="14"/>
      <c r="V1472" s="14"/>
    </row>
    <row r="1473">
      <c r="B1473" s="15"/>
      <c r="G1473" s="11"/>
      <c r="H1473" s="11"/>
      <c r="K1473" s="15"/>
      <c r="L1473" s="15"/>
      <c r="M1473" s="15"/>
      <c r="N1473" s="15"/>
      <c r="U1473" s="14"/>
      <c r="V1473" s="14"/>
    </row>
    <row r="1474">
      <c r="B1474" s="15"/>
      <c r="G1474" s="11"/>
      <c r="H1474" s="11"/>
      <c r="K1474" s="15"/>
      <c r="L1474" s="15"/>
      <c r="M1474" s="15"/>
      <c r="N1474" s="15"/>
      <c r="U1474" s="14"/>
      <c r="V1474" s="14"/>
    </row>
    <row r="1475">
      <c r="B1475" s="15"/>
      <c r="G1475" s="11"/>
      <c r="H1475" s="11"/>
      <c r="K1475" s="15"/>
      <c r="L1475" s="15"/>
      <c r="M1475" s="15"/>
      <c r="N1475" s="15"/>
      <c r="U1475" s="14"/>
      <c r="V1475" s="14"/>
    </row>
    <row r="1476">
      <c r="B1476" s="15"/>
      <c r="G1476" s="11"/>
      <c r="H1476" s="11"/>
      <c r="K1476" s="15"/>
      <c r="L1476" s="15"/>
      <c r="M1476" s="15"/>
      <c r="N1476" s="15"/>
      <c r="U1476" s="14"/>
      <c r="V1476" s="14"/>
    </row>
    <row r="1477">
      <c r="B1477" s="15"/>
      <c r="G1477" s="11"/>
      <c r="H1477" s="11"/>
      <c r="K1477" s="15"/>
      <c r="L1477" s="15"/>
      <c r="M1477" s="15"/>
      <c r="N1477" s="15"/>
      <c r="U1477" s="14"/>
      <c r="V1477" s="14"/>
    </row>
    <row r="1478">
      <c r="B1478" s="15"/>
      <c r="G1478" s="11"/>
      <c r="H1478" s="11"/>
      <c r="K1478" s="15"/>
      <c r="L1478" s="15"/>
      <c r="M1478" s="15"/>
      <c r="N1478" s="15"/>
      <c r="U1478" s="14"/>
      <c r="V1478" s="14"/>
    </row>
    <row r="1479">
      <c r="B1479" s="15"/>
      <c r="G1479" s="11"/>
      <c r="H1479" s="11"/>
      <c r="K1479" s="15"/>
      <c r="L1479" s="15"/>
      <c r="M1479" s="15"/>
      <c r="N1479" s="15"/>
      <c r="U1479" s="14"/>
      <c r="V1479" s="14"/>
    </row>
    <row r="1480">
      <c r="B1480" s="15"/>
      <c r="G1480" s="11"/>
      <c r="H1480" s="11"/>
      <c r="K1480" s="15"/>
      <c r="L1480" s="15"/>
      <c r="M1480" s="15"/>
      <c r="N1480" s="15"/>
      <c r="U1480" s="14"/>
      <c r="V1480" s="14"/>
    </row>
    <row r="1481">
      <c r="B1481" s="15"/>
      <c r="G1481" s="11"/>
      <c r="H1481" s="11"/>
      <c r="K1481" s="15"/>
      <c r="L1481" s="15"/>
      <c r="M1481" s="15"/>
      <c r="N1481" s="15"/>
      <c r="U1481" s="14"/>
      <c r="V1481" s="14"/>
    </row>
    <row r="1482">
      <c r="B1482" s="15"/>
      <c r="G1482" s="11"/>
      <c r="H1482" s="11"/>
      <c r="K1482" s="15"/>
      <c r="L1482" s="15"/>
      <c r="M1482" s="15"/>
      <c r="N1482" s="15"/>
      <c r="U1482" s="14"/>
      <c r="V1482" s="14"/>
    </row>
    <row r="1483">
      <c r="B1483" s="15"/>
      <c r="G1483" s="11"/>
      <c r="H1483" s="11"/>
      <c r="K1483" s="15"/>
      <c r="L1483" s="15"/>
      <c r="M1483" s="15"/>
      <c r="N1483" s="15"/>
      <c r="U1483" s="14"/>
      <c r="V1483" s="14"/>
    </row>
    <row r="1484">
      <c r="B1484" s="15"/>
      <c r="G1484" s="11"/>
      <c r="H1484" s="11"/>
      <c r="K1484" s="15"/>
      <c r="L1484" s="15"/>
      <c r="M1484" s="15"/>
      <c r="N1484" s="15"/>
      <c r="U1484" s="14"/>
      <c r="V1484" s="14"/>
    </row>
    <row r="1485">
      <c r="B1485" s="15"/>
      <c r="G1485" s="11"/>
      <c r="H1485" s="11"/>
      <c r="K1485" s="15"/>
      <c r="L1485" s="15"/>
      <c r="M1485" s="15"/>
      <c r="N1485" s="15"/>
      <c r="U1485" s="14"/>
      <c r="V1485" s="14"/>
    </row>
    <row r="1486">
      <c r="B1486" s="15"/>
      <c r="G1486" s="11"/>
      <c r="H1486" s="11"/>
      <c r="K1486" s="15"/>
      <c r="L1486" s="15"/>
      <c r="M1486" s="15"/>
      <c r="N1486" s="15"/>
      <c r="U1486" s="14"/>
      <c r="V1486" s="14"/>
    </row>
    <row r="1487">
      <c r="B1487" s="15"/>
      <c r="G1487" s="11"/>
      <c r="H1487" s="11"/>
      <c r="K1487" s="15"/>
      <c r="L1487" s="15"/>
      <c r="M1487" s="15"/>
      <c r="N1487" s="15"/>
      <c r="U1487" s="14"/>
      <c r="V1487" s="14"/>
    </row>
    <row r="1488">
      <c r="B1488" s="15"/>
      <c r="G1488" s="11"/>
      <c r="H1488" s="11"/>
      <c r="K1488" s="15"/>
      <c r="L1488" s="15"/>
      <c r="M1488" s="15"/>
      <c r="N1488" s="15"/>
      <c r="U1488" s="14"/>
      <c r="V1488" s="14"/>
    </row>
    <row r="1489">
      <c r="B1489" s="15"/>
      <c r="G1489" s="11"/>
      <c r="H1489" s="11"/>
      <c r="K1489" s="15"/>
      <c r="L1489" s="15"/>
      <c r="M1489" s="15"/>
      <c r="N1489" s="15"/>
      <c r="U1489" s="14"/>
      <c r="V1489" s="14"/>
    </row>
    <row r="1490">
      <c r="B1490" s="15"/>
      <c r="G1490" s="11"/>
      <c r="H1490" s="11"/>
      <c r="K1490" s="15"/>
      <c r="L1490" s="15"/>
      <c r="M1490" s="15"/>
      <c r="N1490" s="15"/>
      <c r="U1490" s="14"/>
      <c r="V1490" s="14"/>
    </row>
    <row r="1491">
      <c r="B1491" s="15"/>
      <c r="G1491" s="11"/>
      <c r="H1491" s="11"/>
      <c r="K1491" s="15"/>
      <c r="L1491" s="15"/>
      <c r="M1491" s="15"/>
      <c r="N1491" s="15"/>
      <c r="U1491" s="14"/>
      <c r="V1491" s="14"/>
    </row>
    <row r="1492">
      <c r="B1492" s="15"/>
      <c r="G1492" s="11"/>
      <c r="H1492" s="11"/>
      <c r="K1492" s="15"/>
      <c r="L1492" s="15"/>
      <c r="M1492" s="15"/>
      <c r="N1492" s="15"/>
      <c r="U1492" s="14"/>
      <c r="V1492" s="14"/>
    </row>
    <row r="1493">
      <c r="B1493" s="15"/>
      <c r="G1493" s="11"/>
      <c r="H1493" s="11"/>
      <c r="K1493" s="15"/>
      <c r="L1493" s="15"/>
      <c r="M1493" s="15"/>
      <c r="N1493" s="15"/>
      <c r="U1493" s="14"/>
      <c r="V1493" s="14"/>
    </row>
    <row r="1494">
      <c r="B1494" s="15"/>
      <c r="G1494" s="11"/>
      <c r="H1494" s="11"/>
      <c r="K1494" s="15"/>
      <c r="L1494" s="15"/>
      <c r="M1494" s="15"/>
      <c r="N1494" s="15"/>
      <c r="U1494" s="14"/>
      <c r="V1494" s="14"/>
    </row>
    <row r="1495">
      <c r="B1495" s="15"/>
      <c r="G1495" s="11"/>
      <c r="H1495" s="11"/>
      <c r="K1495" s="15"/>
      <c r="L1495" s="15"/>
      <c r="M1495" s="15"/>
      <c r="N1495" s="15"/>
      <c r="U1495" s="14"/>
      <c r="V1495" s="14"/>
    </row>
    <row r="1496">
      <c r="B1496" s="15"/>
      <c r="G1496" s="11"/>
      <c r="H1496" s="11"/>
      <c r="K1496" s="15"/>
      <c r="L1496" s="15"/>
      <c r="M1496" s="15"/>
      <c r="N1496" s="15"/>
      <c r="U1496" s="14"/>
      <c r="V1496" s="14"/>
    </row>
    <row r="1497">
      <c r="B1497" s="15"/>
      <c r="G1497" s="11"/>
      <c r="H1497" s="11"/>
      <c r="K1497" s="15"/>
      <c r="L1497" s="15"/>
      <c r="M1497" s="15"/>
      <c r="N1497" s="15"/>
      <c r="U1497" s="14"/>
      <c r="V1497" s="14"/>
    </row>
    <row r="1498">
      <c r="B1498" s="15"/>
      <c r="G1498" s="11"/>
      <c r="H1498" s="11"/>
      <c r="K1498" s="15"/>
      <c r="L1498" s="15"/>
      <c r="M1498" s="15"/>
      <c r="N1498" s="15"/>
      <c r="U1498" s="14"/>
      <c r="V1498" s="14"/>
    </row>
    <row r="1499">
      <c r="B1499" s="15"/>
      <c r="G1499" s="11"/>
      <c r="H1499" s="11"/>
      <c r="K1499" s="15"/>
      <c r="L1499" s="15"/>
      <c r="M1499" s="15"/>
      <c r="N1499" s="15"/>
      <c r="U1499" s="14"/>
      <c r="V1499" s="14"/>
    </row>
    <row r="1500">
      <c r="B1500" s="15"/>
      <c r="G1500" s="11"/>
      <c r="H1500" s="11"/>
      <c r="K1500" s="15"/>
      <c r="L1500" s="15"/>
      <c r="M1500" s="15"/>
      <c r="N1500" s="15"/>
      <c r="U1500" s="14"/>
      <c r="V1500" s="14"/>
    </row>
    <row r="1501">
      <c r="B1501" s="15"/>
      <c r="G1501" s="11"/>
      <c r="H1501" s="11"/>
      <c r="K1501" s="15"/>
      <c r="L1501" s="15"/>
      <c r="M1501" s="15"/>
      <c r="N1501" s="15"/>
      <c r="U1501" s="14"/>
      <c r="V1501" s="14"/>
    </row>
    <row r="1502">
      <c r="B1502" s="15"/>
      <c r="G1502" s="11"/>
      <c r="H1502" s="11"/>
      <c r="K1502" s="15"/>
      <c r="L1502" s="15"/>
      <c r="M1502" s="15"/>
      <c r="N1502" s="15"/>
      <c r="U1502" s="14"/>
      <c r="V1502" s="14"/>
    </row>
    <row r="1503">
      <c r="B1503" s="15"/>
      <c r="G1503" s="11"/>
      <c r="H1503" s="11"/>
      <c r="K1503" s="15"/>
      <c r="L1503" s="15"/>
      <c r="M1503" s="15"/>
      <c r="N1503" s="15"/>
      <c r="U1503" s="14"/>
      <c r="V1503" s="14"/>
    </row>
    <row r="1504">
      <c r="B1504" s="15"/>
      <c r="G1504" s="11"/>
      <c r="H1504" s="11"/>
      <c r="K1504" s="15"/>
      <c r="L1504" s="15"/>
      <c r="M1504" s="15"/>
      <c r="N1504" s="15"/>
      <c r="U1504" s="14"/>
      <c r="V1504" s="14"/>
    </row>
    <row r="1505">
      <c r="B1505" s="15"/>
      <c r="G1505" s="11"/>
      <c r="H1505" s="11"/>
      <c r="K1505" s="15"/>
      <c r="L1505" s="15"/>
      <c r="M1505" s="15"/>
      <c r="N1505" s="15"/>
      <c r="U1505" s="14"/>
      <c r="V1505" s="14"/>
    </row>
    <row r="1506">
      <c r="B1506" s="15"/>
      <c r="G1506" s="11"/>
      <c r="H1506" s="11"/>
      <c r="K1506" s="15"/>
      <c r="L1506" s="15"/>
      <c r="M1506" s="15"/>
      <c r="N1506" s="15"/>
      <c r="U1506" s="14"/>
      <c r="V1506" s="14"/>
    </row>
    <row r="1507">
      <c r="B1507" s="15"/>
      <c r="G1507" s="11"/>
      <c r="H1507" s="11"/>
      <c r="K1507" s="15"/>
      <c r="L1507" s="15"/>
      <c r="M1507" s="15"/>
      <c r="N1507" s="15"/>
      <c r="U1507" s="14"/>
      <c r="V1507" s="14"/>
    </row>
    <row r="1508">
      <c r="B1508" s="15"/>
      <c r="G1508" s="11"/>
      <c r="H1508" s="11"/>
      <c r="K1508" s="15"/>
      <c r="L1508" s="15"/>
      <c r="M1508" s="15"/>
      <c r="N1508" s="15"/>
      <c r="U1508" s="14"/>
      <c r="V1508" s="14"/>
    </row>
    <row r="1509">
      <c r="B1509" s="15"/>
      <c r="G1509" s="11"/>
      <c r="H1509" s="11"/>
      <c r="K1509" s="15"/>
      <c r="L1509" s="15"/>
      <c r="M1509" s="15"/>
      <c r="N1509" s="15"/>
      <c r="U1509" s="14"/>
      <c r="V1509" s="14"/>
    </row>
    <row r="1510">
      <c r="B1510" s="15"/>
      <c r="G1510" s="11"/>
      <c r="H1510" s="11"/>
      <c r="K1510" s="15"/>
      <c r="L1510" s="15"/>
      <c r="M1510" s="15"/>
      <c r="N1510" s="15"/>
      <c r="U1510" s="14"/>
      <c r="V1510" s="14"/>
    </row>
    <row r="1511">
      <c r="B1511" s="15"/>
      <c r="G1511" s="11"/>
      <c r="H1511" s="11"/>
      <c r="K1511" s="15"/>
      <c r="L1511" s="15"/>
      <c r="M1511" s="15"/>
      <c r="N1511" s="15"/>
      <c r="U1511" s="14"/>
      <c r="V1511" s="14"/>
    </row>
    <row r="1512">
      <c r="B1512" s="15"/>
      <c r="G1512" s="11"/>
      <c r="H1512" s="11"/>
      <c r="K1512" s="15"/>
      <c r="L1512" s="15"/>
      <c r="M1512" s="15"/>
      <c r="N1512" s="15"/>
      <c r="U1512" s="14"/>
      <c r="V1512" s="14"/>
    </row>
    <row r="1513">
      <c r="B1513" s="15"/>
      <c r="G1513" s="11"/>
      <c r="H1513" s="11"/>
      <c r="K1513" s="15"/>
      <c r="L1513" s="15"/>
      <c r="M1513" s="15"/>
      <c r="N1513" s="15"/>
      <c r="U1513" s="14"/>
      <c r="V1513" s="14"/>
    </row>
    <row r="1514">
      <c r="B1514" s="15"/>
      <c r="G1514" s="11"/>
      <c r="H1514" s="11"/>
      <c r="K1514" s="15"/>
      <c r="L1514" s="15"/>
      <c r="M1514" s="15"/>
      <c r="N1514" s="15"/>
      <c r="U1514" s="14"/>
      <c r="V1514" s="14"/>
    </row>
    <row r="1515">
      <c r="B1515" s="15"/>
      <c r="G1515" s="11"/>
      <c r="H1515" s="11"/>
      <c r="K1515" s="15"/>
      <c r="L1515" s="15"/>
      <c r="M1515" s="15"/>
      <c r="N1515" s="15"/>
      <c r="U1515" s="14"/>
      <c r="V1515" s="14"/>
    </row>
    <row r="1516">
      <c r="B1516" s="15"/>
      <c r="G1516" s="11"/>
      <c r="H1516" s="11"/>
      <c r="K1516" s="15"/>
      <c r="L1516" s="15"/>
      <c r="M1516" s="15"/>
      <c r="N1516" s="15"/>
      <c r="U1516" s="14"/>
      <c r="V1516" s="14"/>
    </row>
    <row r="1517">
      <c r="B1517" s="15"/>
      <c r="G1517" s="11"/>
      <c r="H1517" s="11"/>
      <c r="K1517" s="15"/>
      <c r="L1517" s="15"/>
      <c r="M1517" s="15"/>
      <c r="N1517" s="15"/>
      <c r="U1517" s="14"/>
      <c r="V1517" s="14"/>
    </row>
    <row r="1518">
      <c r="B1518" s="15"/>
      <c r="G1518" s="11"/>
      <c r="H1518" s="11"/>
      <c r="K1518" s="15"/>
      <c r="L1518" s="15"/>
      <c r="M1518" s="15"/>
      <c r="N1518" s="15"/>
      <c r="U1518" s="14"/>
      <c r="V1518" s="14"/>
    </row>
    <row r="1519">
      <c r="B1519" s="15"/>
      <c r="G1519" s="11"/>
      <c r="H1519" s="11"/>
      <c r="K1519" s="15"/>
      <c r="L1519" s="15"/>
      <c r="M1519" s="15"/>
      <c r="N1519" s="15"/>
      <c r="U1519" s="14"/>
      <c r="V1519" s="14"/>
    </row>
    <row r="1520">
      <c r="B1520" s="15"/>
      <c r="G1520" s="11"/>
      <c r="H1520" s="11"/>
      <c r="K1520" s="15"/>
      <c r="L1520" s="15"/>
      <c r="M1520" s="15"/>
      <c r="N1520" s="15"/>
      <c r="U1520" s="14"/>
      <c r="V1520" s="14"/>
    </row>
    <row r="1521">
      <c r="B1521" s="15"/>
      <c r="G1521" s="11"/>
      <c r="H1521" s="11"/>
      <c r="K1521" s="15"/>
      <c r="L1521" s="15"/>
      <c r="M1521" s="15"/>
      <c r="N1521" s="15"/>
      <c r="U1521" s="14"/>
      <c r="V1521" s="14"/>
    </row>
    <row r="1522">
      <c r="B1522" s="15"/>
      <c r="G1522" s="11"/>
      <c r="H1522" s="11"/>
      <c r="K1522" s="15"/>
      <c r="L1522" s="15"/>
      <c r="M1522" s="15"/>
      <c r="N1522" s="15"/>
      <c r="U1522" s="14"/>
      <c r="V1522" s="14"/>
    </row>
    <row r="1523">
      <c r="B1523" s="15"/>
      <c r="G1523" s="11"/>
      <c r="H1523" s="11"/>
      <c r="K1523" s="15"/>
      <c r="L1523" s="15"/>
      <c r="M1523" s="15"/>
      <c r="N1523" s="15"/>
      <c r="U1523" s="14"/>
      <c r="V1523" s="14"/>
    </row>
    <row r="1524">
      <c r="B1524" s="15"/>
      <c r="G1524" s="11"/>
      <c r="H1524" s="11"/>
      <c r="K1524" s="15"/>
      <c r="L1524" s="15"/>
      <c r="M1524" s="15"/>
      <c r="N1524" s="15"/>
      <c r="U1524" s="14"/>
      <c r="V1524" s="14"/>
    </row>
    <row r="1525">
      <c r="B1525" s="15"/>
      <c r="G1525" s="11"/>
      <c r="H1525" s="11"/>
      <c r="K1525" s="15"/>
      <c r="L1525" s="15"/>
      <c r="M1525" s="15"/>
      <c r="N1525" s="15"/>
      <c r="U1525" s="14"/>
      <c r="V1525" s="14"/>
    </row>
    <row r="1526">
      <c r="B1526" s="15"/>
      <c r="G1526" s="11"/>
      <c r="H1526" s="11"/>
      <c r="K1526" s="15"/>
      <c r="L1526" s="15"/>
      <c r="M1526" s="15"/>
      <c r="N1526" s="15"/>
      <c r="U1526" s="14"/>
      <c r="V1526" s="14"/>
    </row>
    <row r="1527">
      <c r="B1527" s="15"/>
      <c r="G1527" s="11"/>
      <c r="H1527" s="11"/>
      <c r="K1527" s="15"/>
      <c r="L1527" s="15"/>
      <c r="M1527" s="15"/>
      <c r="N1527" s="15"/>
      <c r="U1527" s="14"/>
      <c r="V1527" s="14"/>
    </row>
    <row r="1528">
      <c r="B1528" s="15"/>
      <c r="G1528" s="11"/>
      <c r="H1528" s="11"/>
      <c r="K1528" s="15"/>
      <c r="L1528" s="15"/>
      <c r="M1528" s="15"/>
      <c r="N1528" s="15"/>
      <c r="U1528" s="14"/>
      <c r="V1528" s="14"/>
    </row>
    <row r="1529">
      <c r="B1529" s="15"/>
      <c r="G1529" s="11"/>
      <c r="H1529" s="11"/>
      <c r="K1529" s="15"/>
      <c r="L1529" s="15"/>
      <c r="M1529" s="15"/>
      <c r="N1529" s="15"/>
      <c r="U1529" s="14"/>
      <c r="V1529" s="14"/>
    </row>
    <row r="1530">
      <c r="B1530" s="15"/>
      <c r="G1530" s="11"/>
      <c r="H1530" s="11"/>
      <c r="K1530" s="15"/>
      <c r="L1530" s="15"/>
      <c r="M1530" s="15"/>
      <c r="N1530" s="15"/>
      <c r="U1530" s="14"/>
      <c r="V1530" s="14"/>
    </row>
    <row r="1531">
      <c r="B1531" s="15"/>
      <c r="G1531" s="11"/>
      <c r="H1531" s="11"/>
      <c r="K1531" s="15"/>
      <c r="L1531" s="15"/>
      <c r="M1531" s="15"/>
      <c r="N1531" s="15"/>
      <c r="U1531" s="14"/>
      <c r="V1531" s="14"/>
    </row>
    <row r="1532">
      <c r="B1532" s="15"/>
      <c r="G1532" s="11"/>
      <c r="H1532" s="11"/>
      <c r="K1532" s="15"/>
      <c r="L1532" s="15"/>
      <c r="M1532" s="15"/>
      <c r="N1532" s="15"/>
      <c r="U1532" s="14"/>
      <c r="V1532" s="14"/>
    </row>
    <row r="1533">
      <c r="B1533" s="15"/>
      <c r="G1533" s="11"/>
      <c r="H1533" s="11"/>
      <c r="K1533" s="15"/>
      <c r="L1533" s="15"/>
      <c r="M1533" s="15"/>
      <c r="N1533" s="15"/>
      <c r="U1533" s="14"/>
      <c r="V1533" s="14"/>
    </row>
    <row r="1534">
      <c r="B1534" s="15"/>
      <c r="G1534" s="11"/>
      <c r="H1534" s="11"/>
      <c r="K1534" s="15"/>
      <c r="L1534" s="15"/>
      <c r="M1534" s="15"/>
      <c r="N1534" s="15"/>
      <c r="U1534" s="14"/>
      <c r="V1534" s="14"/>
    </row>
    <row r="1535">
      <c r="B1535" s="15"/>
      <c r="G1535" s="11"/>
      <c r="H1535" s="11"/>
      <c r="K1535" s="15"/>
      <c r="L1535" s="15"/>
      <c r="M1535" s="15"/>
      <c r="N1535" s="15"/>
      <c r="U1535" s="14"/>
      <c r="V1535" s="14"/>
    </row>
    <row r="1536">
      <c r="B1536" s="15"/>
      <c r="G1536" s="11"/>
      <c r="H1536" s="11"/>
      <c r="K1536" s="15"/>
      <c r="L1536" s="15"/>
      <c r="M1536" s="15"/>
      <c r="N1536" s="15"/>
      <c r="U1536" s="14"/>
      <c r="V1536" s="14"/>
    </row>
    <row r="1537">
      <c r="B1537" s="15"/>
      <c r="G1537" s="11"/>
      <c r="H1537" s="11"/>
      <c r="K1537" s="15"/>
      <c r="L1537" s="15"/>
      <c r="M1537" s="15"/>
      <c r="N1537" s="15"/>
      <c r="U1537" s="14"/>
      <c r="V1537" s="14"/>
    </row>
    <row r="1538">
      <c r="B1538" s="15"/>
      <c r="G1538" s="11"/>
      <c r="H1538" s="11"/>
      <c r="K1538" s="15"/>
      <c r="L1538" s="15"/>
      <c r="M1538" s="15"/>
      <c r="N1538" s="15"/>
      <c r="U1538" s="14"/>
      <c r="V1538" s="14"/>
    </row>
    <row r="1539">
      <c r="B1539" s="15"/>
      <c r="G1539" s="11"/>
      <c r="H1539" s="11"/>
      <c r="K1539" s="15"/>
      <c r="L1539" s="15"/>
      <c r="M1539" s="15"/>
      <c r="N1539" s="15"/>
      <c r="U1539" s="14"/>
      <c r="V1539" s="14"/>
    </row>
    <row r="1540">
      <c r="B1540" s="15"/>
      <c r="G1540" s="11"/>
      <c r="H1540" s="11"/>
      <c r="K1540" s="15"/>
      <c r="L1540" s="15"/>
      <c r="M1540" s="15"/>
      <c r="N1540" s="15"/>
      <c r="U1540" s="14"/>
      <c r="V1540" s="14"/>
    </row>
    <row r="1541">
      <c r="B1541" s="15"/>
      <c r="G1541" s="11"/>
      <c r="H1541" s="11"/>
      <c r="K1541" s="15"/>
      <c r="L1541" s="15"/>
      <c r="M1541" s="15"/>
      <c r="N1541" s="15"/>
      <c r="U1541" s="14"/>
      <c r="V1541" s="14"/>
    </row>
    <row r="1542">
      <c r="B1542" s="15"/>
      <c r="G1542" s="11"/>
      <c r="H1542" s="11"/>
      <c r="K1542" s="15"/>
      <c r="L1542" s="15"/>
      <c r="M1542" s="15"/>
      <c r="N1542" s="15"/>
      <c r="U1542" s="14"/>
      <c r="V1542" s="14"/>
    </row>
    <row r="1543">
      <c r="B1543" s="15"/>
      <c r="G1543" s="11"/>
      <c r="H1543" s="11"/>
      <c r="K1543" s="15"/>
      <c r="L1543" s="15"/>
      <c r="M1543" s="15"/>
      <c r="N1543" s="15"/>
      <c r="U1543" s="14"/>
      <c r="V1543" s="14"/>
    </row>
    <row r="1544">
      <c r="B1544" s="15"/>
      <c r="G1544" s="11"/>
      <c r="H1544" s="11"/>
      <c r="K1544" s="15"/>
      <c r="L1544" s="15"/>
      <c r="M1544" s="15"/>
      <c r="N1544" s="15"/>
      <c r="U1544" s="14"/>
      <c r="V1544" s="14"/>
    </row>
    <row r="1545">
      <c r="B1545" s="15"/>
      <c r="G1545" s="11"/>
      <c r="H1545" s="11"/>
      <c r="K1545" s="15"/>
      <c r="L1545" s="15"/>
      <c r="M1545" s="15"/>
      <c r="N1545" s="15"/>
      <c r="U1545" s="14"/>
      <c r="V1545" s="14"/>
    </row>
    <row r="1546">
      <c r="B1546" s="15"/>
      <c r="G1546" s="11"/>
      <c r="H1546" s="11"/>
      <c r="K1546" s="15"/>
      <c r="L1546" s="15"/>
      <c r="M1546" s="15"/>
      <c r="N1546" s="15"/>
      <c r="U1546" s="14"/>
      <c r="V1546" s="14"/>
    </row>
    <row r="1547">
      <c r="B1547" s="15"/>
      <c r="G1547" s="11"/>
      <c r="H1547" s="11"/>
      <c r="K1547" s="15"/>
      <c r="L1547" s="15"/>
      <c r="M1547" s="15"/>
      <c r="N1547" s="15"/>
      <c r="U1547" s="14"/>
      <c r="V1547" s="14"/>
    </row>
    <row r="1548">
      <c r="B1548" s="15"/>
      <c r="G1548" s="11"/>
      <c r="H1548" s="11"/>
      <c r="K1548" s="15"/>
      <c r="L1548" s="15"/>
      <c r="M1548" s="15"/>
      <c r="N1548" s="15"/>
      <c r="U1548" s="14"/>
      <c r="V1548" s="14"/>
    </row>
    <row r="1549">
      <c r="B1549" s="15"/>
      <c r="G1549" s="11"/>
      <c r="H1549" s="11"/>
      <c r="K1549" s="15"/>
      <c r="L1549" s="15"/>
      <c r="M1549" s="15"/>
      <c r="N1549" s="15"/>
      <c r="U1549" s="14"/>
      <c r="V1549" s="14"/>
    </row>
    <row r="1550">
      <c r="B1550" s="15"/>
      <c r="G1550" s="11"/>
      <c r="H1550" s="11"/>
      <c r="K1550" s="15"/>
      <c r="L1550" s="15"/>
      <c r="M1550" s="15"/>
      <c r="N1550" s="15"/>
      <c r="U1550" s="14"/>
      <c r="V1550" s="14"/>
    </row>
    <row r="1551">
      <c r="B1551" s="15"/>
      <c r="G1551" s="11"/>
      <c r="H1551" s="11"/>
      <c r="K1551" s="15"/>
      <c r="L1551" s="15"/>
      <c r="M1551" s="15"/>
      <c r="N1551" s="15"/>
      <c r="U1551" s="14"/>
      <c r="V1551" s="14"/>
    </row>
    <row r="1552">
      <c r="B1552" s="15"/>
      <c r="G1552" s="11"/>
      <c r="H1552" s="11"/>
      <c r="K1552" s="15"/>
      <c r="L1552" s="15"/>
      <c r="M1552" s="15"/>
      <c r="N1552" s="15"/>
      <c r="U1552" s="14"/>
      <c r="V1552" s="14"/>
    </row>
    <row r="1553">
      <c r="B1553" s="15"/>
      <c r="G1553" s="11"/>
      <c r="H1553" s="11"/>
      <c r="K1553" s="15"/>
      <c r="L1553" s="15"/>
      <c r="M1553" s="15"/>
      <c r="N1553" s="15"/>
      <c r="U1553" s="14"/>
      <c r="V1553" s="14"/>
    </row>
    <row r="1554">
      <c r="B1554" s="15"/>
      <c r="G1554" s="11"/>
      <c r="H1554" s="11"/>
      <c r="K1554" s="15"/>
      <c r="L1554" s="15"/>
      <c r="M1554" s="15"/>
      <c r="N1554" s="15"/>
      <c r="U1554" s="14"/>
      <c r="V1554" s="14"/>
    </row>
    <row r="1555">
      <c r="B1555" s="15"/>
      <c r="G1555" s="11"/>
      <c r="H1555" s="11"/>
      <c r="K1555" s="15"/>
      <c r="L1555" s="15"/>
      <c r="M1555" s="15"/>
      <c r="N1555" s="15"/>
      <c r="U1555" s="14"/>
      <c r="V1555" s="14"/>
    </row>
    <row r="1556">
      <c r="B1556" s="15"/>
      <c r="G1556" s="11"/>
      <c r="H1556" s="11"/>
      <c r="K1556" s="15"/>
      <c r="L1556" s="15"/>
      <c r="M1556" s="15"/>
      <c r="N1556" s="15"/>
      <c r="U1556" s="14"/>
      <c r="V1556" s="14"/>
    </row>
    <row r="1557">
      <c r="B1557" s="15"/>
      <c r="G1557" s="11"/>
      <c r="H1557" s="11"/>
      <c r="K1557" s="15"/>
      <c r="L1557" s="15"/>
      <c r="M1557" s="15"/>
      <c r="N1557" s="15"/>
      <c r="U1557" s="14"/>
      <c r="V1557" s="14"/>
    </row>
    <row r="1558">
      <c r="B1558" s="15"/>
      <c r="G1558" s="11"/>
      <c r="H1558" s="11"/>
      <c r="K1558" s="15"/>
      <c r="L1558" s="15"/>
      <c r="M1558" s="15"/>
      <c r="N1558" s="15"/>
      <c r="U1558" s="14"/>
      <c r="V1558" s="14"/>
    </row>
    <row r="1559">
      <c r="B1559" s="15"/>
      <c r="G1559" s="11"/>
      <c r="H1559" s="11"/>
      <c r="K1559" s="15"/>
      <c r="L1559" s="15"/>
      <c r="M1559" s="15"/>
      <c r="N1559" s="15"/>
      <c r="U1559" s="14"/>
      <c r="V1559" s="14"/>
    </row>
    <row r="1560">
      <c r="B1560" s="15"/>
      <c r="G1560" s="11"/>
      <c r="H1560" s="11"/>
      <c r="K1560" s="15"/>
      <c r="L1560" s="15"/>
      <c r="M1560" s="15"/>
      <c r="N1560" s="15"/>
      <c r="U1560" s="14"/>
      <c r="V1560" s="14"/>
    </row>
    <row r="1561">
      <c r="B1561" s="15"/>
      <c r="G1561" s="11"/>
      <c r="H1561" s="11"/>
      <c r="K1561" s="15"/>
      <c r="L1561" s="15"/>
      <c r="M1561" s="15"/>
      <c r="N1561" s="15"/>
      <c r="U1561" s="14"/>
      <c r="V1561" s="14"/>
    </row>
    <row r="1562">
      <c r="B1562" s="15"/>
      <c r="G1562" s="11"/>
      <c r="H1562" s="11"/>
      <c r="K1562" s="15"/>
      <c r="L1562" s="15"/>
      <c r="M1562" s="15"/>
      <c r="N1562" s="15"/>
      <c r="U1562" s="14"/>
      <c r="V1562" s="14"/>
    </row>
    <row r="1563">
      <c r="B1563" s="15"/>
      <c r="G1563" s="11"/>
      <c r="H1563" s="11"/>
      <c r="K1563" s="15"/>
      <c r="L1563" s="15"/>
      <c r="M1563" s="15"/>
      <c r="N1563" s="15"/>
      <c r="U1563" s="14"/>
      <c r="V1563" s="14"/>
    </row>
    <row r="1564">
      <c r="B1564" s="15"/>
      <c r="G1564" s="11"/>
      <c r="H1564" s="11"/>
      <c r="K1564" s="15"/>
      <c r="L1564" s="15"/>
      <c r="M1564" s="15"/>
      <c r="N1564" s="15"/>
      <c r="U1564" s="14"/>
      <c r="V1564" s="14"/>
    </row>
    <row r="1565">
      <c r="B1565" s="15"/>
      <c r="G1565" s="11"/>
      <c r="H1565" s="11"/>
      <c r="K1565" s="15"/>
      <c r="L1565" s="15"/>
      <c r="M1565" s="15"/>
      <c r="N1565" s="15"/>
      <c r="U1565" s="14"/>
      <c r="V1565" s="14"/>
    </row>
    <row r="1566">
      <c r="B1566" s="15"/>
      <c r="G1566" s="11"/>
      <c r="H1566" s="11"/>
      <c r="K1566" s="15"/>
      <c r="L1566" s="15"/>
      <c r="M1566" s="15"/>
      <c r="N1566" s="15"/>
      <c r="U1566" s="14"/>
      <c r="V1566" s="14"/>
    </row>
    <row r="1567">
      <c r="B1567" s="15"/>
      <c r="G1567" s="11"/>
      <c r="H1567" s="11"/>
      <c r="K1567" s="15"/>
      <c r="L1567" s="15"/>
      <c r="M1567" s="15"/>
      <c r="N1567" s="15"/>
      <c r="U1567" s="14"/>
      <c r="V1567" s="14"/>
    </row>
    <row r="1568">
      <c r="B1568" s="15"/>
      <c r="G1568" s="11"/>
      <c r="H1568" s="11"/>
      <c r="K1568" s="15"/>
      <c r="L1568" s="15"/>
      <c r="M1568" s="15"/>
      <c r="N1568" s="15"/>
      <c r="U1568" s="14"/>
      <c r="V1568" s="14"/>
    </row>
    <row r="1569">
      <c r="B1569" s="15"/>
      <c r="G1569" s="11"/>
      <c r="H1569" s="11"/>
      <c r="K1569" s="15"/>
      <c r="L1569" s="15"/>
      <c r="M1569" s="15"/>
      <c r="N1569" s="15"/>
      <c r="U1569" s="14"/>
      <c r="V1569" s="14"/>
    </row>
    <row r="1570">
      <c r="B1570" s="15"/>
      <c r="G1570" s="11"/>
      <c r="H1570" s="11"/>
      <c r="K1570" s="15"/>
      <c r="L1570" s="15"/>
      <c r="M1570" s="15"/>
      <c r="N1570" s="15"/>
      <c r="U1570" s="14"/>
      <c r="V1570" s="14"/>
    </row>
    <row r="1571">
      <c r="B1571" s="15"/>
      <c r="G1571" s="11"/>
      <c r="H1571" s="11"/>
      <c r="K1571" s="15"/>
      <c r="L1571" s="15"/>
      <c r="M1571" s="15"/>
      <c r="N1571" s="15"/>
      <c r="U1571" s="14"/>
      <c r="V1571" s="14"/>
    </row>
    <row r="1572">
      <c r="B1572" s="15"/>
      <c r="G1572" s="11"/>
      <c r="H1572" s="11"/>
      <c r="K1572" s="15"/>
      <c r="L1572" s="15"/>
      <c r="M1572" s="15"/>
      <c r="N1572" s="15"/>
      <c r="U1572" s="14"/>
      <c r="V1572" s="14"/>
    </row>
    <row r="1573">
      <c r="B1573" s="15"/>
      <c r="G1573" s="11"/>
      <c r="H1573" s="11"/>
      <c r="K1573" s="15"/>
      <c r="L1573" s="15"/>
      <c r="M1573" s="15"/>
      <c r="N1573" s="15"/>
      <c r="U1573" s="14"/>
      <c r="V1573" s="14"/>
    </row>
    <row r="1574">
      <c r="B1574" s="15"/>
      <c r="G1574" s="11"/>
      <c r="H1574" s="11"/>
      <c r="K1574" s="15"/>
      <c r="L1574" s="15"/>
      <c r="M1574" s="15"/>
      <c r="N1574" s="15"/>
      <c r="U1574" s="14"/>
      <c r="V1574" s="14"/>
    </row>
    <row r="1575">
      <c r="B1575" s="15"/>
      <c r="G1575" s="11"/>
      <c r="H1575" s="11"/>
      <c r="K1575" s="15"/>
      <c r="L1575" s="15"/>
      <c r="M1575" s="15"/>
      <c r="N1575" s="15"/>
      <c r="U1575" s="14"/>
      <c r="V1575" s="14"/>
    </row>
    <row r="1576">
      <c r="B1576" s="15"/>
      <c r="G1576" s="11"/>
      <c r="H1576" s="11"/>
      <c r="K1576" s="15"/>
      <c r="L1576" s="15"/>
      <c r="M1576" s="15"/>
      <c r="N1576" s="15"/>
      <c r="U1576" s="14"/>
      <c r="V1576" s="14"/>
    </row>
    <row r="1577">
      <c r="B1577" s="15"/>
      <c r="G1577" s="11"/>
      <c r="H1577" s="11"/>
      <c r="K1577" s="15"/>
      <c r="L1577" s="15"/>
      <c r="M1577" s="15"/>
      <c r="N1577" s="15"/>
      <c r="U1577" s="14"/>
      <c r="V1577" s="14"/>
    </row>
    <row r="1578">
      <c r="B1578" s="15"/>
      <c r="G1578" s="11"/>
      <c r="H1578" s="11"/>
      <c r="K1578" s="15"/>
      <c r="L1578" s="15"/>
      <c r="M1578" s="15"/>
      <c r="N1578" s="15"/>
      <c r="U1578" s="14"/>
      <c r="V1578" s="14"/>
    </row>
    <row r="1579">
      <c r="B1579" s="15"/>
      <c r="G1579" s="11"/>
      <c r="H1579" s="11"/>
      <c r="K1579" s="15"/>
      <c r="L1579" s="15"/>
      <c r="M1579" s="15"/>
      <c r="N1579" s="15"/>
      <c r="U1579" s="14"/>
      <c r="V1579" s="14"/>
    </row>
    <row r="1580">
      <c r="B1580" s="15"/>
      <c r="G1580" s="11"/>
      <c r="H1580" s="11"/>
      <c r="K1580" s="15"/>
      <c r="L1580" s="15"/>
      <c r="M1580" s="15"/>
      <c r="N1580" s="15"/>
      <c r="U1580" s="14"/>
      <c r="V1580" s="14"/>
    </row>
    <row r="1581">
      <c r="B1581" s="15"/>
      <c r="G1581" s="11"/>
      <c r="H1581" s="11"/>
      <c r="K1581" s="15"/>
      <c r="L1581" s="15"/>
      <c r="M1581" s="15"/>
      <c r="N1581" s="15"/>
      <c r="U1581" s="14"/>
      <c r="V1581" s="14"/>
    </row>
    <row r="1582">
      <c r="B1582" s="15"/>
      <c r="G1582" s="11"/>
      <c r="H1582" s="11"/>
      <c r="K1582" s="15"/>
      <c r="L1582" s="15"/>
      <c r="M1582" s="15"/>
      <c r="N1582" s="15"/>
      <c r="U1582" s="14"/>
      <c r="V1582" s="14"/>
    </row>
    <row r="1583">
      <c r="B1583" s="15"/>
      <c r="G1583" s="11"/>
      <c r="H1583" s="11"/>
      <c r="K1583" s="15"/>
      <c r="L1583" s="15"/>
      <c r="M1583" s="15"/>
      <c r="N1583" s="15"/>
      <c r="U1583" s="14"/>
      <c r="V1583" s="14"/>
    </row>
    <row r="1584">
      <c r="B1584" s="15"/>
      <c r="G1584" s="11"/>
      <c r="H1584" s="11"/>
      <c r="K1584" s="15"/>
      <c r="L1584" s="15"/>
      <c r="M1584" s="15"/>
      <c r="N1584" s="15"/>
      <c r="U1584" s="14"/>
      <c r="V1584" s="14"/>
    </row>
    <row r="1585">
      <c r="B1585" s="15"/>
      <c r="G1585" s="11"/>
      <c r="H1585" s="11"/>
      <c r="K1585" s="15"/>
      <c r="L1585" s="15"/>
      <c r="M1585" s="15"/>
      <c r="N1585" s="15"/>
      <c r="U1585" s="14"/>
      <c r="V1585" s="14"/>
    </row>
    <row r="1586">
      <c r="B1586" s="15"/>
      <c r="G1586" s="11"/>
      <c r="H1586" s="11"/>
      <c r="K1586" s="15"/>
      <c r="L1586" s="15"/>
      <c r="M1586" s="15"/>
      <c r="N1586" s="15"/>
      <c r="U1586" s="14"/>
      <c r="V1586" s="14"/>
    </row>
    <row r="1587">
      <c r="B1587" s="15"/>
      <c r="G1587" s="11"/>
      <c r="H1587" s="11"/>
      <c r="K1587" s="15"/>
      <c r="L1587" s="15"/>
      <c r="M1587" s="15"/>
      <c r="N1587" s="15"/>
      <c r="U1587" s="14"/>
      <c r="V1587" s="14"/>
    </row>
    <row r="1588">
      <c r="B1588" s="15"/>
      <c r="G1588" s="11"/>
      <c r="H1588" s="11"/>
      <c r="K1588" s="15"/>
      <c r="L1588" s="15"/>
      <c r="M1588" s="15"/>
      <c r="N1588" s="15"/>
      <c r="U1588" s="14"/>
      <c r="V1588" s="14"/>
    </row>
    <row r="1589">
      <c r="B1589" s="15"/>
      <c r="G1589" s="11"/>
      <c r="H1589" s="11"/>
      <c r="K1589" s="15"/>
      <c r="L1589" s="15"/>
      <c r="M1589" s="15"/>
      <c r="N1589" s="15"/>
      <c r="U1589" s="14"/>
      <c r="V1589" s="14"/>
    </row>
    <row r="1590">
      <c r="B1590" s="15"/>
      <c r="G1590" s="11"/>
      <c r="H1590" s="11"/>
      <c r="K1590" s="15"/>
      <c r="L1590" s="15"/>
      <c r="M1590" s="15"/>
      <c r="N1590" s="15"/>
      <c r="U1590" s="14"/>
      <c r="V1590" s="14"/>
    </row>
    <row r="1591">
      <c r="B1591" s="15"/>
      <c r="G1591" s="11"/>
      <c r="H1591" s="11"/>
      <c r="K1591" s="15"/>
      <c r="L1591" s="15"/>
      <c r="M1591" s="15"/>
      <c r="N1591" s="15"/>
      <c r="U1591" s="14"/>
      <c r="V1591" s="14"/>
    </row>
    <row r="1592">
      <c r="B1592" s="15"/>
      <c r="G1592" s="11"/>
      <c r="H1592" s="11"/>
      <c r="K1592" s="15"/>
      <c r="L1592" s="15"/>
      <c r="M1592" s="15"/>
      <c r="N1592" s="15"/>
      <c r="U1592" s="14"/>
      <c r="V1592" s="14"/>
    </row>
    <row r="1593">
      <c r="B1593" s="15"/>
      <c r="G1593" s="11"/>
      <c r="H1593" s="11"/>
      <c r="K1593" s="15"/>
      <c r="L1593" s="15"/>
      <c r="M1593" s="15"/>
      <c r="N1593" s="15"/>
      <c r="U1593" s="14"/>
      <c r="V1593" s="14"/>
    </row>
    <row r="1594">
      <c r="B1594" s="15"/>
      <c r="G1594" s="11"/>
      <c r="H1594" s="11"/>
      <c r="K1594" s="15"/>
      <c r="L1594" s="15"/>
      <c r="M1594" s="15"/>
      <c r="N1594" s="15"/>
      <c r="U1594" s="14"/>
      <c r="V1594" s="14"/>
    </row>
    <row r="1595">
      <c r="B1595" s="15"/>
      <c r="G1595" s="11"/>
      <c r="H1595" s="11"/>
      <c r="K1595" s="15"/>
      <c r="L1595" s="15"/>
      <c r="M1595" s="15"/>
      <c r="N1595" s="15"/>
      <c r="U1595" s="14"/>
      <c r="V1595" s="14"/>
    </row>
    <row r="1596">
      <c r="B1596" s="15"/>
      <c r="G1596" s="11"/>
      <c r="H1596" s="11"/>
      <c r="K1596" s="15"/>
      <c r="L1596" s="15"/>
      <c r="M1596" s="15"/>
      <c r="N1596" s="15"/>
      <c r="U1596" s="14"/>
      <c r="V1596" s="14"/>
    </row>
    <row r="1597">
      <c r="B1597" s="15"/>
      <c r="G1597" s="11"/>
      <c r="H1597" s="11"/>
      <c r="K1597" s="15"/>
      <c r="L1597" s="15"/>
      <c r="M1597" s="15"/>
      <c r="N1597" s="15"/>
      <c r="U1597" s="14"/>
      <c r="V1597" s="14"/>
    </row>
    <row r="1598">
      <c r="B1598" s="15"/>
      <c r="G1598" s="11"/>
      <c r="H1598" s="11"/>
      <c r="K1598" s="15"/>
      <c r="L1598" s="15"/>
      <c r="M1598" s="15"/>
      <c r="N1598" s="15"/>
      <c r="U1598" s="14"/>
      <c r="V1598" s="14"/>
    </row>
    <row r="1599">
      <c r="B1599" s="15"/>
      <c r="G1599" s="11"/>
      <c r="H1599" s="11"/>
      <c r="K1599" s="15"/>
      <c r="L1599" s="15"/>
      <c r="M1599" s="15"/>
      <c r="N1599" s="15"/>
      <c r="U1599" s="14"/>
      <c r="V1599" s="14"/>
    </row>
    <row r="1600">
      <c r="B1600" s="15"/>
      <c r="G1600" s="11"/>
      <c r="H1600" s="11"/>
      <c r="K1600" s="15"/>
      <c r="L1600" s="15"/>
      <c r="M1600" s="15"/>
      <c r="N1600" s="15"/>
      <c r="U1600" s="14"/>
      <c r="V1600" s="14"/>
    </row>
    <row r="1601">
      <c r="B1601" s="15"/>
      <c r="G1601" s="11"/>
      <c r="H1601" s="11"/>
      <c r="K1601" s="15"/>
      <c r="L1601" s="15"/>
      <c r="M1601" s="15"/>
      <c r="N1601" s="15"/>
      <c r="U1601" s="14"/>
      <c r="V1601" s="14"/>
    </row>
    <row r="1602">
      <c r="B1602" s="15"/>
      <c r="G1602" s="11"/>
      <c r="H1602" s="11"/>
      <c r="K1602" s="15"/>
      <c r="L1602" s="15"/>
      <c r="M1602" s="15"/>
      <c r="N1602" s="15"/>
      <c r="U1602" s="14"/>
      <c r="V1602" s="14"/>
    </row>
    <row r="1603">
      <c r="B1603" s="15"/>
      <c r="G1603" s="11"/>
      <c r="H1603" s="11"/>
      <c r="K1603" s="15"/>
      <c r="L1603" s="15"/>
      <c r="M1603" s="15"/>
      <c r="N1603" s="15"/>
      <c r="U1603" s="14"/>
      <c r="V1603" s="14"/>
    </row>
    <row r="1604">
      <c r="B1604" s="15"/>
      <c r="G1604" s="11"/>
      <c r="H1604" s="11"/>
      <c r="K1604" s="15"/>
      <c r="L1604" s="15"/>
      <c r="M1604" s="15"/>
      <c r="N1604" s="15"/>
      <c r="U1604" s="14"/>
      <c r="V1604" s="14"/>
    </row>
    <row r="1605">
      <c r="B1605" s="15"/>
      <c r="G1605" s="11"/>
      <c r="H1605" s="11"/>
      <c r="K1605" s="15"/>
      <c r="L1605" s="15"/>
      <c r="M1605" s="15"/>
      <c r="N1605" s="15"/>
      <c r="U1605" s="14"/>
      <c r="V1605" s="14"/>
    </row>
    <row r="1606">
      <c r="B1606" s="15"/>
      <c r="G1606" s="11"/>
      <c r="H1606" s="11"/>
      <c r="K1606" s="15"/>
      <c r="L1606" s="15"/>
      <c r="M1606" s="15"/>
      <c r="N1606" s="15"/>
      <c r="U1606" s="14"/>
      <c r="V1606" s="14"/>
    </row>
    <row r="1607">
      <c r="B1607" s="15"/>
      <c r="G1607" s="11"/>
      <c r="H1607" s="11"/>
      <c r="K1607" s="15"/>
      <c r="L1607" s="15"/>
      <c r="M1607" s="15"/>
      <c r="N1607" s="15"/>
      <c r="U1607" s="14"/>
      <c r="V1607" s="14"/>
    </row>
    <row r="1608">
      <c r="B1608" s="15"/>
      <c r="G1608" s="11"/>
      <c r="H1608" s="11"/>
      <c r="K1608" s="15"/>
      <c r="L1608" s="15"/>
      <c r="M1608" s="15"/>
      <c r="N1608" s="15"/>
      <c r="U1608" s="14"/>
      <c r="V1608" s="14"/>
    </row>
    <row r="1609">
      <c r="B1609" s="15"/>
      <c r="G1609" s="11"/>
      <c r="H1609" s="11"/>
      <c r="K1609" s="15"/>
      <c r="L1609" s="15"/>
      <c r="M1609" s="15"/>
      <c r="N1609" s="15"/>
      <c r="U1609" s="14"/>
      <c r="V1609" s="14"/>
    </row>
    <row r="1610">
      <c r="B1610" s="15"/>
      <c r="G1610" s="11"/>
      <c r="H1610" s="11"/>
      <c r="K1610" s="15"/>
      <c r="L1610" s="15"/>
      <c r="M1610" s="15"/>
      <c r="N1610" s="15"/>
      <c r="U1610" s="14"/>
      <c r="V1610" s="14"/>
    </row>
    <row r="1611">
      <c r="B1611" s="15"/>
      <c r="G1611" s="11"/>
      <c r="H1611" s="11"/>
      <c r="K1611" s="15"/>
      <c r="L1611" s="15"/>
      <c r="M1611" s="15"/>
      <c r="N1611" s="15"/>
      <c r="U1611" s="14"/>
      <c r="V1611" s="14"/>
    </row>
    <row r="1612">
      <c r="B1612" s="15"/>
      <c r="G1612" s="11"/>
      <c r="H1612" s="11"/>
      <c r="K1612" s="15"/>
      <c r="L1612" s="15"/>
      <c r="M1612" s="15"/>
      <c r="N1612" s="15"/>
      <c r="U1612" s="14"/>
      <c r="V1612" s="14"/>
    </row>
    <row r="1613">
      <c r="B1613" s="15"/>
      <c r="G1613" s="11"/>
      <c r="H1613" s="11"/>
      <c r="K1613" s="15"/>
      <c r="L1613" s="15"/>
      <c r="M1613" s="15"/>
      <c r="N1613" s="15"/>
      <c r="U1613" s="14"/>
      <c r="V1613" s="14"/>
    </row>
    <row r="1614">
      <c r="B1614" s="15"/>
      <c r="G1614" s="11"/>
      <c r="H1614" s="11"/>
      <c r="K1614" s="15"/>
      <c r="L1614" s="15"/>
      <c r="M1614" s="15"/>
      <c r="N1614" s="15"/>
      <c r="U1614" s="14"/>
      <c r="V1614" s="14"/>
    </row>
    <row r="1615">
      <c r="B1615" s="15"/>
      <c r="G1615" s="11"/>
      <c r="H1615" s="11"/>
      <c r="K1615" s="15"/>
      <c r="L1615" s="15"/>
      <c r="M1615" s="15"/>
      <c r="N1615" s="15"/>
      <c r="U1615" s="14"/>
      <c r="V1615" s="14"/>
    </row>
    <row r="1616">
      <c r="B1616" s="15"/>
      <c r="G1616" s="11"/>
      <c r="H1616" s="11"/>
      <c r="K1616" s="15"/>
      <c r="L1616" s="15"/>
      <c r="M1616" s="15"/>
      <c r="N1616" s="15"/>
      <c r="U1616" s="14"/>
      <c r="V1616" s="14"/>
    </row>
    <row r="1617">
      <c r="B1617" s="15"/>
      <c r="G1617" s="11"/>
      <c r="H1617" s="11"/>
      <c r="K1617" s="15"/>
      <c r="L1617" s="15"/>
      <c r="M1617" s="15"/>
      <c r="N1617" s="15"/>
      <c r="U1617" s="14"/>
      <c r="V1617" s="14"/>
    </row>
    <row r="1618">
      <c r="B1618" s="15"/>
      <c r="G1618" s="11"/>
      <c r="H1618" s="11"/>
      <c r="K1618" s="15"/>
      <c r="L1618" s="15"/>
      <c r="M1618" s="15"/>
      <c r="N1618" s="15"/>
      <c r="U1618" s="14"/>
      <c r="V1618" s="14"/>
    </row>
    <row r="1619">
      <c r="B1619" s="15"/>
      <c r="G1619" s="11"/>
      <c r="H1619" s="11"/>
      <c r="K1619" s="15"/>
      <c r="L1619" s="15"/>
      <c r="M1619" s="15"/>
      <c r="N1619" s="15"/>
      <c r="U1619" s="14"/>
      <c r="V1619" s="14"/>
    </row>
    <row r="1620">
      <c r="B1620" s="15"/>
      <c r="G1620" s="11"/>
      <c r="H1620" s="11"/>
      <c r="K1620" s="15"/>
      <c r="L1620" s="15"/>
      <c r="M1620" s="15"/>
      <c r="N1620" s="15"/>
      <c r="U1620" s="14"/>
      <c r="V1620" s="14"/>
    </row>
    <row r="1621">
      <c r="B1621" s="15"/>
      <c r="G1621" s="11"/>
      <c r="H1621" s="11"/>
      <c r="K1621" s="15"/>
      <c r="L1621" s="15"/>
      <c r="M1621" s="15"/>
      <c r="N1621" s="15"/>
      <c r="U1621" s="14"/>
      <c r="V1621" s="14"/>
    </row>
    <row r="1622">
      <c r="B1622" s="15"/>
      <c r="G1622" s="11"/>
      <c r="H1622" s="11"/>
      <c r="K1622" s="15"/>
      <c r="L1622" s="15"/>
      <c r="M1622" s="15"/>
      <c r="N1622" s="15"/>
      <c r="U1622" s="14"/>
      <c r="V1622" s="14"/>
    </row>
    <row r="1623">
      <c r="B1623" s="15"/>
      <c r="G1623" s="11"/>
      <c r="H1623" s="11"/>
      <c r="K1623" s="15"/>
      <c r="L1623" s="15"/>
      <c r="M1623" s="15"/>
      <c r="N1623" s="15"/>
      <c r="U1623" s="14"/>
      <c r="V1623" s="14"/>
    </row>
    <row r="1624">
      <c r="B1624" s="15"/>
      <c r="G1624" s="11"/>
      <c r="H1624" s="11"/>
      <c r="K1624" s="15"/>
      <c r="L1624" s="15"/>
      <c r="M1624" s="15"/>
      <c r="N1624" s="15"/>
      <c r="U1624" s="14"/>
      <c r="V1624" s="14"/>
    </row>
    <row r="1625">
      <c r="B1625" s="15"/>
      <c r="G1625" s="11"/>
      <c r="H1625" s="11"/>
      <c r="K1625" s="15"/>
      <c r="L1625" s="15"/>
      <c r="M1625" s="15"/>
      <c r="N1625" s="15"/>
      <c r="U1625" s="14"/>
      <c r="V1625" s="14"/>
    </row>
    <row r="1626">
      <c r="B1626" s="15"/>
      <c r="G1626" s="11"/>
      <c r="H1626" s="11"/>
      <c r="K1626" s="15"/>
      <c r="L1626" s="15"/>
      <c r="M1626" s="15"/>
      <c r="N1626" s="15"/>
      <c r="U1626" s="14"/>
      <c r="V1626" s="14"/>
    </row>
    <row r="1627">
      <c r="B1627" s="15"/>
      <c r="G1627" s="11"/>
      <c r="H1627" s="11"/>
      <c r="K1627" s="15"/>
      <c r="L1627" s="15"/>
      <c r="M1627" s="15"/>
      <c r="N1627" s="15"/>
      <c r="U1627" s="14"/>
      <c r="V1627" s="14"/>
    </row>
    <row r="1628">
      <c r="B1628" s="15"/>
      <c r="G1628" s="11"/>
      <c r="H1628" s="11"/>
      <c r="K1628" s="15"/>
      <c r="L1628" s="15"/>
      <c r="M1628" s="15"/>
      <c r="N1628" s="15"/>
      <c r="U1628" s="14"/>
      <c r="V1628" s="14"/>
    </row>
    <row r="1629">
      <c r="B1629" s="15"/>
      <c r="G1629" s="11"/>
      <c r="H1629" s="11"/>
      <c r="K1629" s="15"/>
      <c r="L1629" s="15"/>
      <c r="M1629" s="15"/>
      <c r="N1629" s="15"/>
      <c r="U1629" s="14"/>
      <c r="V1629" s="14"/>
    </row>
    <row r="1630">
      <c r="B1630" s="15"/>
      <c r="G1630" s="11"/>
      <c r="H1630" s="11"/>
      <c r="K1630" s="15"/>
      <c r="L1630" s="15"/>
      <c r="M1630" s="15"/>
      <c r="N1630" s="15"/>
      <c r="U1630" s="14"/>
      <c r="V1630" s="14"/>
    </row>
    <row r="1631">
      <c r="B1631" s="15"/>
      <c r="G1631" s="11"/>
      <c r="H1631" s="11"/>
      <c r="K1631" s="15"/>
      <c r="L1631" s="15"/>
      <c r="M1631" s="15"/>
      <c r="N1631" s="15"/>
      <c r="U1631" s="14"/>
      <c r="V1631" s="14"/>
    </row>
    <row r="1632">
      <c r="B1632" s="15"/>
      <c r="G1632" s="11"/>
      <c r="H1632" s="11"/>
      <c r="K1632" s="15"/>
      <c r="L1632" s="15"/>
      <c r="M1632" s="15"/>
      <c r="N1632" s="15"/>
      <c r="U1632" s="14"/>
      <c r="V1632" s="14"/>
    </row>
    <row r="1633">
      <c r="B1633" s="15"/>
      <c r="G1633" s="11"/>
      <c r="H1633" s="11"/>
      <c r="K1633" s="15"/>
      <c r="L1633" s="15"/>
      <c r="M1633" s="15"/>
      <c r="N1633" s="15"/>
      <c r="U1633" s="14"/>
      <c r="V1633" s="14"/>
    </row>
    <row r="1634">
      <c r="B1634" s="15"/>
      <c r="G1634" s="11"/>
      <c r="H1634" s="11"/>
      <c r="K1634" s="15"/>
      <c r="L1634" s="15"/>
      <c r="M1634" s="15"/>
      <c r="N1634" s="15"/>
      <c r="U1634" s="14"/>
      <c r="V1634" s="14"/>
    </row>
    <row r="1635">
      <c r="B1635" s="15"/>
      <c r="G1635" s="11"/>
      <c r="H1635" s="11"/>
      <c r="K1635" s="15"/>
      <c r="L1635" s="15"/>
      <c r="M1635" s="15"/>
      <c r="N1635" s="15"/>
      <c r="U1635" s="14"/>
      <c r="V1635" s="14"/>
    </row>
    <row r="1636">
      <c r="B1636" s="15"/>
      <c r="G1636" s="11"/>
      <c r="H1636" s="11"/>
      <c r="K1636" s="15"/>
      <c r="L1636" s="15"/>
      <c r="M1636" s="15"/>
      <c r="N1636" s="15"/>
      <c r="U1636" s="14"/>
      <c r="V1636" s="14"/>
    </row>
    <row r="1637">
      <c r="B1637" s="15"/>
      <c r="G1637" s="11"/>
      <c r="H1637" s="11"/>
      <c r="K1637" s="15"/>
      <c r="L1637" s="15"/>
      <c r="M1637" s="15"/>
      <c r="N1637" s="15"/>
      <c r="U1637" s="14"/>
      <c r="V1637" s="14"/>
    </row>
    <row r="1638">
      <c r="B1638" s="15"/>
      <c r="G1638" s="11"/>
      <c r="H1638" s="11"/>
      <c r="K1638" s="15"/>
      <c r="L1638" s="15"/>
      <c r="M1638" s="15"/>
      <c r="N1638" s="15"/>
      <c r="U1638" s="14"/>
      <c r="V1638" s="14"/>
    </row>
    <row r="1639">
      <c r="B1639" s="15"/>
      <c r="G1639" s="11"/>
      <c r="H1639" s="11"/>
      <c r="K1639" s="15"/>
      <c r="L1639" s="15"/>
      <c r="M1639" s="15"/>
      <c r="N1639" s="15"/>
      <c r="U1639" s="14"/>
      <c r="V1639" s="14"/>
    </row>
    <row r="1640">
      <c r="B1640" s="15"/>
      <c r="G1640" s="11"/>
      <c r="H1640" s="11"/>
      <c r="K1640" s="15"/>
      <c r="L1640" s="15"/>
      <c r="M1640" s="15"/>
      <c r="N1640" s="15"/>
      <c r="U1640" s="14"/>
      <c r="V1640" s="14"/>
    </row>
    <row r="1641">
      <c r="B1641" s="15"/>
      <c r="G1641" s="11"/>
      <c r="H1641" s="11"/>
      <c r="K1641" s="15"/>
      <c r="L1641" s="15"/>
      <c r="M1641" s="15"/>
      <c r="N1641" s="15"/>
      <c r="U1641" s="14"/>
      <c r="V1641" s="14"/>
    </row>
    <row r="1642">
      <c r="B1642" s="15"/>
      <c r="G1642" s="11"/>
      <c r="H1642" s="11"/>
      <c r="K1642" s="15"/>
      <c r="L1642" s="15"/>
      <c r="M1642" s="15"/>
      <c r="N1642" s="15"/>
      <c r="U1642" s="14"/>
      <c r="V1642" s="14"/>
    </row>
    <row r="1643">
      <c r="B1643" s="15"/>
      <c r="G1643" s="11"/>
      <c r="H1643" s="11"/>
      <c r="K1643" s="15"/>
      <c r="L1643" s="15"/>
      <c r="M1643" s="15"/>
      <c r="N1643" s="15"/>
      <c r="U1643" s="14"/>
      <c r="V1643" s="14"/>
    </row>
    <row r="1644">
      <c r="B1644" s="15"/>
      <c r="G1644" s="11"/>
      <c r="H1644" s="11"/>
      <c r="K1644" s="15"/>
      <c r="L1644" s="15"/>
      <c r="M1644" s="15"/>
      <c r="N1644" s="15"/>
      <c r="U1644" s="14"/>
      <c r="V1644" s="14"/>
    </row>
    <row r="1645">
      <c r="B1645" s="15"/>
      <c r="G1645" s="11"/>
      <c r="H1645" s="11"/>
      <c r="K1645" s="15"/>
      <c r="L1645" s="15"/>
      <c r="M1645" s="15"/>
      <c r="N1645" s="15"/>
      <c r="U1645" s="14"/>
      <c r="V1645" s="14"/>
    </row>
    <row r="1646">
      <c r="B1646" s="15"/>
      <c r="G1646" s="11"/>
      <c r="H1646" s="11"/>
      <c r="K1646" s="15"/>
      <c r="L1646" s="15"/>
      <c r="M1646" s="15"/>
      <c r="N1646" s="15"/>
      <c r="U1646" s="14"/>
      <c r="V1646" s="14"/>
    </row>
    <row r="1647">
      <c r="B1647" s="15"/>
      <c r="G1647" s="11"/>
      <c r="H1647" s="11"/>
      <c r="K1647" s="15"/>
      <c r="L1647" s="15"/>
      <c r="M1647" s="15"/>
      <c r="N1647" s="15"/>
      <c r="U1647" s="14"/>
      <c r="V1647" s="14"/>
    </row>
    <row r="1648">
      <c r="B1648" s="15"/>
      <c r="G1648" s="11"/>
      <c r="H1648" s="11"/>
      <c r="K1648" s="15"/>
      <c r="L1648" s="15"/>
      <c r="M1648" s="15"/>
      <c r="N1648" s="15"/>
      <c r="U1648" s="14"/>
      <c r="V1648" s="14"/>
    </row>
    <row r="1649">
      <c r="B1649" s="15"/>
      <c r="G1649" s="11"/>
      <c r="H1649" s="11"/>
      <c r="K1649" s="15"/>
      <c r="L1649" s="15"/>
      <c r="M1649" s="15"/>
      <c r="N1649" s="15"/>
      <c r="U1649" s="14"/>
      <c r="V1649" s="14"/>
    </row>
    <row r="1650">
      <c r="B1650" s="15"/>
      <c r="G1650" s="11"/>
      <c r="H1650" s="11"/>
      <c r="K1650" s="15"/>
      <c r="L1650" s="15"/>
      <c r="M1650" s="15"/>
      <c r="N1650" s="15"/>
      <c r="U1650" s="14"/>
      <c r="V1650" s="14"/>
    </row>
    <row r="1651">
      <c r="B1651" s="15"/>
      <c r="G1651" s="11"/>
      <c r="H1651" s="11"/>
      <c r="K1651" s="15"/>
      <c r="L1651" s="15"/>
      <c r="M1651" s="15"/>
      <c r="N1651" s="15"/>
      <c r="U1651" s="14"/>
      <c r="V1651" s="14"/>
    </row>
    <row r="1652">
      <c r="B1652" s="15"/>
      <c r="G1652" s="11"/>
      <c r="H1652" s="11"/>
      <c r="K1652" s="15"/>
      <c r="L1652" s="15"/>
      <c r="M1652" s="15"/>
      <c r="N1652" s="15"/>
      <c r="U1652" s="14"/>
      <c r="V1652" s="14"/>
    </row>
    <row r="1653">
      <c r="B1653" s="15"/>
      <c r="G1653" s="11"/>
      <c r="H1653" s="11"/>
      <c r="K1653" s="15"/>
      <c r="L1653" s="15"/>
      <c r="M1653" s="15"/>
      <c r="N1653" s="15"/>
      <c r="U1653" s="14"/>
      <c r="V1653" s="14"/>
    </row>
    <row r="1654">
      <c r="B1654" s="15"/>
      <c r="G1654" s="11"/>
      <c r="H1654" s="11"/>
      <c r="K1654" s="15"/>
      <c r="L1654" s="15"/>
      <c r="M1654" s="15"/>
      <c r="N1654" s="15"/>
      <c r="U1654" s="14"/>
      <c r="V1654" s="14"/>
    </row>
    <row r="1655">
      <c r="B1655" s="15"/>
      <c r="G1655" s="11"/>
      <c r="H1655" s="11"/>
      <c r="K1655" s="15"/>
      <c r="L1655" s="15"/>
      <c r="M1655" s="15"/>
      <c r="N1655" s="15"/>
      <c r="U1655" s="14"/>
      <c r="V1655" s="14"/>
    </row>
    <row r="1656">
      <c r="B1656" s="15"/>
      <c r="G1656" s="11"/>
      <c r="H1656" s="11"/>
      <c r="K1656" s="15"/>
      <c r="L1656" s="15"/>
      <c r="M1656" s="15"/>
      <c r="N1656" s="15"/>
      <c r="U1656" s="14"/>
      <c r="V1656" s="14"/>
    </row>
    <row r="1657">
      <c r="B1657" s="15"/>
      <c r="G1657" s="11"/>
      <c r="H1657" s="11"/>
      <c r="K1657" s="15"/>
      <c r="L1657" s="15"/>
      <c r="M1657" s="15"/>
      <c r="N1657" s="15"/>
      <c r="U1657" s="14"/>
      <c r="V1657" s="14"/>
    </row>
    <row r="1658">
      <c r="B1658" s="15"/>
      <c r="G1658" s="11"/>
      <c r="H1658" s="11"/>
      <c r="K1658" s="15"/>
      <c r="L1658" s="15"/>
      <c r="M1658" s="15"/>
      <c r="N1658" s="15"/>
      <c r="U1658" s="14"/>
      <c r="V1658" s="14"/>
    </row>
    <row r="1659">
      <c r="B1659" s="15"/>
      <c r="G1659" s="11"/>
      <c r="H1659" s="11"/>
      <c r="K1659" s="15"/>
      <c r="L1659" s="15"/>
      <c r="M1659" s="15"/>
      <c r="N1659" s="15"/>
      <c r="U1659" s="14"/>
      <c r="V1659" s="14"/>
    </row>
    <row r="1660">
      <c r="B1660" s="15"/>
      <c r="G1660" s="11"/>
      <c r="H1660" s="11"/>
      <c r="K1660" s="15"/>
      <c r="L1660" s="15"/>
      <c r="M1660" s="15"/>
      <c r="N1660" s="15"/>
      <c r="U1660" s="14"/>
      <c r="V1660" s="14"/>
    </row>
    <row r="1661">
      <c r="B1661" s="15"/>
      <c r="G1661" s="11"/>
      <c r="H1661" s="11"/>
      <c r="K1661" s="15"/>
      <c r="L1661" s="15"/>
      <c r="M1661" s="15"/>
      <c r="N1661" s="15"/>
      <c r="U1661" s="14"/>
      <c r="V1661" s="14"/>
    </row>
    <row r="1662">
      <c r="B1662" s="15"/>
      <c r="G1662" s="11"/>
      <c r="H1662" s="11"/>
      <c r="K1662" s="15"/>
      <c r="L1662" s="15"/>
      <c r="M1662" s="15"/>
      <c r="N1662" s="15"/>
      <c r="U1662" s="14"/>
      <c r="V1662" s="14"/>
    </row>
    <row r="1663">
      <c r="B1663" s="15"/>
      <c r="G1663" s="11"/>
      <c r="H1663" s="11"/>
      <c r="K1663" s="15"/>
      <c r="L1663" s="15"/>
      <c r="M1663" s="15"/>
      <c r="N1663" s="15"/>
      <c r="U1663" s="14"/>
      <c r="V1663" s="14"/>
    </row>
    <row r="1664">
      <c r="B1664" s="15"/>
      <c r="G1664" s="11"/>
      <c r="H1664" s="11"/>
      <c r="K1664" s="15"/>
      <c r="L1664" s="15"/>
      <c r="M1664" s="15"/>
      <c r="N1664" s="15"/>
      <c r="U1664" s="14"/>
      <c r="V1664" s="14"/>
    </row>
    <row r="1665">
      <c r="B1665" s="15"/>
      <c r="G1665" s="11"/>
      <c r="H1665" s="11"/>
      <c r="K1665" s="15"/>
      <c r="L1665" s="15"/>
      <c r="M1665" s="15"/>
      <c r="N1665" s="15"/>
      <c r="U1665" s="14"/>
      <c r="V1665" s="14"/>
    </row>
    <row r="1666">
      <c r="B1666" s="15"/>
      <c r="G1666" s="11"/>
      <c r="H1666" s="11"/>
      <c r="K1666" s="15"/>
      <c r="L1666" s="15"/>
      <c r="M1666" s="15"/>
      <c r="N1666" s="15"/>
      <c r="U1666" s="14"/>
      <c r="V1666" s="14"/>
    </row>
    <row r="1667">
      <c r="B1667" s="15"/>
      <c r="G1667" s="11"/>
      <c r="H1667" s="11"/>
      <c r="K1667" s="15"/>
      <c r="L1667" s="15"/>
      <c r="M1667" s="15"/>
      <c r="N1667" s="15"/>
      <c r="U1667" s="14"/>
      <c r="V1667" s="14"/>
    </row>
    <row r="1668">
      <c r="B1668" s="15"/>
      <c r="G1668" s="11"/>
      <c r="H1668" s="11"/>
      <c r="K1668" s="15"/>
      <c r="L1668" s="15"/>
      <c r="M1668" s="15"/>
      <c r="N1668" s="15"/>
      <c r="U1668" s="14"/>
      <c r="V1668" s="14"/>
    </row>
    <row r="1669">
      <c r="B1669" s="15"/>
      <c r="G1669" s="11"/>
      <c r="H1669" s="11"/>
      <c r="K1669" s="15"/>
      <c r="L1669" s="15"/>
      <c r="M1669" s="15"/>
      <c r="N1669" s="15"/>
      <c r="U1669" s="14"/>
      <c r="V1669" s="14"/>
    </row>
    <row r="1670">
      <c r="B1670" s="15"/>
      <c r="G1670" s="11"/>
      <c r="H1670" s="11"/>
      <c r="K1670" s="15"/>
      <c r="L1670" s="15"/>
      <c r="M1670" s="15"/>
      <c r="N1670" s="15"/>
      <c r="U1670" s="14"/>
      <c r="V1670" s="14"/>
    </row>
    <row r="1671">
      <c r="B1671" s="15"/>
      <c r="G1671" s="11"/>
      <c r="H1671" s="11"/>
      <c r="K1671" s="15"/>
      <c r="L1671" s="15"/>
      <c r="M1671" s="15"/>
      <c r="N1671" s="15"/>
      <c r="U1671" s="14"/>
      <c r="V1671" s="14"/>
    </row>
    <row r="1672">
      <c r="B1672" s="15"/>
      <c r="G1672" s="11"/>
      <c r="H1672" s="11"/>
      <c r="K1672" s="15"/>
      <c r="L1672" s="15"/>
      <c r="M1672" s="15"/>
      <c r="N1672" s="15"/>
      <c r="U1672" s="14"/>
      <c r="V1672" s="14"/>
    </row>
    <row r="1673">
      <c r="B1673" s="15"/>
      <c r="G1673" s="11"/>
      <c r="H1673" s="11"/>
      <c r="K1673" s="15"/>
      <c r="L1673" s="15"/>
      <c r="M1673" s="15"/>
      <c r="N1673" s="15"/>
      <c r="U1673" s="14"/>
      <c r="V1673" s="14"/>
    </row>
    <row r="1674">
      <c r="B1674" s="15"/>
      <c r="G1674" s="11"/>
      <c r="H1674" s="11"/>
      <c r="K1674" s="15"/>
      <c r="L1674" s="15"/>
      <c r="M1674" s="15"/>
      <c r="N1674" s="15"/>
      <c r="U1674" s="14"/>
      <c r="V1674" s="14"/>
    </row>
    <row r="1675">
      <c r="B1675" s="15"/>
      <c r="G1675" s="11"/>
      <c r="H1675" s="11"/>
      <c r="K1675" s="15"/>
      <c r="L1675" s="15"/>
      <c r="M1675" s="15"/>
      <c r="N1675" s="15"/>
      <c r="U1675" s="14"/>
      <c r="V1675" s="14"/>
    </row>
    <row r="1676">
      <c r="B1676" s="15"/>
      <c r="G1676" s="11"/>
      <c r="H1676" s="11"/>
      <c r="K1676" s="15"/>
      <c r="L1676" s="15"/>
      <c r="M1676" s="15"/>
      <c r="N1676" s="15"/>
      <c r="U1676" s="14"/>
      <c r="V1676" s="14"/>
    </row>
    <row r="1677">
      <c r="B1677" s="15"/>
      <c r="G1677" s="11"/>
      <c r="H1677" s="11"/>
      <c r="K1677" s="15"/>
      <c r="L1677" s="15"/>
      <c r="M1677" s="15"/>
      <c r="N1677" s="15"/>
      <c r="U1677" s="14"/>
      <c r="V1677" s="14"/>
    </row>
    <row r="1678">
      <c r="B1678" s="15"/>
      <c r="G1678" s="11"/>
      <c r="H1678" s="11"/>
      <c r="K1678" s="15"/>
      <c r="L1678" s="15"/>
      <c r="M1678" s="15"/>
      <c r="N1678" s="15"/>
      <c r="U1678" s="14"/>
      <c r="V1678" s="14"/>
    </row>
    <row r="1679">
      <c r="B1679" s="15"/>
      <c r="G1679" s="11"/>
      <c r="H1679" s="11"/>
      <c r="K1679" s="15"/>
      <c r="L1679" s="15"/>
      <c r="M1679" s="15"/>
      <c r="N1679" s="15"/>
      <c r="U1679" s="14"/>
      <c r="V1679" s="14"/>
    </row>
    <row r="1680">
      <c r="B1680" s="15"/>
      <c r="G1680" s="11"/>
      <c r="H1680" s="11"/>
      <c r="K1680" s="15"/>
      <c r="L1680" s="15"/>
      <c r="M1680" s="15"/>
      <c r="N1680" s="15"/>
      <c r="U1680" s="14"/>
      <c r="V1680" s="14"/>
    </row>
    <row r="1681">
      <c r="B1681" s="15"/>
      <c r="G1681" s="11"/>
      <c r="H1681" s="11"/>
      <c r="K1681" s="15"/>
      <c r="L1681" s="15"/>
      <c r="M1681" s="15"/>
      <c r="N1681" s="15"/>
      <c r="U1681" s="14"/>
      <c r="V1681" s="14"/>
    </row>
    <row r="1682">
      <c r="B1682" s="15"/>
      <c r="G1682" s="11"/>
      <c r="H1682" s="11"/>
      <c r="K1682" s="15"/>
      <c r="L1682" s="15"/>
      <c r="M1682" s="15"/>
      <c r="N1682" s="15"/>
      <c r="U1682" s="14"/>
      <c r="V1682" s="14"/>
    </row>
    <row r="1683">
      <c r="B1683" s="15"/>
      <c r="G1683" s="11"/>
      <c r="H1683" s="11"/>
      <c r="K1683" s="15"/>
      <c r="L1683" s="15"/>
      <c r="M1683" s="15"/>
      <c r="N1683" s="15"/>
      <c r="U1683" s="14"/>
      <c r="V1683" s="14"/>
    </row>
    <row r="1684">
      <c r="B1684" s="15"/>
      <c r="G1684" s="11"/>
      <c r="H1684" s="11"/>
      <c r="K1684" s="15"/>
      <c r="L1684" s="15"/>
      <c r="M1684" s="15"/>
      <c r="N1684" s="15"/>
      <c r="U1684" s="14"/>
      <c r="V1684" s="14"/>
    </row>
    <row r="1685">
      <c r="B1685" s="15"/>
      <c r="G1685" s="11"/>
      <c r="H1685" s="11"/>
      <c r="K1685" s="15"/>
      <c r="L1685" s="15"/>
      <c r="M1685" s="15"/>
      <c r="N1685" s="15"/>
      <c r="U1685" s="14"/>
      <c r="V1685" s="14"/>
    </row>
    <row r="1686">
      <c r="B1686" s="15"/>
      <c r="G1686" s="11"/>
      <c r="H1686" s="11"/>
      <c r="K1686" s="15"/>
      <c r="L1686" s="15"/>
      <c r="M1686" s="15"/>
      <c r="N1686" s="15"/>
      <c r="U1686" s="14"/>
      <c r="V1686" s="14"/>
    </row>
    <row r="1687">
      <c r="B1687" s="15"/>
      <c r="G1687" s="11"/>
      <c r="H1687" s="11"/>
      <c r="K1687" s="15"/>
      <c r="L1687" s="15"/>
      <c r="M1687" s="15"/>
      <c r="N1687" s="15"/>
      <c r="U1687" s="14"/>
      <c r="V1687" s="14"/>
    </row>
    <row r="1688">
      <c r="B1688" s="15"/>
      <c r="G1688" s="11"/>
      <c r="H1688" s="11"/>
      <c r="K1688" s="15"/>
      <c r="L1688" s="15"/>
      <c r="M1688" s="15"/>
      <c r="N1688" s="15"/>
      <c r="U1688" s="14"/>
      <c r="V1688" s="14"/>
    </row>
    <row r="1689">
      <c r="B1689" s="15"/>
      <c r="G1689" s="11"/>
      <c r="H1689" s="11"/>
      <c r="K1689" s="15"/>
      <c r="L1689" s="15"/>
      <c r="M1689" s="15"/>
      <c r="N1689" s="15"/>
      <c r="U1689" s="14"/>
      <c r="V1689" s="14"/>
    </row>
    <row r="1690">
      <c r="B1690" s="15"/>
      <c r="G1690" s="11"/>
      <c r="H1690" s="11"/>
      <c r="K1690" s="15"/>
      <c r="L1690" s="15"/>
      <c r="M1690" s="15"/>
      <c r="N1690" s="15"/>
      <c r="U1690" s="14"/>
      <c r="V1690" s="14"/>
    </row>
    <row r="1691">
      <c r="B1691" s="15"/>
      <c r="G1691" s="11"/>
      <c r="H1691" s="11"/>
      <c r="K1691" s="15"/>
      <c r="L1691" s="15"/>
      <c r="M1691" s="15"/>
      <c r="N1691" s="15"/>
      <c r="U1691" s="14"/>
      <c r="V1691" s="14"/>
    </row>
    <row r="1692">
      <c r="B1692" s="15"/>
      <c r="G1692" s="11"/>
      <c r="H1692" s="11"/>
      <c r="K1692" s="15"/>
      <c r="L1692" s="15"/>
      <c r="M1692" s="15"/>
      <c r="N1692" s="15"/>
      <c r="U1692" s="14"/>
      <c r="V1692" s="14"/>
    </row>
    <row r="1693">
      <c r="B1693" s="15"/>
      <c r="G1693" s="11"/>
      <c r="H1693" s="11"/>
      <c r="K1693" s="15"/>
      <c r="L1693" s="15"/>
      <c r="M1693" s="15"/>
      <c r="N1693" s="15"/>
      <c r="U1693" s="14"/>
      <c r="V1693" s="14"/>
    </row>
    <row r="1694">
      <c r="B1694" s="15"/>
      <c r="G1694" s="11"/>
      <c r="H1694" s="11"/>
      <c r="K1694" s="15"/>
      <c r="L1694" s="15"/>
      <c r="M1694" s="15"/>
      <c r="N1694" s="15"/>
      <c r="U1694" s="14"/>
      <c r="V1694" s="14"/>
    </row>
    <row r="1695">
      <c r="B1695" s="15"/>
      <c r="G1695" s="11"/>
      <c r="H1695" s="11"/>
      <c r="K1695" s="15"/>
      <c r="L1695" s="15"/>
      <c r="M1695" s="15"/>
      <c r="N1695" s="15"/>
      <c r="U1695" s="14"/>
      <c r="V1695" s="14"/>
    </row>
    <row r="1696">
      <c r="B1696" s="15"/>
      <c r="G1696" s="11"/>
      <c r="H1696" s="11"/>
      <c r="K1696" s="15"/>
      <c r="L1696" s="15"/>
      <c r="M1696" s="15"/>
      <c r="N1696" s="15"/>
      <c r="U1696" s="14"/>
      <c r="V1696" s="14"/>
    </row>
    <row r="1697">
      <c r="B1697" s="15"/>
      <c r="G1697" s="11"/>
      <c r="H1697" s="11"/>
      <c r="K1697" s="15"/>
      <c r="L1697" s="15"/>
      <c r="M1697" s="15"/>
      <c r="N1697" s="15"/>
      <c r="U1697" s="14"/>
      <c r="V1697" s="14"/>
    </row>
    <row r="1698">
      <c r="B1698" s="15"/>
      <c r="G1698" s="11"/>
      <c r="H1698" s="11"/>
      <c r="K1698" s="15"/>
      <c r="L1698" s="15"/>
      <c r="M1698" s="15"/>
      <c r="N1698" s="15"/>
      <c r="U1698" s="14"/>
      <c r="V1698" s="14"/>
    </row>
    <row r="1699">
      <c r="B1699" s="15"/>
      <c r="G1699" s="11"/>
      <c r="H1699" s="11"/>
      <c r="K1699" s="15"/>
      <c r="L1699" s="15"/>
      <c r="M1699" s="15"/>
      <c r="N1699" s="15"/>
      <c r="U1699" s="14"/>
      <c r="V1699" s="14"/>
    </row>
    <row r="1700">
      <c r="B1700" s="15"/>
      <c r="G1700" s="11"/>
      <c r="H1700" s="11"/>
      <c r="K1700" s="15"/>
      <c r="L1700" s="15"/>
      <c r="M1700" s="15"/>
      <c r="N1700" s="15"/>
      <c r="U1700" s="14"/>
      <c r="V1700" s="14"/>
    </row>
    <row r="1701">
      <c r="B1701" s="15"/>
      <c r="G1701" s="11"/>
      <c r="H1701" s="11"/>
      <c r="K1701" s="15"/>
      <c r="L1701" s="15"/>
      <c r="M1701" s="15"/>
      <c r="N1701" s="15"/>
      <c r="U1701" s="14"/>
      <c r="V1701" s="14"/>
    </row>
    <row r="1702">
      <c r="B1702" s="15"/>
      <c r="G1702" s="11"/>
      <c r="H1702" s="11"/>
      <c r="K1702" s="15"/>
      <c r="L1702" s="15"/>
      <c r="M1702" s="15"/>
      <c r="N1702" s="15"/>
      <c r="U1702" s="14"/>
      <c r="V1702" s="14"/>
    </row>
    <row r="1703">
      <c r="B1703" s="15"/>
      <c r="G1703" s="11"/>
      <c r="H1703" s="11"/>
      <c r="K1703" s="15"/>
      <c r="L1703" s="15"/>
      <c r="M1703" s="15"/>
      <c r="N1703" s="15"/>
      <c r="U1703" s="14"/>
      <c r="V1703" s="14"/>
    </row>
    <row r="1704">
      <c r="B1704" s="15"/>
      <c r="G1704" s="11"/>
      <c r="H1704" s="11"/>
      <c r="K1704" s="15"/>
      <c r="L1704" s="15"/>
      <c r="M1704" s="15"/>
      <c r="N1704" s="15"/>
      <c r="U1704" s="14"/>
      <c r="V1704" s="14"/>
    </row>
    <row r="1705">
      <c r="B1705" s="15"/>
      <c r="G1705" s="11"/>
      <c r="H1705" s="11"/>
      <c r="K1705" s="15"/>
      <c r="L1705" s="15"/>
      <c r="M1705" s="15"/>
      <c r="N1705" s="15"/>
      <c r="U1705" s="14"/>
      <c r="V1705" s="14"/>
    </row>
    <row r="1706">
      <c r="B1706" s="15"/>
      <c r="G1706" s="11"/>
      <c r="H1706" s="11"/>
      <c r="K1706" s="15"/>
      <c r="L1706" s="15"/>
      <c r="M1706" s="15"/>
      <c r="N1706" s="15"/>
      <c r="U1706" s="14"/>
      <c r="V1706" s="14"/>
    </row>
    <row r="1707">
      <c r="B1707" s="15"/>
      <c r="G1707" s="11"/>
      <c r="H1707" s="11"/>
      <c r="K1707" s="15"/>
      <c r="L1707" s="15"/>
      <c r="M1707" s="15"/>
      <c r="N1707" s="15"/>
      <c r="U1707" s="14"/>
      <c r="V1707" s="14"/>
    </row>
    <row r="1708">
      <c r="B1708" s="15"/>
      <c r="G1708" s="11"/>
      <c r="H1708" s="11"/>
      <c r="K1708" s="15"/>
      <c r="L1708" s="15"/>
      <c r="M1708" s="15"/>
      <c r="N1708" s="15"/>
      <c r="U1708" s="14"/>
      <c r="V1708" s="14"/>
    </row>
    <row r="1709">
      <c r="B1709" s="15"/>
      <c r="G1709" s="11"/>
      <c r="H1709" s="11"/>
      <c r="K1709" s="15"/>
      <c r="L1709" s="15"/>
      <c r="M1709" s="15"/>
      <c r="N1709" s="15"/>
      <c r="U1709" s="14"/>
      <c r="V1709" s="14"/>
    </row>
    <row r="1710">
      <c r="B1710" s="15"/>
      <c r="G1710" s="11"/>
      <c r="H1710" s="11"/>
      <c r="K1710" s="15"/>
      <c r="L1710" s="15"/>
      <c r="M1710" s="15"/>
      <c r="N1710" s="15"/>
      <c r="U1710" s="14"/>
      <c r="V1710" s="14"/>
    </row>
    <row r="1711">
      <c r="B1711" s="15"/>
      <c r="G1711" s="11"/>
      <c r="H1711" s="11"/>
      <c r="K1711" s="15"/>
      <c r="L1711" s="15"/>
      <c r="M1711" s="15"/>
      <c r="N1711" s="15"/>
      <c r="U1711" s="14"/>
      <c r="V1711" s="14"/>
    </row>
    <row r="1712">
      <c r="B1712" s="15"/>
      <c r="G1712" s="11"/>
      <c r="H1712" s="11"/>
      <c r="K1712" s="15"/>
      <c r="L1712" s="15"/>
      <c r="M1712" s="15"/>
      <c r="N1712" s="15"/>
      <c r="U1712" s="14"/>
      <c r="V1712" s="14"/>
    </row>
    <row r="1713">
      <c r="B1713" s="15"/>
      <c r="G1713" s="11"/>
      <c r="H1713" s="11"/>
      <c r="K1713" s="15"/>
      <c r="L1713" s="15"/>
      <c r="M1713" s="15"/>
      <c r="N1713" s="15"/>
      <c r="U1713" s="14"/>
      <c r="V1713" s="14"/>
    </row>
    <row r="1714">
      <c r="B1714" s="15"/>
      <c r="G1714" s="11"/>
      <c r="H1714" s="11"/>
      <c r="K1714" s="15"/>
      <c r="L1714" s="15"/>
      <c r="M1714" s="15"/>
      <c r="N1714" s="15"/>
      <c r="U1714" s="14"/>
      <c r="V1714" s="14"/>
    </row>
    <row r="1715">
      <c r="B1715" s="15"/>
      <c r="G1715" s="11"/>
      <c r="H1715" s="11"/>
      <c r="K1715" s="15"/>
      <c r="L1715" s="15"/>
      <c r="M1715" s="15"/>
      <c r="N1715" s="15"/>
      <c r="U1715" s="14"/>
      <c r="V1715" s="14"/>
    </row>
    <row r="1716">
      <c r="B1716" s="15"/>
      <c r="G1716" s="11"/>
      <c r="H1716" s="11"/>
      <c r="K1716" s="15"/>
      <c r="L1716" s="15"/>
      <c r="M1716" s="15"/>
      <c r="N1716" s="15"/>
      <c r="U1716" s="14"/>
      <c r="V1716" s="14"/>
    </row>
    <row r="1717">
      <c r="B1717" s="15"/>
      <c r="G1717" s="11"/>
      <c r="H1717" s="11"/>
      <c r="K1717" s="15"/>
      <c r="L1717" s="15"/>
      <c r="M1717" s="15"/>
      <c r="N1717" s="15"/>
      <c r="U1717" s="14"/>
      <c r="V1717" s="14"/>
    </row>
    <row r="1718">
      <c r="B1718" s="15"/>
      <c r="G1718" s="11"/>
      <c r="H1718" s="11"/>
      <c r="K1718" s="15"/>
      <c r="L1718" s="15"/>
      <c r="M1718" s="15"/>
      <c r="N1718" s="15"/>
      <c r="U1718" s="14"/>
      <c r="V1718" s="14"/>
    </row>
    <row r="1719">
      <c r="B1719" s="15"/>
      <c r="G1719" s="11"/>
      <c r="H1719" s="11"/>
      <c r="K1719" s="15"/>
      <c r="L1719" s="15"/>
      <c r="M1719" s="15"/>
      <c r="N1719" s="15"/>
      <c r="U1719" s="14"/>
      <c r="V1719" s="14"/>
    </row>
    <row r="1720">
      <c r="B1720" s="15"/>
      <c r="G1720" s="11"/>
      <c r="H1720" s="11"/>
      <c r="K1720" s="15"/>
      <c r="L1720" s="15"/>
      <c r="M1720" s="15"/>
      <c r="N1720" s="15"/>
      <c r="U1720" s="14"/>
      <c r="V1720" s="14"/>
    </row>
    <row r="1721">
      <c r="B1721" s="15"/>
      <c r="G1721" s="11"/>
      <c r="H1721" s="11"/>
      <c r="K1721" s="15"/>
      <c r="L1721" s="15"/>
      <c r="M1721" s="15"/>
      <c r="N1721" s="15"/>
      <c r="U1721" s="14"/>
      <c r="V1721" s="14"/>
    </row>
    <row r="1722">
      <c r="B1722" s="15"/>
      <c r="G1722" s="11"/>
      <c r="H1722" s="11"/>
      <c r="K1722" s="15"/>
      <c r="L1722" s="15"/>
      <c r="M1722" s="15"/>
      <c r="N1722" s="15"/>
      <c r="U1722" s="14"/>
      <c r="V1722" s="14"/>
    </row>
    <row r="1723">
      <c r="B1723" s="15"/>
      <c r="G1723" s="11"/>
      <c r="H1723" s="11"/>
      <c r="K1723" s="15"/>
      <c r="L1723" s="15"/>
      <c r="M1723" s="15"/>
      <c r="N1723" s="15"/>
      <c r="U1723" s="14"/>
      <c r="V1723" s="14"/>
    </row>
    <row r="1724">
      <c r="B1724" s="15"/>
      <c r="G1724" s="11"/>
      <c r="H1724" s="11"/>
      <c r="K1724" s="15"/>
      <c r="L1724" s="15"/>
      <c r="M1724" s="15"/>
      <c r="N1724" s="15"/>
      <c r="U1724" s="14"/>
      <c r="V1724" s="14"/>
    </row>
    <row r="1725">
      <c r="B1725" s="15"/>
      <c r="G1725" s="11"/>
      <c r="H1725" s="11"/>
      <c r="K1725" s="15"/>
      <c r="L1725" s="15"/>
      <c r="M1725" s="15"/>
      <c r="N1725" s="15"/>
      <c r="U1725" s="14"/>
      <c r="V1725" s="14"/>
    </row>
    <row r="1726">
      <c r="B1726" s="15"/>
      <c r="G1726" s="11"/>
      <c r="H1726" s="11"/>
      <c r="K1726" s="15"/>
      <c r="L1726" s="15"/>
      <c r="M1726" s="15"/>
      <c r="N1726" s="15"/>
      <c r="U1726" s="14"/>
      <c r="V1726" s="14"/>
    </row>
    <row r="1727">
      <c r="B1727" s="15"/>
      <c r="G1727" s="11"/>
      <c r="H1727" s="11"/>
      <c r="K1727" s="15"/>
      <c r="L1727" s="15"/>
      <c r="M1727" s="15"/>
      <c r="N1727" s="15"/>
      <c r="U1727" s="14"/>
      <c r="V1727" s="14"/>
    </row>
    <row r="1728">
      <c r="B1728" s="15"/>
      <c r="G1728" s="11"/>
      <c r="H1728" s="11"/>
      <c r="K1728" s="15"/>
      <c r="L1728" s="15"/>
      <c r="M1728" s="15"/>
      <c r="N1728" s="15"/>
      <c r="U1728" s="14"/>
      <c r="V1728" s="14"/>
    </row>
    <row r="1729">
      <c r="B1729" s="15"/>
      <c r="G1729" s="11"/>
      <c r="H1729" s="11"/>
      <c r="K1729" s="15"/>
      <c r="L1729" s="15"/>
      <c r="M1729" s="15"/>
      <c r="N1729" s="15"/>
      <c r="U1729" s="14"/>
      <c r="V1729" s="14"/>
    </row>
    <row r="1730">
      <c r="B1730" s="15"/>
      <c r="G1730" s="11"/>
      <c r="H1730" s="11"/>
      <c r="K1730" s="15"/>
      <c r="L1730" s="15"/>
      <c r="M1730" s="15"/>
      <c r="N1730" s="15"/>
      <c r="U1730" s="14"/>
      <c r="V1730" s="14"/>
    </row>
    <row r="1731">
      <c r="B1731" s="15"/>
      <c r="G1731" s="11"/>
      <c r="H1731" s="11"/>
      <c r="K1731" s="15"/>
      <c r="L1731" s="15"/>
      <c r="M1731" s="15"/>
      <c r="N1731" s="15"/>
      <c r="U1731" s="14"/>
      <c r="V1731" s="14"/>
    </row>
    <row r="1732">
      <c r="B1732" s="15"/>
      <c r="G1732" s="11"/>
      <c r="H1732" s="11"/>
      <c r="K1732" s="15"/>
      <c r="L1732" s="15"/>
      <c r="M1732" s="15"/>
      <c r="N1732" s="15"/>
      <c r="U1732" s="14"/>
      <c r="V1732" s="14"/>
    </row>
    <row r="1733">
      <c r="B1733" s="15"/>
      <c r="G1733" s="11"/>
      <c r="H1733" s="11"/>
      <c r="K1733" s="15"/>
      <c r="L1733" s="15"/>
      <c r="M1733" s="15"/>
      <c r="N1733" s="15"/>
      <c r="U1733" s="14"/>
      <c r="V1733" s="14"/>
    </row>
    <row r="1734">
      <c r="B1734" s="15"/>
      <c r="G1734" s="11"/>
      <c r="H1734" s="11"/>
      <c r="K1734" s="15"/>
      <c r="L1734" s="15"/>
      <c r="M1734" s="15"/>
      <c r="N1734" s="15"/>
      <c r="U1734" s="14"/>
      <c r="V1734" s="14"/>
    </row>
    <row r="1735">
      <c r="B1735" s="15"/>
      <c r="G1735" s="11"/>
      <c r="H1735" s="11"/>
      <c r="K1735" s="15"/>
      <c r="L1735" s="15"/>
      <c r="M1735" s="15"/>
      <c r="N1735" s="15"/>
      <c r="U1735" s="14"/>
      <c r="V1735" s="14"/>
    </row>
    <row r="1736">
      <c r="B1736" s="15"/>
      <c r="G1736" s="11"/>
      <c r="H1736" s="11"/>
      <c r="K1736" s="15"/>
      <c r="L1736" s="15"/>
      <c r="M1736" s="15"/>
      <c r="N1736" s="15"/>
      <c r="U1736" s="14"/>
      <c r="V1736" s="14"/>
    </row>
    <row r="1737">
      <c r="B1737" s="15"/>
      <c r="G1737" s="11"/>
      <c r="H1737" s="11"/>
      <c r="K1737" s="15"/>
      <c r="L1737" s="15"/>
      <c r="M1737" s="15"/>
      <c r="N1737" s="15"/>
      <c r="U1737" s="14"/>
      <c r="V1737" s="14"/>
    </row>
    <row r="1738">
      <c r="B1738" s="15"/>
      <c r="G1738" s="11"/>
      <c r="H1738" s="11"/>
      <c r="K1738" s="15"/>
      <c r="L1738" s="15"/>
      <c r="M1738" s="15"/>
      <c r="N1738" s="15"/>
      <c r="U1738" s="14"/>
      <c r="V1738" s="14"/>
    </row>
    <row r="1739">
      <c r="B1739" s="15"/>
      <c r="G1739" s="11"/>
      <c r="H1739" s="11"/>
      <c r="K1739" s="15"/>
      <c r="L1739" s="15"/>
      <c r="M1739" s="15"/>
      <c r="N1739" s="15"/>
      <c r="U1739" s="14"/>
      <c r="V1739" s="14"/>
    </row>
    <row r="1740">
      <c r="B1740" s="15"/>
      <c r="G1740" s="11"/>
      <c r="H1740" s="11"/>
      <c r="K1740" s="15"/>
      <c r="L1740" s="15"/>
      <c r="M1740" s="15"/>
      <c r="N1740" s="15"/>
      <c r="U1740" s="14"/>
      <c r="V1740" s="14"/>
    </row>
    <row r="1741">
      <c r="B1741" s="15"/>
      <c r="G1741" s="11"/>
      <c r="H1741" s="11"/>
      <c r="K1741" s="15"/>
      <c r="L1741" s="15"/>
      <c r="M1741" s="15"/>
      <c r="N1741" s="15"/>
      <c r="U1741" s="14"/>
      <c r="V1741" s="14"/>
    </row>
    <row r="1742">
      <c r="B1742" s="15"/>
      <c r="G1742" s="11"/>
      <c r="H1742" s="11"/>
      <c r="K1742" s="15"/>
      <c r="L1742" s="15"/>
      <c r="M1742" s="15"/>
      <c r="N1742" s="15"/>
      <c r="U1742" s="14"/>
      <c r="V1742" s="14"/>
    </row>
    <row r="1743">
      <c r="B1743" s="15"/>
      <c r="G1743" s="11"/>
      <c r="H1743" s="11"/>
      <c r="K1743" s="15"/>
      <c r="L1743" s="15"/>
      <c r="M1743" s="15"/>
      <c r="N1743" s="15"/>
      <c r="U1743" s="14"/>
      <c r="V1743" s="14"/>
    </row>
    <row r="1744">
      <c r="B1744" s="15"/>
      <c r="G1744" s="11"/>
      <c r="H1744" s="11"/>
      <c r="K1744" s="15"/>
      <c r="L1744" s="15"/>
      <c r="M1744" s="15"/>
      <c r="N1744" s="15"/>
      <c r="U1744" s="14"/>
      <c r="V1744" s="14"/>
    </row>
    <row r="1745">
      <c r="B1745" s="15"/>
      <c r="G1745" s="11"/>
      <c r="H1745" s="11"/>
      <c r="K1745" s="15"/>
      <c r="L1745" s="15"/>
      <c r="M1745" s="15"/>
      <c r="N1745" s="15"/>
      <c r="U1745" s="14"/>
      <c r="V1745" s="14"/>
    </row>
    <row r="1746">
      <c r="B1746" s="15"/>
      <c r="G1746" s="11"/>
      <c r="H1746" s="11"/>
      <c r="K1746" s="15"/>
      <c r="L1746" s="15"/>
      <c r="M1746" s="15"/>
      <c r="N1746" s="15"/>
      <c r="U1746" s="14"/>
      <c r="V1746" s="14"/>
    </row>
    <row r="1747">
      <c r="B1747" s="15"/>
      <c r="G1747" s="11"/>
      <c r="H1747" s="11"/>
      <c r="K1747" s="15"/>
      <c r="L1747" s="15"/>
      <c r="M1747" s="15"/>
      <c r="N1747" s="15"/>
      <c r="U1747" s="14"/>
      <c r="V1747" s="14"/>
    </row>
    <row r="1748">
      <c r="B1748" s="15"/>
      <c r="G1748" s="11"/>
      <c r="H1748" s="11"/>
      <c r="K1748" s="15"/>
      <c r="L1748" s="15"/>
      <c r="M1748" s="15"/>
      <c r="N1748" s="15"/>
      <c r="U1748" s="14"/>
      <c r="V1748" s="14"/>
    </row>
    <row r="1749">
      <c r="B1749" s="15"/>
      <c r="G1749" s="11"/>
      <c r="H1749" s="11"/>
      <c r="K1749" s="15"/>
      <c r="L1749" s="15"/>
      <c r="M1749" s="15"/>
      <c r="N1749" s="15"/>
      <c r="U1749" s="14"/>
      <c r="V1749" s="14"/>
    </row>
    <row r="1750">
      <c r="B1750" s="15"/>
      <c r="G1750" s="11"/>
      <c r="H1750" s="11"/>
      <c r="K1750" s="15"/>
      <c r="L1750" s="15"/>
      <c r="M1750" s="15"/>
      <c r="N1750" s="15"/>
      <c r="U1750" s="14"/>
      <c r="V1750" s="14"/>
    </row>
    <row r="1751">
      <c r="B1751" s="15"/>
      <c r="G1751" s="11"/>
      <c r="H1751" s="11"/>
      <c r="K1751" s="15"/>
      <c r="L1751" s="15"/>
      <c r="M1751" s="15"/>
      <c r="N1751" s="15"/>
      <c r="U1751" s="14"/>
      <c r="V1751" s="14"/>
    </row>
    <row r="1752">
      <c r="B1752" s="15"/>
      <c r="G1752" s="11"/>
      <c r="H1752" s="11"/>
      <c r="K1752" s="15"/>
      <c r="L1752" s="15"/>
      <c r="M1752" s="15"/>
      <c r="N1752" s="15"/>
      <c r="U1752" s="14"/>
      <c r="V1752" s="14"/>
    </row>
    <row r="1753">
      <c r="B1753" s="15"/>
      <c r="G1753" s="11"/>
      <c r="H1753" s="11"/>
      <c r="K1753" s="15"/>
      <c r="L1753" s="15"/>
      <c r="M1753" s="15"/>
      <c r="N1753" s="15"/>
      <c r="U1753" s="14"/>
      <c r="V1753" s="14"/>
    </row>
    <row r="1754">
      <c r="B1754" s="15"/>
      <c r="G1754" s="11"/>
      <c r="H1754" s="11"/>
      <c r="K1754" s="15"/>
      <c r="L1754" s="15"/>
      <c r="M1754" s="15"/>
      <c r="N1754" s="15"/>
      <c r="U1754" s="14"/>
      <c r="V1754" s="14"/>
    </row>
    <row r="1755">
      <c r="B1755" s="15"/>
      <c r="G1755" s="11"/>
      <c r="H1755" s="11"/>
      <c r="K1755" s="15"/>
      <c r="L1755" s="15"/>
      <c r="M1755" s="15"/>
      <c r="N1755" s="15"/>
      <c r="U1755" s="14"/>
      <c r="V1755" s="14"/>
    </row>
    <row r="1756">
      <c r="B1756" s="15"/>
      <c r="G1756" s="11"/>
      <c r="H1756" s="11"/>
      <c r="K1756" s="15"/>
      <c r="L1756" s="15"/>
      <c r="M1756" s="15"/>
      <c r="N1756" s="15"/>
      <c r="U1756" s="14"/>
      <c r="V1756" s="14"/>
    </row>
    <row r="1757">
      <c r="B1757" s="15"/>
      <c r="G1757" s="11"/>
      <c r="H1757" s="11"/>
      <c r="K1757" s="15"/>
      <c r="L1757" s="15"/>
      <c r="M1757" s="15"/>
      <c r="N1757" s="15"/>
      <c r="U1757" s="14"/>
      <c r="V1757" s="14"/>
    </row>
    <row r="1758">
      <c r="B1758" s="15"/>
      <c r="G1758" s="11"/>
      <c r="H1758" s="11"/>
      <c r="K1758" s="15"/>
      <c r="L1758" s="15"/>
      <c r="M1758" s="15"/>
      <c r="N1758" s="15"/>
      <c r="U1758" s="14"/>
      <c r="V1758" s="14"/>
    </row>
    <row r="1759">
      <c r="B1759" s="15"/>
      <c r="G1759" s="11"/>
      <c r="H1759" s="11"/>
      <c r="K1759" s="15"/>
      <c r="L1759" s="15"/>
      <c r="M1759" s="15"/>
      <c r="N1759" s="15"/>
      <c r="U1759" s="14"/>
      <c r="V1759" s="14"/>
    </row>
    <row r="1760">
      <c r="B1760" s="15"/>
      <c r="G1760" s="11"/>
      <c r="H1760" s="11"/>
      <c r="K1760" s="15"/>
      <c r="L1760" s="15"/>
      <c r="M1760" s="15"/>
      <c r="N1760" s="15"/>
      <c r="U1760" s="14"/>
      <c r="V1760" s="14"/>
    </row>
    <row r="1761">
      <c r="B1761" s="15"/>
      <c r="G1761" s="11"/>
      <c r="H1761" s="11"/>
      <c r="K1761" s="15"/>
      <c r="L1761" s="15"/>
      <c r="M1761" s="15"/>
      <c r="N1761" s="15"/>
      <c r="U1761" s="14"/>
      <c r="V1761" s="14"/>
    </row>
    <row r="1762">
      <c r="B1762" s="15"/>
      <c r="G1762" s="11"/>
      <c r="H1762" s="11"/>
      <c r="K1762" s="15"/>
      <c r="L1762" s="15"/>
      <c r="M1762" s="15"/>
      <c r="N1762" s="15"/>
      <c r="U1762" s="14"/>
      <c r="V1762" s="14"/>
    </row>
    <row r="1763">
      <c r="B1763" s="15"/>
      <c r="G1763" s="11"/>
      <c r="H1763" s="11"/>
      <c r="K1763" s="15"/>
      <c r="L1763" s="15"/>
      <c r="M1763" s="15"/>
      <c r="N1763" s="15"/>
      <c r="U1763" s="14"/>
      <c r="V1763" s="14"/>
    </row>
    <row r="1764">
      <c r="B1764" s="15"/>
      <c r="G1764" s="11"/>
      <c r="H1764" s="11"/>
      <c r="K1764" s="15"/>
      <c r="L1764" s="15"/>
      <c r="M1764" s="15"/>
      <c r="N1764" s="15"/>
      <c r="U1764" s="14"/>
      <c r="V1764" s="14"/>
    </row>
    <row r="1765">
      <c r="B1765" s="15"/>
      <c r="G1765" s="11"/>
      <c r="H1765" s="11"/>
      <c r="K1765" s="15"/>
      <c r="L1765" s="15"/>
      <c r="M1765" s="15"/>
      <c r="N1765" s="15"/>
      <c r="U1765" s="14"/>
      <c r="V1765" s="14"/>
    </row>
    <row r="1766">
      <c r="B1766" s="15"/>
      <c r="G1766" s="11"/>
      <c r="H1766" s="11"/>
      <c r="K1766" s="15"/>
      <c r="L1766" s="15"/>
      <c r="M1766" s="15"/>
      <c r="N1766" s="15"/>
      <c r="U1766" s="14"/>
      <c r="V1766" s="14"/>
    </row>
    <row r="1767">
      <c r="B1767" s="15"/>
      <c r="G1767" s="11"/>
      <c r="H1767" s="11"/>
      <c r="K1767" s="15"/>
      <c r="L1767" s="15"/>
      <c r="M1767" s="15"/>
      <c r="N1767" s="15"/>
      <c r="U1767" s="14"/>
      <c r="V1767" s="14"/>
    </row>
    <row r="1768">
      <c r="B1768" s="15"/>
      <c r="G1768" s="11"/>
      <c r="H1768" s="11"/>
      <c r="K1768" s="15"/>
      <c r="L1768" s="15"/>
      <c r="M1768" s="15"/>
      <c r="N1768" s="15"/>
      <c r="U1768" s="14"/>
      <c r="V1768" s="14"/>
    </row>
    <row r="1769">
      <c r="B1769" s="15"/>
      <c r="G1769" s="11"/>
      <c r="H1769" s="11"/>
      <c r="K1769" s="15"/>
      <c r="L1769" s="15"/>
      <c r="M1769" s="15"/>
      <c r="N1769" s="15"/>
      <c r="U1769" s="14"/>
      <c r="V1769" s="14"/>
    </row>
    <row r="1770">
      <c r="B1770" s="15"/>
      <c r="G1770" s="11"/>
      <c r="H1770" s="11"/>
      <c r="K1770" s="15"/>
      <c r="L1770" s="15"/>
      <c r="M1770" s="15"/>
      <c r="N1770" s="15"/>
      <c r="U1770" s="14"/>
      <c r="V1770" s="14"/>
    </row>
    <row r="1771">
      <c r="B1771" s="15"/>
      <c r="G1771" s="11"/>
      <c r="H1771" s="11"/>
      <c r="K1771" s="15"/>
      <c r="L1771" s="15"/>
      <c r="M1771" s="15"/>
      <c r="N1771" s="15"/>
      <c r="U1771" s="14"/>
      <c r="V1771" s="14"/>
    </row>
    <row r="1772">
      <c r="B1772" s="15"/>
      <c r="G1772" s="11"/>
      <c r="H1772" s="11"/>
      <c r="K1772" s="15"/>
      <c r="L1772" s="15"/>
      <c r="M1772" s="15"/>
      <c r="N1772" s="15"/>
      <c r="U1772" s="14"/>
      <c r="V1772" s="14"/>
    </row>
    <row r="1773">
      <c r="B1773" s="15"/>
      <c r="G1773" s="11"/>
      <c r="H1773" s="11"/>
      <c r="K1773" s="15"/>
      <c r="L1773" s="15"/>
      <c r="M1773" s="15"/>
      <c r="N1773" s="15"/>
      <c r="U1773" s="14"/>
      <c r="V1773" s="14"/>
    </row>
    <row r="1774">
      <c r="B1774" s="15"/>
      <c r="G1774" s="11"/>
      <c r="H1774" s="11"/>
      <c r="K1774" s="15"/>
      <c r="L1774" s="15"/>
      <c r="M1774" s="15"/>
      <c r="N1774" s="15"/>
      <c r="U1774" s="14"/>
      <c r="V1774" s="14"/>
    </row>
    <row r="1775">
      <c r="B1775" s="15"/>
      <c r="G1775" s="11"/>
      <c r="H1775" s="11"/>
      <c r="K1775" s="15"/>
      <c r="L1775" s="15"/>
      <c r="M1775" s="15"/>
      <c r="N1775" s="15"/>
      <c r="U1775" s="14"/>
      <c r="V1775" s="14"/>
    </row>
    <row r="1776">
      <c r="B1776" s="15"/>
      <c r="G1776" s="11"/>
      <c r="H1776" s="11"/>
      <c r="K1776" s="15"/>
      <c r="L1776" s="15"/>
      <c r="M1776" s="15"/>
      <c r="N1776" s="15"/>
      <c r="U1776" s="14"/>
      <c r="V1776" s="14"/>
    </row>
    <row r="1777">
      <c r="B1777" s="15"/>
      <c r="G1777" s="11"/>
      <c r="H1777" s="11"/>
      <c r="K1777" s="15"/>
      <c r="L1777" s="15"/>
      <c r="M1777" s="15"/>
      <c r="N1777" s="15"/>
      <c r="U1777" s="14"/>
      <c r="V1777" s="14"/>
    </row>
    <row r="1778">
      <c r="B1778" s="15"/>
      <c r="G1778" s="11"/>
      <c r="H1778" s="11"/>
      <c r="K1778" s="15"/>
      <c r="L1778" s="15"/>
      <c r="M1778" s="15"/>
      <c r="N1778" s="15"/>
      <c r="U1778" s="14"/>
      <c r="V1778" s="14"/>
    </row>
    <row r="1779">
      <c r="B1779" s="15"/>
      <c r="G1779" s="11"/>
      <c r="H1779" s="11"/>
      <c r="K1779" s="15"/>
      <c r="L1779" s="15"/>
      <c r="M1779" s="15"/>
      <c r="N1779" s="15"/>
      <c r="U1779" s="14"/>
      <c r="V1779" s="14"/>
    </row>
    <row r="1780">
      <c r="B1780" s="15"/>
      <c r="G1780" s="11"/>
      <c r="H1780" s="11"/>
      <c r="K1780" s="15"/>
      <c r="L1780" s="15"/>
      <c r="M1780" s="15"/>
      <c r="N1780" s="15"/>
      <c r="U1780" s="14"/>
      <c r="V1780" s="14"/>
    </row>
    <row r="1781">
      <c r="B1781" s="15"/>
      <c r="G1781" s="11"/>
      <c r="H1781" s="11"/>
      <c r="K1781" s="15"/>
      <c r="L1781" s="15"/>
      <c r="M1781" s="15"/>
      <c r="N1781" s="15"/>
      <c r="U1781" s="14"/>
      <c r="V1781" s="14"/>
    </row>
    <row r="1782">
      <c r="B1782" s="15"/>
      <c r="G1782" s="11"/>
      <c r="H1782" s="11"/>
      <c r="K1782" s="15"/>
      <c r="L1782" s="15"/>
      <c r="M1782" s="15"/>
      <c r="N1782" s="15"/>
      <c r="U1782" s="14"/>
      <c r="V1782" s="14"/>
    </row>
    <row r="1783">
      <c r="B1783" s="15"/>
      <c r="G1783" s="11"/>
      <c r="H1783" s="11"/>
      <c r="K1783" s="15"/>
      <c r="L1783" s="15"/>
      <c r="M1783" s="15"/>
      <c r="N1783" s="15"/>
      <c r="U1783" s="14"/>
      <c r="V1783" s="14"/>
    </row>
    <row r="1784">
      <c r="B1784" s="15"/>
      <c r="G1784" s="11"/>
      <c r="H1784" s="11"/>
      <c r="K1784" s="15"/>
      <c r="L1784" s="15"/>
      <c r="M1784" s="15"/>
      <c r="N1784" s="15"/>
      <c r="U1784" s="14"/>
      <c r="V1784" s="14"/>
    </row>
    <row r="1785">
      <c r="B1785" s="15"/>
      <c r="G1785" s="11"/>
      <c r="H1785" s="11"/>
      <c r="K1785" s="15"/>
      <c r="L1785" s="15"/>
      <c r="M1785" s="15"/>
      <c r="N1785" s="15"/>
      <c r="U1785" s="14"/>
      <c r="V1785" s="14"/>
    </row>
    <row r="1786">
      <c r="B1786" s="15"/>
      <c r="G1786" s="11"/>
      <c r="H1786" s="11"/>
      <c r="K1786" s="15"/>
      <c r="L1786" s="15"/>
      <c r="M1786" s="15"/>
      <c r="N1786" s="15"/>
      <c r="U1786" s="14"/>
      <c r="V1786" s="14"/>
    </row>
    <row r="1787">
      <c r="B1787" s="15"/>
      <c r="G1787" s="11"/>
      <c r="H1787" s="11"/>
      <c r="K1787" s="15"/>
      <c r="L1787" s="15"/>
      <c r="M1787" s="15"/>
      <c r="N1787" s="15"/>
      <c r="U1787" s="14"/>
      <c r="V1787" s="14"/>
    </row>
    <row r="1788">
      <c r="B1788" s="15"/>
      <c r="G1788" s="11"/>
      <c r="H1788" s="11"/>
      <c r="K1788" s="15"/>
      <c r="L1788" s="15"/>
      <c r="M1788" s="15"/>
      <c r="N1788" s="15"/>
      <c r="U1788" s="14"/>
      <c r="V1788" s="14"/>
    </row>
    <row r="1789">
      <c r="B1789" s="15"/>
      <c r="G1789" s="11"/>
      <c r="H1789" s="11"/>
      <c r="K1789" s="15"/>
      <c r="L1789" s="15"/>
      <c r="M1789" s="15"/>
      <c r="N1789" s="15"/>
      <c r="U1789" s="14"/>
      <c r="V1789" s="14"/>
    </row>
    <row r="1790">
      <c r="B1790" s="15"/>
      <c r="G1790" s="11"/>
      <c r="H1790" s="11"/>
      <c r="K1790" s="15"/>
      <c r="L1790" s="15"/>
      <c r="M1790" s="15"/>
      <c r="N1790" s="15"/>
      <c r="U1790" s="14"/>
      <c r="V1790" s="14"/>
    </row>
    <row r="1791">
      <c r="B1791" s="15"/>
      <c r="G1791" s="11"/>
      <c r="H1791" s="11"/>
      <c r="K1791" s="15"/>
      <c r="L1791" s="15"/>
      <c r="M1791" s="15"/>
      <c r="N1791" s="15"/>
      <c r="U1791" s="14"/>
      <c r="V1791" s="14"/>
    </row>
    <row r="1792">
      <c r="B1792" s="15"/>
      <c r="G1792" s="11"/>
      <c r="H1792" s="11"/>
      <c r="K1792" s="15"/>
      <c r="L1792" s="15"/>
      <c r="M1792" s="15"/>
      <c r="N1792" s="15"/>
      <c r="U1792" s="14"/>
      <c r="V1792" s="14"/>
    </row>
    <row r="1793">
      <c r="B1793" s="15"/>
      <c r="G1793" s="11"/>
      <c r="H1793" s="11"/>
      <c r="K1793" s="15"/>
      <c r="L1793" s="15"/>
      <c r="M1793" s="15"/>
      <c r="N1793" s="15"/>
      <c r="U1793" s="14"/>
      <c r="V1793" s="14"/>
    </row>
    <row r="1794">
      <c r="B1794" s="15"/>
      <c r="G1794" s="11"/>
      <c r="H1794" s="11"/>
      <c r="K1794" s="15"/>
      <c r="L1794" s="15"/>
      <c r="M1794" s="15"/>
      <c r="N1794" s="15"/>
      <c r="U1794" s="14"/>
      <c r="V1794" s="14"/>
    </row>
    <row r="1795">
      <c r="B1795" s="15"/>
      <c r="G1795" s="11"/>
      <c r="H1795" s="11"/>
      <c r="K1795" s="15"/>
      <c r="L1795" s="15"/>
      <c r="M1795" s="15"/>
      <c r="N1795" s="15"/>
      <c r="U1795" s="14"/>
      <c r="V1795" s="14"/>
    </row>
    <row r="1796">
      <c r="B1796" s="15"/>
      <c r="G1796" s="11"/>
      <c r="H1796" s="11"/>
      <c r="K1796" s="15"/>
      <c r="L1796" s="15"/>
      <c r="M1796" s="15"/>
      <c r="N1796" s="15"/>
      <c r="U1796" s="14"/>
      <c r="V1796" s="14"/>
    </row>
    <row r="1797">
      <c r="B1797" s="15"/>
      <c r="G1797" s="11"/>
      <c r="H1797" s="11"/>
      <c r="K1797" s="15"/>
      <c r="L1797" s="15"/>
      <c r="M1797" s="15"/>
      <c r="N1797" s="15"/>
      <c r="U1797" s="14"/>
      <c r="V1797" s="14"/>
    </row>
    <row r="1798">
      <c r="B1798" s="15"/>
      <c r="G1798" s="11"/>
      <c r="H1798" s="11"/>
      <c r="K1798" s="15"/>
      <c r="L1798" s="15"/>
      <c r="M1798" s="15"/>
      <c r="N1798" s="15"/>
      <c r="U1798" s="14"/>
      <c r="V1798" s="14"/>
    </row>
    <row r="1799">
      <c r="B1799" s="15"/>
      <c r="G1799" s="11"/>
      <c r="H1799" s="11"/>
      <c r="K1799" s="15"/>
      <c r="L1799" s="15"/>
      <c r="M1799" s="15"/>
      <c r="N1799" s="15"/>
      <c r="U1799" s="14"/>
      <c r="V1799" s="14"/>
    </row>
    <row r="1800">
      <c r="B1800" s="15"/>
      <c r="G1800" s="11"/>
      <c r="H1800" s="11"/>
      <c r="K1800" s="15"/>
      <c r="L1800" s="15"/>
      <c r="M1800" s="15"/>
      <c r="N1800" s="15"/>
      <c r="U1800" s="14"/>
      <c r="V1800" s="14"/>
    </row>
    <row r="1801">
      <c r="B1801" s="15"/>
      <c r="G1801" s="11"/>
      <c r="H1801" s="11"/>
      <c r="K1801" s="15"/>
      <c r="L1801" s="15"/>
      <c r="M1801" s="15"/>
      <c r="N1801" s="15"/>
      <c r="U1801" s="14"/>
      <c r="V1801" s="14"/>
    </row>
    <row r="1802">
      <c r="B1802" s="15"/>
      <c r="G1802" s="11"/>
      <c r="H1802" s="11"/>
      <c r="K1802" s="15"/>
      <c r="L1802" s="15"/>
      <c r="M1802" s="15"/>
      <c r="N1802" s="15"/>
      <c r="U1802" s="14"/>
      <c r="V1802" s="14"/>
    </row>
    <row r="1803">
      <c r="B1803" s="15"/>
      <c r="G1803" s="11"/>
      <c r="H1803" s="11"/>
      <c r="K1803" s="15"/>
      <c r="L1803" s="15"/>
      <c r="M1803" s="15"/>
      <c r="N1803" s="15"/>
      <c r="U1803" s="14"/>
      <c r="V1803" s="14"/>
    </row>
    <row r="1804">
      <c r="B1804" s="15"/>
      <c r="G1804" s="11"/>
      <c r="H1804" s="11"/>
      <c r="K1804" s="15"/>
      <c r="L1804" s="15"/>
      <c r="M1804" s="15"/>
      <c r="N1804" s="15"/>
      <c r="U1804" s="14"/>
      <c r="V1804" s="14"/>
    </row>
    <row r="1805">
      <c r="B1805" s="15"/>
      <c r="G1805" s="11"/>
      <c r="H1805" s="11"/>
      <c r="K1805" s="15"/>
      <c r="L1805" s="15"/>
      <c r="M1805" s="15"/>
      <c r="N1805" s="15"/>
      <c r="U1805" s="14"/>
      <c r="V1805" s="14"/>
    </row>
    <row r="1806">
      <c r="B1806" s="15"/>
      <c r="G1806" s="11"/>
      <c r="H1806" s="11"/>
      <c r="K1806" s="15"/>
      <c r="L1806" s="15"/>
      <c r="M1806" s="15"/>
      <c r="N1806" s="15"/>
      <c r="U1806" s="14"/>
      <c r="V1806" s="14"/>
    </row>
    <row r="1807">
      <c r="B1807" s="15"/>
      <c r="G1807" s="11"/>
      <c r="H1807" s="11"/>
      <c r="K1807" s="15"/>
      <c r="L1807" s="15"/>
      <c r="M1807" s="15"/>
      <c r="N1807" s="15"/>
      <c r="U1807" s="14"/>
      <c r="V1807" s="14"/>
    </row>
    <row r="1808">
      <c r="B1808" s="15"/>
      <c r="G1808" s="11"/>
      <c r="H1808" s="11"/>
      <c r="K1808" s="15"/>
      <c r="L1808" s="15"/>
      <c r="M1808" s="15"/>
      <c r="N1808" s="15"/>
      <c r="U1808" s="14"/>
      <c r="V1808" s="14"/>
    </row>
    <row r="1809">
      <c r="B1809" s="15"/>
      <c r="G1809" s="11"/>
      <c r="H1809" s="11"/>
      <c r="K1809" s="15"/>
      <c r="L1809" s="15"/>
      <c r="M1809" s="15"/>
      <c r="N1809" s="15"/>
      <c r="U1809" s="14"/>
      <c r="V1809" s="14"/>
    </row>
    <row r="1810">
      <c r="B1810" s="15"/>
      <c r="G1810" s="11"/>
      <c r="H1810" s="11"/>
      <c r="K1810" s="15"/>
      <c r="L1810" s="15"/>
      <c r="M1810" s="15"/>
      <c r="N1810" s="15"/>
      <c r="U1810" s="14"/>
      <c r="V1810" s="14"/>
    </row>
    <row r="1811">
      <c r="B1811" s="15"/>
      <c r="G1811" s="11"/>
      <c r="H1811" s="11"/>
      <c r="K1811" s="15"/>
      <c r="L1811" s="15"/>
      <c r="M1811" s="15"/>
      <c r="N1811" s="15"/>
      <c r="U1811" s="14"/>
      <c r="V1811" s="14"/>
    </row>
    <row r="1812">
      <c r="B1812" s="15"/>
      <c r="G1812" s="11"/>
      <c r="H1812" s="11"/>
      <c r="K1812" s="15"/>
      <c r="L1812" s="15"/>
      <c r="M1812" s="15"/>
      <c r="N1812" s="15"/>
      <c r="U1812" s="14"/>
      <c r="V1812" s="14"/>
    </row>
    <row r="1813">
      <c r="B1813" s="15"/>
      <c r="G1813" s="11"/>
      <c r="H1813" s="11"/>
      <c r="K1813" s="15"/>
      <c r="L1813" s="15"/>
      <c r="M1813" s="15"/>
      <c r="N1813" s="15"/>
      <c r="U1813" s="14"/>
      <c r="V1813" s="14"/>
    </row>
    <row r="1814">
      <c r="B1814" s="15"/>
      <c r="G1814" s="11"/>
      <c r="H1814" s="11"/>
      <c r="K1814" s="15"/>
      <c r="L1814" s="15"/>
      <c r="M1814" s="15"/>
      <c r="N1814" s="15"/>
      <c r="U1814" s="14"/>
      <c r="V1814" s="14"/>
    </row>
    <row r="1815">
      <c r="B1815" s="15"/>
      <c r="G1815" s="11"/>
      <c r="H1815" s="11"/>
      <c r="K1815" s="15"/>
      <c r="L1815" s="15"/>
      <c r="M1815" s="15"/>
      <c r="N1815" s="15"/>
      <c r="U1815" s="14"/>
      <c r="V1815" s="14"/>
    </row>
    <row r="1816">
      <c r="B1816" s="15"/>
      <c r="G1816" s="11"/>
      <c r="H1816" s="11"/>
      <c r="K1816" s="15"/>
      <c r="L1816" s="15"/>
      <c r="M1816" s="15"/>
      <c r="N1816" s="15"/>
      <c r="U1816" s="14"/>
      <c r="V1816" s="14"/>
    </row>
    <row r="1817">
      <c r="B1817" s="15"/>
      <c r="G1817" s="11"/>
      <c r="H1817" s="11"/>
      <c r="K1817" s="15"/>
      <c r="L1817" s="15"/>
      <c r="M1817" s="15"/>
      <c r="N1817" s="15"/>
      <c r="U1817" s="14"/>
      <c r="V1817" s="14"/>
    </row>
    <row r="1818">
      <c r="B1818" s="15"/>
      <c r="G1818" s="11"/>
      <c r="H1818" s="11"/>
      <c r="K1818" s="15"/>
      <c r="L1818" s="15"/>
      <c r="M1818" s="15"/>
      <c r="N1818" s="15"/>
      <c r="U1818" s="14"/>
      <c r="V1818" s="14"/>
    </row>
    <row r="1819">
      <c r="B1819" s="15"/>
      <c r="G1819" s="11"/>
      <c r="H1819" s="11"/>
      <c r="K1819" s="15"/>
      <c r="L1819" s="15"/>
      <c r="M1819" s="15"/>
      <c r="N1819" s="15"/>
      <c r="U1819" s="14"/>
      <c r="V1819" s="14"/>
    </row>
    <row r="1820">
      <c r="B1820" s="15"/>
      <c r="G1820" s="11"/>
      <c r="H1820" s="11"/>
      <c r="K1820" s="15"/>
      <c r="L1820" s="15"/>
      <c r="M1820" s="15"/>
      <c r="N1820" s="15"/>
      <c r="U1820" s="14"/>
      <c r="V1820" s="14"/>
    </row>
    <row r="1821">
      <c r="B1821" s="15"/>
      <c r="G1821" s="11"/>
      <c r="H1821" s="11"/>
      <c r="K1821" s="15"/>
      <c r="L1821" s="15"/>
      <c r="M1821" s="15"/>
      <c r="N1821" s="15"/>
      <c r="U1821" s="14"/>
      <c r="V1821" s="14"/>
    </row>
    <row r="1822">
      <c r="B1822" s="15"/>
      <c r="G1822" s="11"/>
      <c r="H1822" s="11"/>
      <c r="K1822" s="15"/>
      <c r="L1822" s="15"/>
      <c r="M1822" s="15"/>
      <c r="N1822" s="15"/>
      <c r="U1822" s="14"/>
      <c r="V1822" s="14"/>
    </row>
    <row r="1823">
      <c r="B1823" s="15"/>
      <c r="G1823" s="11"/>
      <c r="H1823" s="11"/>
      <c r="K1823" s="15"/>
      <c r="L1823" s="15"/>
      <c r="M1823" s="15"/>
      <c r="N1823" s="15"/>
      <c r="U1823" s="14"/>
      <c r="V1823" s="14"/>
    </row>
    <row r="1824">
      <c r="B1824" s="15"/>
      <c r="G1824" s="11"/>
      <c r="H1824" s="11"/>
      <c r="K1824" s="15"/>
      <c r="L1824" s="15"/>
      <c r="M1824" s="15"/>
      <c r="N1824" s="15"/>
      <c r="U1824" s="14"/>
      <c r="V1824" s="14"/>
    </row>
    <row r="1825">
      <c r="B1825" s="15"/>
      <c r="G1825" s="11"/>
      <c r="H1825" s="11"/>
      <c r="K1825" s="15"/>
      <c r="L1825" s="15"/>
      <c r="M1825" s="15"/>
      <c r="N1825" s="15"/>
      <c r="U1825" s="14"/>
      <c r="V1825" s="14"/>
    </row>
    <row r="1826">
      <c r="B1826" s="15"/>
      <c r="G1826" s="11"/>
      <c r="H1826" s="11"/>
      <c r="K1826" s="15"/>
      <c r="L1826" s="15"/>
      <c r="M1826" s="15"/>
      <c r="N1826" s="15"/>
      <c r="U1826" s="14"/>
      <c r="V1826" s="14"/>
    </row>
    <row r="1827">
      <c r="B1827" s="15"/>
      <c r="G1827" s="11"/>
      <c r="H1827" s="11"/>
      <c r="K1827" s="15"/>
      <c r="L1827" s="15"/>
      <c r="M1827" s="15"/>
      <c r="N1827" s="15"/>
      <c r="U1827" s="14"/>
      <c r="V1827" s="14"/>
    </row>
    <row r="1828">
      <c r="B1828" s="15"/>
      <c r="G1828" s="11"/>
      <c r="H1828" s="11"/>
      <c r="K1828" s="15"/>
      <c r="L1828" s="15"/>
      <c r="M1828" s="15"/>
      <c r="N1828" s="15"/>
      <c r="U1828" s="14"/>
      <c r="V1828" s="14"/>
    </row>
    <row r="1829">
      <c r="B1829" s="15"/>
      <c r="G1829" s="11"/>
      <c r="H1829" s="11"/>
      <c r="K1829" s="15"/>
      <c r="L1829" s="15"/>
      <c r="M1829" s="15"/>
      <c r="N1829" s="15"/>
      <c r="U1829" s="14"/>
      <c r="V1829" s="14"/>
    </row>
    <row r="1830">
      <c r="B1830" s="15"/>
      <c r="G1830" s="11"/>
      <c r="H1830" s="11"/>
      <c r="K1830" s="15"/>
      <c r="L1830" s="15"/>
      <c r="M1830" s="15"/>
      <c r="N1830" s="15"/>
      <c r="U1830" s="14"/>
      <c r="V1830" s="14"/>
    </row>
    <row r="1831">
      <c r="B1831" s="15"/>
      <c r="G1831" s="11"/>
      <c r="H1831" s="11"/>
      <c r="K1831" s="15"/>
      <c r="L1831" s="15"/>
      <c r="M1831" s="15"/>
      <c r="N1831" s="15"/>
      <c r="U1831" s="14"/>
      <c r="V1831" s="14"/>
    </row>
    <row r="1832">
      <c r="B1832" s="15"/>
      <c r="G1832" s="11"/>
      <c r="H1832" s="11"/>
      <c r="K1832" s="15"/>
      <c r="L1832" s="15"/>
      <c r="M1832" s="15"/>
      <c r="N1832" s="15"/>
      <c r="U1832" s="14"/>
      <c r="V1832" s="14"/>
    </row>
    <row r="1833">
      <c r="B1833" s="15"/>
      <c r="G1833" s="11"/>
      <c r="H1833" s="11"/>
      <c r="K1833" s="15"/>
      <c r="L1833" s="15"/>
      <c r="M1833" s="15"/>
      <c r="N1833" s="15"/>
      <c r="U1833" s="14"/>
      <c r="V1833" s="14"/>
    </row>
    <row r="1834">
      <c r="B1834" s="15"/>
      <c r="G1834" s="11"/>
      <c r="H1834" s="11"/>
      <c r="K1834" s="15"/>
      <c r="L1834" s="15"/>
      <c r="M1834" s="15"/>
      <c r="N1834" s="15"/>
      <c r="U1834" s="14"/>
      <c r="V1834" s="14"/>
    </row>
    <row r="1835">
      <c r="B1835" s="15"/>
      <c r="G1835" s="11"/>
      <c r="H1835" s="11"/>
      <c r="K1835" s="15"/>
      <c r="L1835" s="15"/>
      <c r="M1835" s="15"/>
      <c r="N1835" s="15"/>
      <c r="U1835" s="14"/>
      <c r="V1835" s="14"/>
    </row>
    <row r="1836">
      <c r="B1836" s="15"/>
      <c r="G1836" s="11"/>
      <c r="H1836" s="11"/>
      <c r="K1836" s="15"/>
      <c r="L1836" s="15"/>
      <c r="M1836" s="15"/>
      <c r="N1836" s="15"/>
      <c r="U1836" s="14"/>
      <c r="V1836" s="14"/>
    </row>
    <row r="1837">
      <c r="B1837" s="15"/>
      <c r="G1837" s="11"/>
      <c r="H1837" s="11"/>
      <c r="K1837" s="15"/>
      <c r="L1837" s="15"/>
      <c r="M1837" s="15"/>
      <c r="N1837" s="15"/>
      <c r="U1837" s="14"/>
      <c r="V1837" s="14"/>
    </row>
    <row r="1838">
      <c r="B1838" s="15"/>
      <c r="G1838" s="11"/>
      <c r="H1838" s="11"/>
      <c r="K1838" s="15"/>
      <c r="L1838" s="15"/>
      <c r="M1838" s="15"/>
      <c r="N1838" s="15"/>
      <c r="U1838" s="14"/>
      <c r="V1838" s="14"/>
    </row>
    <row r="1839">
      <c r="B1839" s="15"/>
      <c r="G1839" s="11"/>
      <c r="H1839" s="11"/>
      <c r="K1839" s="15"/>
      <c r="L1839" s="15"/>
      <c r="M1839" s="15"/>
      <c r="N1839" s="15"/>
      <c r="U1839" s="14"/>
      <c r="V1839" s="14"/>
    </row>
    <row r="1840">
      <c r="B1840" s="15"/>
      <c r="G1840" s="11"/>
      <c r="H1840" s="11"/>
      <c r="K1840" s="15"/>
      <c r="L1840" s="15"/>
      <c r="M1840" s="15"/>
      <c r="N1840" s="15"/>
      <c r="U1840" s="14"/>
      <c r="V1840" s="14"/>
    </row>
    <row r="1841">
      <c r="B1841" s="15"/>
      <c r="G1841" s="11"/>
      <c r="H1841" s="11"/>
      <c r="K1841" s="15"/>
      <c r="L1841" s="15"/>
      <c r="M1841" s="15"/>
      <c r="N1841" s="15"/>
      <c r="U1841" s="14"/>
      <c r="V1841" s="14"/>
    </row>
    <row r="1842">
      <c r="B1842" s="15"/>
      <c r="G1842" s="11"/>
      <c r="H1842" s="11"/>
      <c r="K1842" s="15"/>
      <c r="L1842" s="15"/>
      <c r="M1842" s="15"/>
      <c r="N1842" s="15"/>
      <c r="U1842" s="14"/>
      <c r="V1842" s="14"/>
    </row>
    <row r="1843">
      <c r="B1843" s="15"/>
      <c r="G1843" s="11"/>
      <c r="H1843" s="11"/>
      <c r="K1843" s="15"/>
      <c r="L1843" s="15"/>
      <c r="M1843" s="15"/>
      <c r="N1843" s="15"/>
      <c r="U1843" s="14"/>
      <c r="V1843" s="14"/>
    </row>
    <row r="1844">
      <c r="B1844" s="15"/>
      <c r="G1844" s="11"/>
      <c r="H1844" s="11"/>
      <c r="K1844" s="15"/>
      <c r="L1844" s="15"/>
      <c r="M1844" s="15"/>
      <c r="N1844" s="15"/>
      <c r="U1844" s="14"/>
      <c r="V1844" s="14"/>
    </row>
    <row r="1845">
      <c r="B1845" s="15"/>
      <c r="G1845" s="11"/>
      <c r="H1845" s="11"/>
      <c r="K1845" s="15"/>
      <c r="L1845" s="15"/>
      <c r="M1845" s="15"/>
      <c r="N1845" s="15"/>
      <c r="U1845" s="14"/>
      <c r="V1845" s="14"/>
    </row>
    <row r="1846">
      <c r="B1846" s="15"/>
      <c r="G1846" s="11"/>
      <c r="H1846" s="11"/>
      <c r="K1846" s="15"/>
      <c r="L1846" s="15"/>
      <c r="M1846" s="15"/>
      <c r="N1846" s="15"/>
      <c r="U1846" s="14"/>
      <c r="V1846" s="14"/>
    </row>
    <row r="1847">
      <c r="B1847" s="15"/>
      <c r="G1847" s="11"/>
      <c r="H1847" s="11"/>
      <c r="K1847" s="15"/>
      <c r="L1847" s="15"/>
      <c r="M1847" s="15"/>
      <c r="N1847" s="15"/>
      <c r="U1847" s="14"/>
      <c r="V1847" s="14"/>
    </row>
    <row r="1848">
      <c r="B1848" s="15"/>
      <c r="G1848" s="11"/>
      <c r="H1848" s="11"/>
      <c r="K1848" s="15"/>
      <c r="L1848" s="15"/>
      <c r="M1848" s="15"/>
      <c r="N1848" s="15"/>
      <c r="U1848" s="14"/>
      <c r="V1848" s="14"/>
    </row>
    <row r="1849">
      <c r="B1849" s="15"/>
      <c r="G1849" s="11"/>
      <c r="H1849" s="11"/>
      <c r="K1849" s="15"/>
      <c r="L1849" s="15"/>
      <c r="M1849" s="15"/>
      <c r="N1849" s="15"/>
      <c r="U1849" s="14"/>
      <c r="V1849" s="14"/>
    </row>
    <row r="1850">
      <c r="B1850" s="15"/>
      <c r="G1850" s="11"/>
      <c r="H1850" s="11"/>
      <c r="K1850" s="15"/>
      <c r="L1850" s="15"/>
      <c r="M1850" s="15"/>
      <c r="N1850" s="15"/>
      <c r="U1850" s="14"/>
      <c r="V1850" s="14"/>
    </row>
    <row r="1851">
      <c r="B1851" s="15"/>
      <c r="G1851" s="11"/>
      <c r="H1851" s="11"/>
      <c r="K1851" s="15"/>
      <c r="L1851" s="15"/>
      <c r="M1851" s="15"/>
      <c r="N1851" s="15"/>
      <c r="U1851" s="14"/>
      <c r="V1851" s="14"/>
    </row>
    <row r="1852">
      <c r="B1852" s="15"/>
      <c r="G1852" s="11"/>
      <c r="H1852" s="11"/>
      <c r="K1852" s="15"/>
      <c r="L1852" s="15"/>
      <c r="M1852" s="15"/>
      <c r="N1852" s="15"/>
      <c r="U1852" s="14"/>
      <c r="V1852" s="14"/>
    </row>
    <row r="1853">
      <c r="B1853" s="15"/>
      <c r="G1853" s="11"/>
      <c r="H1853" s="11"/>
      <c r="K1853" s="15"/>
      <c r="L1853" s="15"/>
      <c r="M1853" s="15"/>
      <c r="N1853" s="15"/>
      <c r="U1853" s="14"/>
      <c r="V1853" s="14"/>
    </row>
    <row r="1854">
      <c r="B1854" s="15"/>
      <c r="G1854" s="11"/>
      <c r="H1854" s="11"/>
      <c r="K1854" s="15"/>
      <c r="L1854" s="15"/>
      <c r="M1854" s="15"/>
      <c r="N1854" s="15"/>
      <c r="U1854" s="14"/>
      <c r="V1854" s="14"/>
    </row>
    <row r="1855">
      <c r="B1855" s="15"/>
      <c r="G1855" s="11"/>
      <c r="H1855" s="11"/>
      <c r="K1855" s="15"/>
      <c r="L1855" s="15"/>
      <c r="M1855" s="15"/>
      <c r="N1855" s="15"/>
      <c r="U1855" s="14"/>
      <c r="V1855" s="14"/>
    </row>
    <row r="1856">
      <c r="B1856" s="15"/>
      <c r="G1856" s="11"/>
      <c r="H1856" s="11"/>
      <c r="K1856" s="15"/>
      <c r="L1856" s="15"/>
      <c r="M1856" s="15"/>
      <c r="N1856" s="15"/>
      <c r="U1856" s="14"/>
      <c r="V1856" s="14"/>
    </row>
    <row r="1857">
      <c r="B1857" s="15"/>
      <c r="G1857" s="11"/>
      <c r="H1857" s="11"/>
      <c r="K1857" s="15"/>
      <c r="L1857" s="15"/>
      <c r="M1857" s="15"/>
      <c r="N1857" s="15"/>
      <c r="U1857" s="14"/>
      <c r="V1857" s="14"/>
    </row>
    <row r="1858">
      <c r="B1858" s="15"/>
      <c r="G1858" s="11"/>
      <c r="H1858" s="11"/>
      <c r="K1858" s="15"/>
      <c r="L1858" s="15"/>
      <c r="M1858" s="15"/>
      <c r="N1858" s="15"/>
      <c r="U1858" s="14"/>
      <c r="V1858" s="14"/>
    </row>
    <row r="1859">
      <c r="B1859" s="15"/>
      <c r="G1859" s="11"/>
      <c r="H1859" s="11"/>
      <c r="K1859" s="15"/>
      <c r="L1859" s="15"/>
      <c r="M1859" s="15"/>
      <c r="N1859" s="15"/>
      <c r="U1859" s="14"/>
      <c r="V1859" s="14"/>
    </row>
    <row r="1860">
      <c r="B1860" s="15"/>
      <c r="G1860" s="11"/>
      <c r="H1860" s="11"/>
      <c r="K1860" s="15"/>
      <c r="L1860" s="15"/>
      <c r="M1860" s="15"/>
      <c r="N1860" s="15"/>
      <c r="U1860" s="14"/>
      <c r="V1860" s="14"/>
    </row>
    <row r="1861">
      <c r="B1861" s="15"/>
      <c r="G1861" s="11"/>
      <c r="H1861" s="11"/>
      <c r="K1861" s="15"/>
      <c r="L1861" s="15"/>
      <c r="M1861" s="15"/>
      <c r="N1861" s="15"/>
      <c r="U1861" s="14"/>
      <c r="V1861" s="14"/>
    </row>
    <row r="1862">
      <c r="B1862" s="15"/>
      <c r="G1862" s="11"/>
      <c r="H1862" s="11"/>
      <c r="K1862" s="15"/>
      <c r="L1862" s="15"/>
      <c r="M1862" s="15"/>
      <c r="N1862" s="15"/>
      <c r="U1862" s="14"/>
      <c r="V1862" s="14"/>
    </row>
    <row r="1863">
      <c r="B1863" s="15"/>
      <c r="G1863" s="11"/>
      <c r="H1863" s="11"/>
      <c r="K1863" s="15"/>
      <c r="L1863" s="15"/>
      <c r="M1863" s="15"/>
      <c r="N1863" s="15"/>
      <c r="U1863" s="14"/>
      <c r="V1863" s="14"/>
    </row>
    <row r="1864">
      <c r="B1864" s="15"/>
      <c r="G1864" s="11"/>
      <c r="H1864" s="11"/>
      <c r="K1864" s="15"/>
      <c r="L1864" s="15"/>
      <c r="M1864" s="15"/>
      <c r="N1864" s="15"/>
      <c r="U1864" s="14"/>
      <c r="V1864" s="14"/>
    </row>
    <row r="1865">
      <c r="B1865" s="15"/>
      <c r="G1865" s="11"/>
      <c r="H1865" s="11"/>
      <c r="K1865" s="15"/>
      <c r="L1865" s="15"/>
      <c r="M1865" s="15"/>
      <c r="N1865" s="15"/>
      <c r="U1865" s="14"/>
      <c r="V1865" s="14"/>
    </row>
    <row r="1866">
      <c r="B1866" s="15"/>
      <c r="G1866" s="11"/>
      <c r="H1866" s="11"/>
      <c r="K1866" s="15"/>
      <c r="L1866" s="15"/>
      <c r="M1866" s="15"/>
      <c r="N1866" s="15"/>
      <c r="U1866" s="14"/>
      <c r="V1866" s="14"/>
    </row>
    <row r="1867">
      <c r="B1867" s="15"/>
      <c r="G1867" s="11"/>
      <c r="H1867" s="11"/>
      <c r="K1867" s="15"/>
      <c r="L1867" s="15"/>
      <c r="M1867" s="15"/>
      <c r="N1867" s="15"/>
      <c r="U1867" s="14"/>
      <c r="V1867" s="14"/>
    </row>
    <row r="1868">
      <c r="B1868" s="15"/>
      <c r="G1868" s="11"/>
      <c r="H1868" s="11"/>
      <c r="K1868" s="15"/>
      <c r="L1868" s="15"/>
      <c r="M1868" s="15"/>
      <c r="N1868" s="15"/>
      <c r="U1868" s="14"/>
      <c r="V1868" s="14"/>
    </row>
    <row r="1869">
      <c r="B1869" s="15"/>
      <c r="G1869" s="11"/>
      <c r="H1869" s="11"/>
      <c r="K1869" s="15"/>
      <c r="L1869" s="15"/>
      <c r="M1869" s="15"/>
      <c r="N1869" s="15"/>
      <c r="U1869" s="14"/>
      <c r="V1869" s="14"/>
    </row>
    <row r="1870">
      <c r="B1870" s="15"/>
      <c r="G1870" s="11"/>
      <c r="H1870" s="11"/>
      <c r="K1870" s="15"/>
      <c r="L1870" s="15"/>
      <c r="M1870" s="15"/>
      <c r="N1870" s="15"/>
      <c r="U1870" s="14"/>
      <c r="V1870" s="14"/>
    </row>
    <row r="1871">
      <c r="B1871" s="15"/>
      <c r="G1871" s="11"/>
      <c r="H1871" s="11"/>
      <c r="K1871" s="15"/>
      <c r="L1871" s="15"/>
      <c r="M1871" s="15"/>
      <c r="N1871" s="15"/>
      <c r="U1871" s="14"/>
      <c r="V1871" s="14"/>
    </row>
    <row r="1872">
      <c r="B1872" s="15"/>
      <c r="G1872" s="11"/>
      <c r="H1872" s="11"/>
      <c r="K1872" s="15"/>
      <c r="L1872" s="15"/>
      <c r="M1872" s="15"/>
      <c r="N1872" s="15"/>
      <c r="U1872" s="14"/>
      <c r="V1872" s="14"/>
    </row>
    <row r="1873">
      <c r="B1873" s="15"/>
      <c r="G1873" s="11"/>
      <c r="H1873" s="11"/>
      <c r="K1873" s="15"/>
      <c r="L1873" s="15"/>
      <c r="M1873" s="15"/>
      <c r="N1873" s="15"/>
      <c r="U1873" s="14"/>
      <c r="V1873" s="14"/>
    </row>
    <row r="1874">
      <c r="B1874" s="15"/>
      <c r="G1874" s="11"/>
      <c r="H1874" s="11"/>
      <c r="K1874" s="15"/>
      <c r="L1874" s="15"/>
      <c r="M1874" s="15"/>
      <c r="N1874" s="15"/>
      <c r="U1874" s="14"/>
      <c r="V1874" s="14"/>
    </row>
    <row r="1875">
      <c r="B1875" s="15"/>
      <c r="G1875" s="11"/>
      <c r="H1875" s="11"/>
      <c r="K1875" s="15"/>
      <c r="L1875" s="15"/>
      <c r="M1875" s="15"/>
      <c r="N1875" s="15"/>
      <c r="U1875" s="14"/>
      <c r="V1875" s="14"/>
    </row>
    <row r="1876">
      <c r="B1876" s="15"/>
      <c r="G1876" s="11"/>
      <c r="H1876" s="11"/>
      <c r="K1876" s="15"/>
      <c r="L1876" s="15"/>
      <c r="M1876" s="15"/>
      <c r="N1876" s="15"/>
      <c r="U1876" s="14"/>
      <c r="V1876" s="14"/>
    </row>
    <row r="1877">
      <c r="B1877" s="15"/>
      <c r="G1877" s="11"/>
      <c r="H1877" s="11"/>
      <c r="K1877" s="15"/>
      <c r="L1877" s="15"/>
      <c r="M1877" s="15"/>
      <c r="N1877" s="15"/>
      <c r="U1877" s="14"/>
      <c r="V1877" s="14"/>
    </row>
    <row r="1878">
      <c r="B1878" s="15"/>
      <c r="G1878" s="11"/>
      <c r="H1878" s="11"/>
      <c r="K1878" s="15"/>
      <c r="L1878" s="15"/>
      <c r="M1878" s="15"/>
      <c r="N1878" s="15"/>
      <c r="U1878" s="14"/>
      <c r="V1878" s="14"/>
    </row>
    <row r="1879">
      <c r="B1879" s="15"/>
      <c r="G1879" s="11"/>
      <c r="H1879" s="11"/>
      <c r="K1879" s="15"/>
      <c r="L1879" s="15"/>
      <c r="M1879" s="15"/>
      <c r="N1879" s="15"/>
      <c r="U1879" s="14"/>
      <c r="V1879" s="14"/>
    </row>
    <row r="1880">
      <c r="B1880" s="15"/>
      <c r="G1880" s="11"/>
      <c r="H1880" s="11"/>
      <c r="K1880" s="15"/>
      <c r="L1880" s="15"/>
      <c r="M1880" s="15"/>
      <c r="N1880" s="15"/>
      <c r="U1880" s="14"/>
      <c r="V1880" s="14"/>
    </row>
    <row r="1881">
      <c r="B1881" s="15"/>
      <c r="G1881" s="11"/>
      <c r="H1881" s="11"/>
      <c r="K1881" s="15"/>
      <c r="L1881" s="15"/>
      <c r="M1881" s="15"/>
      <c r="N1881" s="15"/>
      <c r="U1881" s="14"/>
      <c r="V1881" s="14"/>
    </row>
    <row r="1882">
      <c r="B1882" s="15"/>
      <c r="G1882" s="11"/>
      <c r="H1882" s="11"/>
      <c r="K1882" s="15"/>
      <c r="L1882" s="15"/>
      <c r="M1882" s="15"/>
      <c r="N1882" s="15"/>
      <c r="U1882" s="14"/>
      <c r="V1882" s="14"/>
    </row>
    <row r="1883">
      <c r="B1883" s="15"/>
      <c r="G1883" s="11"/>
      <c r="H1883" s="11"/>
      <c r="K1883" s="15"/>
      <c r="L1883" s="15"/>
      <c r="M1883" s="15"/>
      <c r="N1883" s="15"/>
      <c r="U1883" s="14"/>
      <c r="V1883" s="14"/>
    </row>
    <row r="1884">
      <c r="B1884" s="15"/>
      <c r="G1884" s="11"/>
      <c r="H1884" s="11"/>
      <c r="K1884" s="15"/>
      <c r="L1884" s="15"/>
      <c r="M1884" s="15"/>
      <c r="N1884" s="15"/>
      <c r="U1884" s="14"/>
      <c r="V1884" s="14"/>
    </row>
    <row r="1885">
      <c r="B1885" s="15"/>
      <c r="G1885" s="11"/>
      <c r="H1885" s="11"/>
      <c r="K1885" s="15"/>
      <c r="L1885" s="15"/>
      <c r="M1885" s="15"/>
      <c r="N1885" s="15"/>
      <c r="U1885" s="14"/>
      <c r="V1885" s="14"/>
    </row>
    <row r="1886">
      <c r="B1886" s="15"/>
      <c r="G1886" s="11"/>
      <c r="H1886" s="11"/>
      <c r="K1886" s="15"/>
      <c r="L1886" s="15"/>
      <c r="M1886" s="15"/>
      <c r="N1886" s="15"/>
      <c r="U1886" s="14"/>
      <c r="V1886" s="14"/>
    </row>
    <row r="1887">
      <c r="B1887" s="15"/>
      <c r="G1887" s="11"/>
      <c r="H1887" s="11"/>
      <c r="K1887" s="15"/>
      <c r="L1887" s="15"/>
      <c r="M1887" s="15"/>
      <c r="N1887" s="15"/>
      <c r="U1887" s="14"/>
      <c r="V1887" s="14"/>
    </row>
    <row r="1888">
      <c r="B1888" s="15"/>
      <c r="G1888" s="11"/>
      <c r="H1888" s="11"/>
      <c r="K1888" s="15"/>
      <c r="L1888" s="15"/>
      <c r="M1888" s="15"/>
      <c r="N1888" s="15"/>
      <c r="U1888" s="14"/>
      <c r="V1888" s="14"/>
    </row>
    <row r="1889">
      <c r="B1889" s="15"/>
      <c r="G1889" s="11"/>
      <c r="H1889" s="11"/>
      <c r="K1889" s="15"/>
      <c r="L1889" s="15"/>
      <c r="M1889" s="15"/>
      <c r="N1889" s="15"/>
      <c r="U1889" s="14"/>
      <c r="V1889" s="14"/>
    </row>
    <row r="1890">
      <c r="B1890" s="15"/>
      <c r="G1890" s="11"/>
      <c r="H1890" s="11"/>
      <c r="K1890" s="15"/>
      <c r="L1890" s="15"/>
      <c r="M1890" s="15"/>
      <c r="N1890" s="15"/>
      <c r="U1890" s="14"/>
      <c r="V1890" s="14"/>
    </row>
    <row r="1891">
      <c r="B1891" s="15"/>
      <c r="G1891" s="11"/>
      <c r="H1891" s="11"/>
      <c r="K1891" s="15"/>
      <c r="L1891" s="15"/>
      <c r="M1891" s="15"/>
      <c r="N1891" s="15"/>
      <c r="U1891" s="14"/>
      <c r="V1891" s="14"/>
    </row>
    <row r="1892">
      <c r="B1892" s="15"/>
      <c r="G1892" s="11"/>
      <c r="H1892" s="11"/>
      <c r="K1892" s="15"/>
      <c r="L1892" s="15"/>
      <c r="M1892" s="15"/>
      <c r="N1892" s="15"/>
      <c r="U1892" s="14"/>
      <c r="V1892" s="14"/>
    </row>
    <row r="1893">
      <c r="B1893" s="15"/>
      <c r="G1893" s="11"/>
      <c r="H1893" s="11"/>
      <c r="K1893" s="15"/>
      <c r="L1893" s="15"/>
      <c r="M1893" s="15"/>
      <c r="N1893" s="15"/>
      <c r="U1893" s="14"/>
      <c r="V1893" s="14"/>
    </row>
    <row r="1894">
      <c r="B1894" s="15"/>
      <c r="G1894" s="11"/>
      <c r="H1894" s="11"/>
      <c r="K1894" s="15"/>
      <c r="L1894" s="15"/>
      <c r="M1894" s="15"/>
      <c r="N1894" s="15"/>
      <c r="U1894" s="14"/>
      <c r="V1894" s="14"/>
    </row>
    <row r="1895">
      <c r="B1895" s="15"/>
      <c r="G1895" s="11"/>
      <c r="H1895" s="11"/>
      <c r="K1895" s="15"/>
      <c r="L1895" s="15"/>
      <c r="M1895" s="15"/>
      <c r="N1895" s="15"/>
      <c r="U1895" s="14"/>
      <c r="V1895" s="14"/>
    </row>
    <row r="1896">
      <c r="B1896" s="15"/>
      <c r="G1896" s="11"/>
      <c r="H1896" s="11"/>
      <c r="K1896" s="15"/>
      <c r="L1896" s="15"/>
      <c r="M1896" s="15"/>
      <c r="N1896" s="15"/>
      <c r="U1896" s="14"/>
      <c r="V1896" s="14"/>
    </row>
    <row r="1897">
      <c r="B1897" s="15"/>
      <c r="G1897" s="11"/>
      <c r="H1897" s="11"/>
      <c r="K1897" s="15"/>
      <c r="L1897" s="15"/>
      <c r="M1897" s="15"/>
      <c r="N1897" s="15"/>
      <c r="U1897" s="14"/>
      <c r="V1897" s="14"/>
    </row>
    <row r="1898">
      <c r="B1898" s="15"/>
      <c r="G1898" s="11"/>
      <c r="H1898" s="11"/>
      <c r="K1898" s="15"/>
      <c r="L1898" s="15"/>
      <c r="M1898" s="15"/>
      <c r="N1898" s="15"/>
      <c r="U1898" s="14"/>
      <c r="V1898" s="14"/>
    </row>
    <row r="1899">
      <c r="B1899" s="15"/>
      <c r="G1899" s="11"/>
      <c r="H1899" s="11"/>
      <c r="K1899" s="15"/>
      <c r="L1899" s="15"/>
      <c r="M1899" s="15"/>
      <c r="N1899" s="15"/>
      <c r="U1899" s="14"/>
      <c r="V1899" s="14"/>
    </row>
    <row r="1900">
      <c r="B1900" s="15"/>
      <c r="G1900" s="11"/>
      <c r="H1900" s="11"/>
      <c r="K1900" s="15"/>
      <c r="L1900" s="15"/>
      <c r="M1900" s="15"/>
      <c r="N1900" s="15"/>
      <c r="U1900" s="14"/>
      <c r="V1900" s="14"/>
    </row>
    <row r="1901">
      <c r="B1901" s="15"/>
      <c r="G1901" s="11"/>
      <c r="H1901" s="11"/>
      <c r="K1901" s="15"/>
      <c r="L1901" s="15"/>
      <c r="M1901" s="15"/>
      <c r="N1901" s="15"/>
      <c r="U1901" s="14"/>
      <c r="V1901" s="14"/>
    </row>
    <row r="1902">
      <c r="B1902" s="15"/>
      <c r="G1902" s="11"/>
      <c r="H1902" s="11"/>
      <c r="K1902" s="15"/>
      <c r="L1902" s="15"/>
      <c r="M1902" s="15"/>
      <c r="N1902" s="15"/>
      <c r="U1902" s="14"/>
      <c r="V1902" s="14"/>
    </row>
    <row r="1903">
      <c r="B1903" s="15"/>
      <c r="G1903" s="11"/>
      <c r="H1903" s="11"/>
      <c r="K1903" s="15"/>
      <c r="L1903" s="15"/>
      <c r="M1903" s="15"/>
      <c r="N1903" s="15"/>
      <c r="U1903" s="14"/>
      <c r="V1903" s="14"/>
    </row>
    <row r="1904">
      <c r="B1904" s="15"/>
      <c r="G1904" s="11"/>
      <c r="H1904" s="11"/>
      <c r="K1904" s="15"/>
      <c r="L1904" s="15"/>
      <c r="M1904" s="15"/>
      <c r="N1904" s="15"/>
      <c r="U1904" s="14"/>
      <c r="V1904" s="14"/>
    </row>
    <row r="1905">
      <c r="B1905" s="15"/>
      <c r="G1905" s="11"/>
      <c r="H1905" s="11"/>
      <c r="K1905" s="15"/>
      <c r="L1905" s="15"/>
      <c r="M1905" s="15"/>
      <c r="N1905" s="15"/>
      <c r="U1905" s="14"/>
      <c r="V1905" s="14"/>
    </row>
    <row r="1906">
      <c r="B1906" s="15"/>
      <c r="G1906" s="11"/>
      <c r="H1906" s="11"/>
      <c r="K1906" s="15"/>
      <c r="L1906" s="15"/>
      <c r="M1906" s="15"/>
      <c r="N1906" s="15"/>
      <c r="U1906" s="14"/>
      <c r="V1906" s="14"/>
    </row>
    <row r="1907">
      <c r="B1907" s="15"/>
      <c r="G1907" s="11"/>
      <c r="H1907" s="11"/>
      <c r="K1907" s="15"/>
      <c r="L1907" s="15"/>
      <c r="M1907" s="15"/>
      <c r="N1907" s="15"/>
      <c r="U1907" s="14"/>
      <c r="V1907" s="14"/>
    </row>
    <row r="1908">
      <c r="B1908" s="15"/>
      <c r="G1908" s="11"/>
      <c r="H1908" s="11"/>
      <c r="K1908" s="15"/>
      <c r="L1908" s="15"/>
      <c r="M1908" s="15"/>
      <c r="N1908" s="15"/>
      <c r="U1908" s="14"/>
      <c r="V1908" s="14"/>
    </row>
    <row r="1909">
      <c r="B1909" s="15"/>
      <c r="G1909" s="11"/>
      <c r="H1909" s="11"/>
      <c r="K1909" s="15"/>
      <c r="L1909" s="15"/>
      <c r="M1909" s="15"/>
      <c r="N1909" s="15"/>
      <c r="U1909" s="14"/>
      <c r="V1909" s="14"/>
    </row>
    <row r="1910">
      <c r="B1910" s="15"/>
      <c r="G1910" s="11"/>
      <c r="H1910" s="11"/>
      <c r="K1910" s="15"/>
      <c r="L1910" s="15"/>
      <c r="M1910" s="15"/>
      <c r="N1910" s="15"/>
      <c r="U1910" s="14"/>
      <c r="V1910" s="14"/>
    </row>
    <row r="1911">
      <c r="B1911" s="15"/>
      <c r="G1911" s="11"/>
      <c r="H1911" s="11"/>
      <c r="K1911" s="15"/>
      <c r="L1911" s="15"/>
      <c r="M1911" s="15"/>
      <c r="N1911" s="15"/>
      <c r="U1911" s="14"/>
      <c r="V1911" s="14"/>
    </row>
    <row r="1912">
      <c r="B1912" s="15"/>
      <c r="G1912" s="11"/>
      <c r="H1912" s="11"/>
      <c r="K1912" s="15"/>
      <c r="L1912" s="15"/>
      <c r="M1912" s="15"/>
      <c r="N1912" s="15"/>
      <c r="U1912" s="14"/>
      <c r="V1912" s="14"/>
    </row>
    <row r="1913">
      <c r="B1913" s="15"/>
      <c r="G1913" s="11"/>
      <c r="H1913" s="11"/>
      <c r="K1913" s="15"/>
      <c r="L1913" s="15"/>
      <c r="M1913" s="15"/>
      <c r="N1913" s="15"/>
      <c r="U1913" s="14"/>
      <c r="V1913" s="14"/>
    </row>
    <row r="1914">
      <c r="B1914" s="15"/>
      <c r="G1914" s="11"/>
      <c r="H1914" s="11"/>
      <c r="K1914" s="15"/>
      <c r="L1914" s="15"/>
      <c r="M1914" s="15"/>
      <c r="N1914" s="15"/>
      <c r="U1914" s="14"/>
      <c r="V1914" s="14"/>
    </row>
    <row r="1915">
      <c r="B1915" s="15"/>
      <c r="G1915" s="11"/>
      <c r="H1915" s="11"/>
      <c r="K1915" s="15"/>
      <c r="L1915" s="15"/>
      <c r="M1915" s="15"/>
      <c r="N1915" s="15"/>
      <c r="U1915" s="14"/>
      <c r="V1915" s="14"/>
    </row>
    <row r="1916">
      <c r="B1916" s="15"/>
      <c r="G1916" s="11"/>
      <c r="H1916" s="11"/>
      <c r="K1916" s="15"/>
      <c r="L1916" s="15"/>
      <c r="M1916" s="15"/>
      <c r="N1916" s="15"/>
      <c r="U1916" s="14"/>
      <c r="V1916" s="14"/>
    </row>
    <row r="1917">
      <c r="B1917" s="15"/>
      <c r="G1917" s="11"/>
      <c r="H1917" s="11"/>
      <c r="K1917" s="15"/>
      <c r="L1917" s="15"/>
      <c r="M1917" s="15"/>
      <c r="N1917" s="15"/>
      <c r="U1917" s="14"/>
      <c r="V1917" s="14"/>
    </row>
    <row r="1918">
      <c r="B1918" s="15"/>
      <c r="G1918" s="11"/>
      <c r="H1918" s="11"/>
      <c r="K1918" s="15"/>
      <c r="L1918" s="15"/>
      <c r="M1918" s="15"/>
      <c r="N1918" s="15"/>
      <c r="U1918" s="14"/>
      <c r="V1918" s="14"/>
    </row>
    <row r="1919">
      <c r="B1919" s="15"/>
      <c r="G1919" s="11"/>
      <c r="H1919" s="11"/>
      <c r="K1919" s="15"/>
      <c r="L1919" s="15"/>
      <c r="M1919" s="15"/>
      <c r="N1919" s="15"/>
      <c r="U1919" s="14"/>
      <c r="V1919" s="14"/>
    </row>
    <row r="1920">
      <c r="B1920" s="15"/>
      <c r="G1920" s="11"/>
      <c r="H1920" s="11"/>
      <c r="K1920" s="15"/>
      <c r="L1920" s="15"/>
      <c r="M1920" s="15"/>
      <c r="N1920" s="15"/>
      <c r="U1920" s="14"/>
      <c r="V1920" s="14"/>
    </row>
    <row r="1921">
      <c r="B1921" s="15"/>
      <c r="G1921" s="11"/>
      <c r="H1921" s="11"/>
      <c r="K1921" s="15"/>
      <c r="L1921" s="15"/>
      <c r="M1921" s="15"/>
      <c r="N1921" s="15"/>
      <c r="U1921" s="14"/>
      <c r="V1921" s="14"/>
    </row>
    <row r="1922">
      <c r="B1922" s="15"/>
      <c r="G1922" s="11"/>
      <c r="H1922" s="11"/>
      <c r="K1922" s="15"/>
      <c r="L1922" s="15"/>
      <c r="M1922" s="15"/>
      <c r="N1922" s="15"/>
      <c r="U1922" s="14"/>
      <c r="V1922" s="14"/>
    </row>
    <row r="1923">
      <c r="B1923" s="15"/>
      <c r="G1923" s="11"/>
      <c r="H1923" s="11"/>
      <c r="K1923" s="15"/>
      <c r="L1923" s="15"/>
      <c r="M1923" s="15"/>
      <c r="N1923" s="15"/>
      <c r="U1923" s="14"/>
      <c r="V1923" s="14"/>
    </row>
    <row r="1924">
      <c r="B1924" s="15"/>
      <c r="G1924" s="11"/>
      <c r="H1924" s="11"/>
      <c r="K1924" s="15"/>
      <c r="L1924" s="15"/>
      <c r="M1924" s="15"/>
      <c r="N1924" s="15"/>
      <c r="U1924" s="14"/>
      <c r="V1924" s="14"/>
    </row>
    <row r="1925">
      <c r="B1925" s="15"/>
      <c r="G1925" s="11"/>
      <c r="H1925" s="11"/>
      <c r="K1925" s="15"/>
      <c r="L1925" s="15"/>
      <c r="M1925" s="15"/>
      <c r="N1925" s="15"/>
      <c r="U1925" s="14"/>
      <c r="V1925" s="14"/>
    </row>
    <row r="1926">
      <c r="B1926" s="15"/>
      <c r="G1926" s="11"/>
      <c r="H1926" s="11"/>
      <c r="K1926" s="15"/>
      <c r="L1926" s="15"/>
      <c r="M1926" s="15"/>
      <c r="N1926" s="15"/>
      <c r="U1926" s="14"/>
      <c r="V1926" s="14"/>
    </row>
    <row r="1927">
      <c r="B1927" s="15"/>
      <c r="G1927" s="11"/>
      <c r="H1927" s="11"/>
      <c r="K1927" s="15"/>
      <c r="L1927" s="15"/>
      <c r="M1927" s="15"/>
      <c r="N1927" s="15"/>
      <c r="U1927" s="14"/>
      <c r="V1927" s="14"/>
    </row>
    <row r="1928">
      <c r="B1928" s="15"/>
      <c r="G1928" s="11"/>
      <c r="H1928" s="11"/>
      <c r="K1928" s="15"/>
      <c r="L1928" s="15"/>
      <c r="M1928" s="15"/>
      <c r="N1928" s="15"/>
      <c r="U1928" s="14"/>
      <c r="V1928" s="14"/>
    </row>
    <row r="1929">
      <c r="B1929" s="15"/>
      <c r="G1929" s="11"/>
      <c r="H1929" s="11"/>
      <c r="K1929" s="15"/>
      <c r="L1929" s="15"/>
      <c r="M1929" s="15"/>
      <c r="N1929" s="15"/>
      <c r="U1929" s="14"/>
      <c r="V1929" s="14"/>
    </row>
    <row r="1930">
      <c r="B1930" s="15"/>
      <c r="G1930" s="11"/>
      <c r="H1930" s="11"/>
      <c r="K1930" s="15"/>
      <c r="L1930" s="15"/>
      <c r="M1930" s="15"/>
      <c r="N1930" s="15"/>
      <c r="U1930" s="14"/>
      <c r="V1930" s="14"/>
    </row>
    <row r="1931">
      <c r="B1931" s="15"/>
      <c r="G1931" s="11"/>
      <c r="H1931" s="11"/>
      <c r="K1931" s="15"/>
      <c r="L1931" s="15"/>
      <c r="M1931" s="15"/>
      <c r="N1931" s="15"/>
      <c r="U1931" s="14"/>
      <c r="V1931" s="14"/>
    </row>
    <row r="1932">
      <c r="B1932" s="15"/>
      <c r="G1932" s="11"/>
      <c r="H1932" s="11"/>
      <c r="K1932" s="15"/>
      <c r="L1932" s="15"/>
      <c r="M1932" s="15"/>
      <c r="N1932" s="15"/>
      <c r="U1932" s="14"/>
      <c r="V1932" s="14"/>
    </row>
    <row r="1933">
      <c r="B1933" s="15"/>
      <c r="G1933" s="11"/>
      <c r="H1933" s="11"/>
      <c r="K1933" s="15"/>
      <c r="L1933" s="15"/>
      <c r="M1933" s="15"/>
      <c r="N1933" s="15"/>
      <c r="U1933" s="14"/>
      <c r="V1933" s="14"/>
    </row>
    <row r="1934">
      <c r="B1934" s="15"/>
      <c r="G1934" s="11"/>
      <c r="H1934" s="11"/>
      <c r="K1934" s="15"/>
      <c r="L1934" s="15"/>
      <c r="M1934" s="15"/>
      <c r="N1934" s="15"/>
      <c r="U1934" s="14"/>
      <c r="V1934" s="14"/>
    </row>
    <row r="1935">
      <c r="B1935" s="15"/>
      <c r="G1935" s="11"/>
      <c r="H1935" s="11"/>
      <c r="K1935" s="15"/>
      <c r="L1935" s="15"/>
      <c r="M1935" s="15"/>
      <c r="N1935" s="15"/>
      <c r="U1935" s="14"/>
      <c r="V1935" s="14"/>
    </row>
    <row r="1936">
      <c r="B1936" s="15"/>
      <c r="G1936" s="11"/>
      <c r="H1936" s="11"/>
      <c r="K1936" s="15"/>
      <c r="L1936" s="15"/>
      <c r="M1936" s="15"/>
      <c r="N1936" s="15"/>
      <c r="U1936" s="14"/>
      <c r="V1936" s="14"/>
    </row>
    <row r="1937">
      <c r="B1937" s="15"/>
      <c r="G1937" s="11"/>
      <c r="H1937" s="11"/>
      <c r="K1937" s="15"/>
      <c r="L1937" s="15"/>
      <c r="M1937" s="15"/>
      <c r="N1937" s="15"/>
      <c r="U1937" s="14"/>
      <c r="V1937" s="14"/>
    </row>
    <row r="1938">
      <c r="B1938" s="15"/>
      <c r="G1938" s="11"/>
      <c r="H1938" s="11"/>
      <c r="K1938" s="15"/>
      <c r="L1938" s="15"/>
      <c r="M1938" s="15"/>
      <c r="N1938" s="15"/>
      <c r="U1938" s="14"/>
      <c r="V1938" s="14"/>
    </row>
    <row r="1939">
      <c r="B1939" s="15"/>
      <c r="G1939" s="11"/>
      <c r="H1939" s="11"/>
      <c r="K1939" s="15"/>
      <c r="L1939" s="15"/>
      <c r="M1939" s="15"/>
      <c r="N1939" s="15"/>
      <c r="U1939" s="14"/>
      <c r="V1939" s="14"/>
    </row>
    <row r="1940">
      <c r="B1940" s="15"/>
      <c r="G1940" s="11"/>
      <c r="H1940" s="11"/>
      <c r="K1940" s="15"/>
      <c r="L1940" s="15"/>
      <c r="M1940" s="15"/>
      <c r="N1940" s="15"/>
      <c r="U1940" s="14"/>
      <c r="V1940" s="14"/>
    </row>
    <row r="1941">
      <c r="B1941" s="15"/>
      <c r="G1941" s="11"/>
      <c r="H1941" s="11"/>
      <c r="K1941" s="15"/>
      <c r="L1941" s="15"/>
      <c r="M1941" s="15"/>
      <c r="N1941" s="15"/>
      <c r="U1941" s="14"/>
      <c r="V1941" s="14"/>
    </row>
    <row r="1942">
      <c r="B1942" s="15"/>
      <c r="G1942" s="11"/>
      <c r="H1942" s="11"/>
      <c r="K1942" s="15"/>
      <c r="L1942" s="15"/>
      <c r="M1942" s="15"/>
      <c r="N1942" s="15"/>
      <c r="U1942" s="14"/>
      <c r="V1942" s="14"/>
    </row>
    <row r="1943">
      <c r="B1943" s="15"/>
      <c r="G1943" s="11"/>
      <c r="H1943" s="11"/>
      <c r="K1943" s="15"/>
      <c r="L1943" s="15"/>
      <c r="M1943" s="15"/>
      <c r="N1943" s="15"/>
      <c r="U1943" s="14"/>
      <c r="V1943" s="14"/>
    </row>
    <row r="1944">
      <c r="B1944" s="15"/>
      <c r="G1944" s="11"/>
      <c r="H1944" s="11"/>
      <c r="K1944" s="15"/>
      <c r="L1944" s="15"/>
      <c r="M1944" s="15"/>
      <c r="N1944" s="15"/>
      <c r="U1944" s="14"/>
      <c r="V1944" s="14"/>
    </row>
    <row r="1945">
      <c r="B1945" s="15"/>
      <c r="G1945" s="11"/>
      <c r="H1945" s="11"/>
      <c r="K1945" s="15"/>
      <c r="L1945" s="15"/>
      <c r="M1945" s="15"/>
      <c r="N1945" s="15"/>
      <c r="U1945" s="14"/>
      <c r="V1945" s="14"/>
    </row>
    <row r="1946">
      <c r="B1946" s="15"/>
      <c r="G1946" s="11"/>
      <c r="H1946" s="11"/>
      <c r="K1946" s="15"/>
      <c r="L1946" s="15"/>
      <c r="M1946" s="15"/>
      <c r="N1946" s="15"/>
      <c r="U1946" s="14"/>
      <c r="V1946" s="14"/>
    </row>
    <row r="1947">
      <c r="B1947" s="15"/>
      <c r="G1947" s="11"/>
      <c r="H1947" s="11"/>
      <c r="K1947" s="15"/>
      <c r="L1947" s="15"/>
      <c r="M1947" s="15"/>
      <c r="N1947" s="15"/>
      <c r="U1947" s="14"/>
      <c r="V1947" s="14"/>
    </row>
    <row r="1948">
      <c r="B1948" s="15"/>
      <c r="G1948" s="11"/>
      <c r="H1948" s="11"/>
      <c r="K1948" s="15"/>
      <c r="L1948" s="15"/>
      <c r="M1948" s="15"/>
      <c r="N1948" s="15"/>
      <c r="U1948" s="14"/>
      <c r="V1948" s="14"/>
    </row>
    <row r="1949">
      <c r="B1949" s="15"/>
      <c r="G1949" s="11"/>
      <c r="H1949" s="11"/>
      <c r="K1949" s="15"/>
      <c r="L1949" s="15"/>
      <c r="M1949" s="15"/>
      <c r="N1949" s="15"/>
      <c r="U1949" s="14"/>
      <c r="V1949" s="14"/>
    </row>
    <row r="1950">
      <c r="B1950" s="15"/>
      <c r="G1950" s="11"/>
      <c r="H1950" s="11"/>
      <c r="K1950" s="15"/>
      <c r="L1950" s="15"/>
      <c r="M1950" s="15"/>
      <c r="N1950" s="15"/>
      <c r="U1950" s="14"/>
      <c r="V1950" s="14"/>
    </row>
    <row r="1951">
      <c r="B1951" s="15"/>
      <c r="G1951" s="11"/>
      <c r="H1951" s="11"/>
      <c r="K1951" s="15"/>
      <c r="L1951" s="15"/>
      <c r="M1951" s="15"/>
      <c r="N1951" s="15"/>
      <c r="U1951" s="14"/>
      <c r="V1951" s="14"/>
    </row>
    <row r="1952">
      <c r="B1952" s="15"/>
      <c r="G1952" s="11"/>
      <c r="H1952" s="11"/>
      <c r="K1952" s="15"/>
      <c r="L1952" s="15"/>
      <c r="M1952" s="15"/>
      <c r="N1952" s="15"/>
      <c r="U1952" s="14"/>
      <c r="V1952" s="14"/>
    </row>
    <row r="1953">
      <c r="B1953" s="15"/>
      <c r="G1953" s="11"/>
      <c r="H1953" s="11"/>
      <c r="K1953" s="15"/>
      <c r="L1953" s="15"/>
      <c r="M1953" s="15"/>
      <c r="N1953" s="15"/>
      <c r="U1953" s="14"/>
      <c r="V1953" s="14"/>
    </row>
    <row r="1954">
      <c r="B1954" s="15"/>
      <c r="G1954" s="11"/>
      <c r="H1954" s="11"/>
      <c r="K1954" s="15"/>
      <c r="L1954" s="15"/>
      <c r="M1954" s="15"/>
      <c r="N1954" s="15"/>
      <c r="U1954" s="14"/>
      <c r="V1954" s="14"/>
    </row>
    <row r="1955">
      <c r="B1955" s="15"/>
      <c r="G1955" s="11"/>
      <c r="H1955" s="11"/>
      <c r="K1955" s="15"/>
      <c r="L1955" s="15"/>
      <c r="M1955" s="15"/>
      <c r="N1955" s="15"/>
      <c r="U1955" s="14"/>
      <c r="V1955" s="14"/>
    </row>
    <row r="1956">
      <c r="B1956" s="15"/>
      <c r="G1956" s="11"/>
      <c r="H1956" s="11"/>
      <c r="K1956" s="15"/>
      <c r="L1956" s="15"/>
      <c r="M1956" s="15"/>
      <c r="N1956" s="15"/>
      <c r="U1956" s="14"/>
      <c r="V1956" s="14"/>
    </row>
    <row r="1957">
      <c r="B1957" s="15"/>
      <c r="G1957" s="11"/>
      <c r="H1957" s="11"/>
      <c r="K1957" s="15"/>
      <c r="L1957" s="15"/>
      <c r="M1957" s="15"/>
      <c r="N1957" s="15"/>
      <c r="U1957" s="14"/>
      <c r="V1957" s="14"/>
    </row>
    <row r="1958">
      <c r="B1958" s="15"/>
      <c r="G1958" s="11"/>
      <c r="H1958" s="11"/>
      <c r="K1958" s="15"/>
      <c r="L1958" s="15"/>
      <c r="M1958" s="15"/>
      <c r="N1958" s="15"/>
      <c r="U1958" s="14"/>
      <c r="V1958" s="14"/>
    </row>
    <row r="1959">
      <c r="B1959" s="15"/>
      <c r="G1959" s="11"/>
      <c r="H1959" s="11"/>
      <c r="K1959" s="15"/>
      <c r="L1959" s="15"/>
      <c r="M1959" s="15"/>
      <c r="N1959" s="15"/>
      <c r="U1959" s="14"/>
      <c r="V1959" s="14"/>
    </row>
    <row r="1960">
      <c r="B1960" s="15"/>
      <c r="G1960" s="11"/>
      <c r="H1960" s="11"/>
      <c r="K1960" s="15"/>
      <c r="L1960" s="15"/>
      <c r="M1960" s="15"/>
      <c r="N1960" s="15"/>
      <c r="U1960" s="14"/>
      <c r="V1960" s="14"/>
    </row>
    <row r="1961">
      <c r="B1961" s="15"/>
      <c r="G1961" s="11"/>
      <c r="H1961" s="11"/>
      <c r="K1961" s="15"/>
      <c r="L1961" s="15"/>
      <c r="M1961" s="15"/>
      <c r="N1961" s="15"/>
      <c r="U1961" s="14"/>
      <c r="V1961" s="14"/>
    </row>
    <row r="1962">
      <c r="B1962" s="15"/>
      <c r="G1962" s="11"/>
      <c r="H1962" s="11"/>
      <c r="K1962" s="15"/>
      <c r="L1962" s="15"/>
      <c r="M1962" s="15"/>
      <c r="N1962" s="15"/>
      <c r="U1962" s="14"/>
      <c r="V1962" s="14"/>
    </row>
    <row r="1963">
      <c r="B1963" s="15"/>
      <c r="G1963" s="11"/>
      <c r="H1963" s="11"/>
      <c r="K1963" s="15"/>
      <c r="L1963" s="15"/>
      <c r="M1963" s="15"/>
      <c r="N1963" s="15"/>
      <c r="U1963" s="14"/>
      <c r="V1963" s="14"/>
    </row>
    <row r="1964">
      <c r="B1964" s="15"/>
      <c r="G1964" s="11"/>
      <c r="H1964" s="11"/>
      <c r="K1964" s="15"/>
      <c r="L1964" s="15"/>
      <c r="M1964" s="15"/>
      <c r="N1964" s="15"/>
      <c r="U1964" s="14"/>
      <c r="V1964" s="14"/>
    </row>
    <row r="1965">
      <c r="B1965" s="15"/>
      <c r="G1965" s="11"/>
      <c r="H1965" s="11"/>
      <c r="K1965" s="15"/>
      <c r="L1965" s="15"/>
      <c r="M1965" s="15"/>
      <c r="N1965" s="15"/>
      <c r="U1965" s="14"/>
      <c r="V1965" s="14"/>
    </row>
    <row r="1966">
      <c r="B1966" s="15"/>
      <c r="G1966" s="11"/>
      <c r="H1966" s="11"/>
      <c r="K1966" s="15"/>
      <c r="L1966" s="15"/>
      <c r="M1966" s="15"/>
      <c r="N1966" s="15"/>
      <c r="U1966" s="14"/>
      <c r="V1966" s="14"/>
    </row>
    <row r="1967">
      <c r="B1967" s="15"/>
      <c r="G1967" s="11"/>
      <c r="H1967" s="11"/>
      <c r="K1967" s="15"/>
      <c r="L1967" s="15"/>
      <c r="M1967" s="15"/>
      <c r="N1967" s="15"/>
      <c r="U1967" s="14"/>
      <c r="V1967" s="14"/>
    </row>
    <row r="1968">
      <c r="B1968" s="15"/>
      <c r="G1968" s="11"/>
      <c r="H1968" s="11"/>
      <c r="K1968" s="15"/>
      <c r="L1968" s="15"/>
      <c r="M1968" s="15"/>
      <c r="N1968" s="15"/>
      <c r="U1968" s="14"/>
      <c r="V1968" s="14"/>
    </row>
    <row r="1969">
      <c r="B1969" s="15"/>
      <c r="G1969" s="11"/>
      <c r="H1969" s="11"/>
      <c r="K1969" s="15"/>
      <c r="L1969" s="15"/>
      <c r="M1969" s="15"/>
      <c r="N1969" s="15"/>
      <c r="U1969" s="14"/>
      <c r="V1969" s="14"/>
    </row>
    <row r="1970">
      <c r="B1970" s="15"/>
      <c r="G1970" s="11"/>
      <c r="H1970" s="11"/>
      <c r="K1970" s="15"/>
      <c r="L1970" s="15"/>
      <c r="M1970" s="15"/>
      <c r="N1970" s="15"/>
      <c r="U1970" s="14"/>
      <c r="V1970" s="14"/>
    </row>
    <row r="1971">
      <c r="B1971" s="15"/>
      <c r="G1971" s="11"/>
      <c r="H1971" s="11"/>
      <c r="K1971" s="15"/>
      <c r="L1971" s="15"/>
      <c r="M1971" s="15"/>
      <c r="N1971" s="15"/>
      <c r="U1971" s="14"/>
      <c r="V1971" s="14"/>
    </row>
    <row r="1972">
      <c r="B1972" s="15"/>
      <c r="G1972" s="11"/>
      <c r="H1972" s="11"/>
      <c r="K1972" s="15"/>
      <c r="L1972" s="15"/>
      <c r="M1972" s="15"/>
      <c r="N1972" s="15"/>
      <c r="U1972" s="14"/>
      <c r="V1972" s="14"/>
    </row>
    <row r="1973">
      <c r="B1973" s="15"/>
      <c r="G1973" s="11"/>
      <c r="H1973" s="11"/>
      <c r="K1973" s="15"/>
      <c r="L1973" s="15"/>
      <c r="M1973" s="15"/>
      <c r="N1973" s="15"/>
      <c r="U1973" s="14"/>
      <c r="V1973" s="14"/>
    </row>
    <row r="1974">
      <c r="B1974" s="15"/>
      <c r="G1974" s="11"/>
      <c r="H1974" s="11"/>
      <c r="K1974" s="15"/>
      <c r="L1974" s="15"/>
      <c r="M1974" s="15"/>
      <c r="N1974" s="15"/>
      <c r="U1974" s="14"/>
      <c r="V1974" s="14"/>
    </row>
    <row r="1975">
      <c r="B1975" s="15"/>
      <c r="G1975" s="11"/>
      <c r="H1975" s="11"/>
      <c r="K1975" s="15"/>
      <c r="L1975" s="15"/>
      <c r="M1975" s="15"/>
      <c r="N1975" s="15"/>
      <c r="U1975" s="14"/>
      <c r="V1975" s="14"/>
    </row>
    <row r="1976">
      <c r="B1976" s="15"/>
      <c r="G1976" s="11"/>
      <c r="H1976" s="11"/>
      <c r="K1976" s="15"/>
      <c r="L1976" s="15"/>
      <c r="M1976" s="15"/>
      <c r="N1976" s="15"/>
      <c r="U1976" s="14"/>
      <c r="V1976" s="14"/>
    </row>
    <row r="1977">
      <c r="B1977" s="15"/>
      <c r="G1977" s="11"/>
      <c r="H1977" s="11"/>
      <c r="K1977" s="15"/>
      <c r="L1977" s="15"/>
      <c r="M1977" s="15"/>
      <c r="N1977" s="15"/>
      <c r="U1977" s="14"/>
      <c r="V1977" s="14"/>
    </row>
    <row r="1978">
      <c r="B1978" s="15"/>
      <c r="G1978" s="11"/>
      <c r="H1978" s="11"/>
      <c r="K1978" s="15"/>
      <c r="L1978" s="15"/>
      <c r="M1978" s="15"/>
      <c r="N1978" s="15"/>
      <c r="U1978" s="14"/>
      <c r="V1978" s="14"/>
    </row>
    <row r="1979">
      <c r="B1979" s="15"/>
      <c r="G1979" s="11"/>
      <c r="H1979" s="11"/>
      <c r="K1979" s="15"/>
      <c r="L1979" s="15"/>
      <c r="M1979" s="15"/>
      <c r="N1979" s="15"/>
      <c r="U1979" s="14"/>
      <c r="V1979" s="14"/>
    </row>
    <row r="1980">
      <c r="B1980" s="15"/>
      <c r="G1980" s="11"/>
      <c r="H1980" s="11"/>
      <c r="K1980" s="15"/>
      <c r="L1980" s="15"/>
      <c r="M1980" s="15"/>
      <c r="N1980" s="15"/>
      <c r="U1980" s="14"/>
      <c r="V1980" s="14"/>
    </row>
    <row r="1981">
      <c r="B1981" s="15"/>
      <c r="G1981" s="11"/>
      <c r="H1981" s="11"/>
      <c r="K1981" s="15"/>
      <c r="L1981" s="15"/>
      <c r="M1981" s="15"/>
      <c r="N1981" s="15"/>
      <c r="U1981" s="14"/>
      <c r="V1981" s="14"/>
    </row>
    <row r="1982">
      <c r="B1982" s="15"/>
      <c r="G1982" s="11"/>
      <c r="H1982" s="11"/>
      <c r="K1982" s="15"/>
      <c r="L1982" s="15"/>
      <c r="M1982" s="15"/>
      <c r="N1982" s="15"/>
      <c r="U1982" s="14"/>
      <c r="V1982" s="14"/>
    </row>
    <row r="1983">
      <c r="B1983" s="15"/>
      <c r="G1983" s="11"/>
      <c r="H1983" s="11"/>
      <c r="K1983" s="15"/>
      <c r="L1983" s="15"/>
      <c r="M1983" s="15"/>
      <c r="N1983" s="15"/>
      <c r="U1983" s="14"/>
      <c r="V1983" s="14"/>
    </row>
    <row r="1984">
      <c r="B1984" s="15"/>
      <c r="G1984" s="11"/>
      <c r="H1984" s="11"/>
      <c r="K1984" s="15"/>
      <c r="L1984" s="15"/>
      <c r="M1984" s="15"/>
      <c r="N1984" s="15"/>
      <c r="U1984" s="14"/>
      <c r="V1984" s="14"/>
    </row>
    <row r="1985">
      <c r="B1985" s="15"/>
      <c r="G1985" s="11"/>
      <c r="H1985" s="11"/>
      <c r="K1985" s="15"/>
      <c r="L1985" s="15"/>
      <c r="M1985" s="15"/>
      <c r="N1985" s="15"/>
      <c r="U1985" s="14"/>
      <c r="V1985" s="14"/>
    </row>
    <row r="1986">
      <c r="B1986" s="15"/>
      <c r="G1986" s="11"/>
      <c r="H1986" s="11"/>
      <c r="K1986" s="15"/>
      <c r="L1986" s="15"/>
      <c r="M1986" s="15"/>
      <c r="N1986" s="15"/>
      <c r="U1986" s="14"/>
      <c r="V1986" s="14"/>
    </row>
    <row r="1987">
      <c r="B1987" s="15"/>
      <c r="G1987" s="11"/>
      <c r="H1987" s="11"/>
      <c r="K1987" s="15"/>
      <c r="L1987" s="15"/>
      <c r="M1987" s="15"/>
      <c r="N1987" s="15"/>
      <c r="U1987" s="14"/>
      <c r="V1987" s="14"/>
    </row>
    <row r="1988">
      <c r="B1988" s="15"/>
      <c r="G1988" s="11"/>
      <c r="H1988" s="11"/>
      <c r="K1988" s="15"/>
      <c r="L1988" s="15"/>
      <c r="M1988" s="15"/>
      <c r="N1988" s="15"/>
      <c r="U1988" s="14"/>
      <c r="V1988" s="14"/>
    </row>
    <row r="1989">
      <c r="B1989" s="15"/>
      <c r="G1989" s="11"/>
      <c r="H1989" s="11"/>
      <c r="K1989" s="15"/>
      <c r="L1989" s="15"/>
      <c r="M1989" s="15"/>
      <c r="N1989" s="15"/>
      <c r="U1989" s="14"/>
      <c r="V1989" s="14"/>
    </row>
    <row r="1990">
      <c r="B1990" s="15"/>
      <c r="G1990" s="11"/>
      <c r="H1990" s="11"/>
      <c r="K1990" s="15"/>
      <c r="L1990" s="15"/>
      <c r="M1990" s="15"/>
      <c r="N1990" s="15"/>
      <c r="U1990" s="14"/>
      <c r="V1990" s="14"/>
    </row>
    <row r="1991">
      <c r="B1991" s="15"/>
      <c r="G1991" s="11"/>
      <c r="H1991" s="11"/>
      <c r="K1991" s="15"/>
      <c r="L1991" s="15"/>
      <c r="M1991" s="15"/>
      <c r="N1991" s="15"/>
      <c r="U1991" s="14"/>
      <c r="V1991" s="14"/>
    </row>
    <row r="1992">
      <c r="B1992" s="15"/>
      <c r="G1992" s="11"/>
      <c r="H1992" s="11"/>
      <c r="K1992" s="15"/>
      <c r="L1992" s="15"/>
      <c r="M1992" s="15"/>
      <c r="N1992" s="15"/>
      <c r="U1992" s="14"/>
      <c r="V1992" s="14"/>
    </row>
    <row r="1993">
      <c r="B1993" s="15"/>
      <c r="G1993" s="11"/>
      <c r="H1993" s="11"/>
      <c r="K1993" s="15"/>
      <c r="L1993" s="15"/>
      <c r="M1993" s="15"/>
      <c r="N1993" s="15"/>
      <c r="U1993" s="14"/>
      <c r="V1993" s="14"/>
    </row>
    <row r="1994">
      <c r="B1994" s="15"/>
      <c r="G1994" s="11"/>
      <c r="H1994" s="11"/>
      <c r="K1994" s="15"/>
      <c r="L1994" s="15"/>
      <c r="M1994" s="15"/>
      <c r="N1994" s="15"/>
      <c r="U1994" s="14"/>
      <c r="V1994" s="14"/>
    </row>
    <row r="1995">
      <c r="B1995" s="15"/>
      <c r="G1995" s="11"/>
      <c r="H1995" s="11"/>
      <c r="K1995" s="15"/>
      <c r="L1995" s="15"/>
      <c r="M1995" s="15"/>
      <c r="N1995" s="15"/>
      <c r="U1995" s="14"/>
      <c r="V1995" s="14"/>
    </row>
    <row r="1996">
      <c r="B1996" s="15"/>
      <c r="G1996" s="11"/>
      <c r="H1996" s="11"/>
      <c r="K1996" s="15"/>
      <c r="L1996" s="15"/>
      <c r="M1996" s="15"/>
      <c r="N1996" s="15"/>
      <c r="U1996" s="14"/>
      <c r="V1996" s="14"/>
    </row>
    <row r="1997">
      <c r="B1997" s="15"/>
      <c r="G1997" s="11"/>
      <c r="H1997" s="11"/>
      <c r="K1997" s="15"/>
      <c r="L1997" s="15"/>
      <c r="M1997" s="15"/>
      <c r="N1997" s="15"/>
      <c r="U1997" s="14"/>
      <c r="V1997" s="14"/>
    </row>
    <row r="1998">
      <c r="B1998" s="15"/>
      <c r="G1998" s="11"/>
      <c r="H1998" s="11"/>
      <c r="K1998" s="15"/>
      <c r="L1998" s="15"/>
      <c r="M1998" s="15"/>
      <c r="N1998" s="15"/>
      <c r="U1998" s="14"/>
      <c r="V1998" s="14"/>
    </row>
    <row r="1999">
      <c r="B1999" s="15"/>
      <c r="G1999" s="11"/>
      <c r="H1999" s="11"/>
      <c r="K1999" s="15"/>
      <c r="L1999" s="15"/>
      <c r="M1999" s="15"/>
      <c r="N1999" s="15"/>
      <c r="U1999" s="14"/>
      <c r="V1999" s="14"/>
    </row>
    <row r="2000">
      <c r="B2000" s="15"/>
      <c r="G2000" s="11"/>
      <c r="H2000" s="11"/>
      <c r="K2000" s="15"/>
      <c r="L2000" s="15"/>
      <c r="M2000" s="15"/>
      <c r="N2000" s="15"/>
      <c r="U2000" s="14"/>
      <c r="V2000" s="14"/>
    </row>
    <row r="2001">
      <c r="B2001" s="15"/>
      <c r="G2001" s="11"/>
      <c r="H2001" s="11"/>
      <c r="K2001" s="15"/>
      <c r="L2001" s="15"/>
      <c r="M2001" s="15"/>
      <c r="N2001" s="15"/>
      <c r="U2001" s="14"/>
      <c r="V2001" s="14"/>
    </row>
    <row r="2002">
      <c r="B2002" s="15"/>
      <c r="G2002" s="11"/>
      <c r="H2002" s="11"/>
      <c r="K2002" s="15"/>
      <c r="L2002" s="15"/>
      <c r="M2002" s="15"/>
      <c r="N2002" s="15"/>
      <c r="U2002" s="14"/>
      <c r="V2002" s="14"/>
    </row>
    <row r="2003">
      <c r="B2003" s="15"/>
      <c r="G2003" s="11"/>
      <c r="H2003" s="11"/>
      <c r="K2003" s="15"/>
      <c r="L2003" s="15"/>
      <c r="M2003" s="15"/>
      <c r="N2003" s="15"/>
      <c r="U2003" s="14"/>
      <c r="V2003" s="14"/>
    </row>
    <row r="2004">
      <c r="B2004" s="15"/>
      <c r="G2004" s="11"/>
      <c r="H2004" s="11"/>
      <c r="K2004" s="15"/>
      <c r="L2004" s="15"/>
      <c r="M2004" s="15"/>
      <c r="N2004" s="15"/>
      <c r="U2004" s="14"/>
      <c r="V2004" s="14"/>
    </row>
    <row r="2005">
      <c r="B2005" s="15"/>
      <c r="G2005" s="11"/>
      <c r="H2005" s="11"/>
      <c r="K2005" s="15"/>
      <c r="L2005" s="15"/>
      <c r="M2005" s="15"/>
      <c r="N2005" s="15"/>
      <c r="U2005" s="14"/>
      <c r="V2005" s="14"/>
    </row>
    <row r="2006">
      <c r="B2006" s="15"/>
      <c r="G2006" s="11"/>
      <c r="H2006" s="11"/>
      <c r="K2006" s="15"/>
      <c r="L2006" s="15"/>
      <c r="M2006" s="15"/>
      <c r="N2006" s="15"/>
      <c r="U2006" s="14"/>
      <c r="V2006" s="14"/>
    </row>
    <row r="2007">
      <c r="B2007" s="15"/>
      <c r="G2007" s="11"/>
      <c r="H2007" s="11"/>
      <c r="K2007" s="15"/>
      <c r="L2007" s="15"/>
      <c r="M2007" s="15"/>
      <c r="N2007" s="15"/>
      <c r="U2007" s="14"/>
      <c r="V2007" s="14"/>
    </row>
    <row r="2008">
      <c r="B2008" s="15"/>
      <c r="G2008" s="11"/>
      <c r="H2008" s="11"/>
      <c r="K2008" s="15"/>
      <c r="L2008" s="15"/>
      <c r="M2008" s="15"/>
      <c r="N2008" s="15"/>
      <c r="U2008" s="14"/>
      <c r="V2008" s="14"/>
    </row>
    <row r="2009">
      <c r="B2009" s="15"/>
      <c r="G2009" s="11"/>
      <c r="H2009" s="11"/>
      <c r="K2009" s="15"/>
      <c r="L2009" s="15"/>
      <c r="M2009" s="15"/>
      <c r="N2009" s="15"/>
      <c r="U2009" s="14"/>
      <c r="V2009" s="14"/>
    </row>
    <row r="2010">
      <c r="B2010" s="15"/>
      <c r="G2010" s="11"/>
      <c r="H2010" s="11"/>
      <c r="K2010" s="15"/>
      <c r="L2010" s="15"/>
      <c r="M2010" s="15"/>
      <c r="N2010" s="15"/>
      <c r="U2010" s="14"/>
      <c r="V2010" s="14"/>
    </row>
    <row r="2011">
      <c r="B2011" s="15"/>
      <c r="G2011" s="11"/>
      <c r="H2011" s="11"/>
      <c r="K2011" s="15"/>
      <c r="L2011" s="15"/>
      <c r="M2011" s="15"/>
      <c r="N2011" s="15"/>
      <c r="U2011" s="14"/>
      <c r="V2011" s="14"/>
    </row>
    <row r="2012">
      <c r="B2012" s="15"/>
      <c r="G2012" s="11"/>
      <c r="H2012" s="11"/>
      <c r="K2012" s="15"/>
      <c r="L2012" s="15"/>
      <c r="M2012" s="15"/>
      <c r="N2012" s="15"/>
      <c r="U2012" s="14"/>
      <c r="V2012" s="14"/>
    </row>
    <row r="2013">
      <c r="B2013" s="15"/>
      <c r="G2013" s="11"/>
      <c r="H2013" s="11"/>
      <c r="K2013" s="15"/>
      <c r="L2013" s="15"/>
      <c r="M2013" s="15"/>
      <c r="N2013" s="15"/>
      <c r="U2013" s="14"/>
      <c r="V2013" s="14"/>
    </row>
    <row r="2014">
      <c r="B2014" s="15"/>
      <c r="G2014" s="11"/>
      <c r="H2014" s="11"/>
      <c r="K2014" s="15"/>
      <c r="L2014" s="15"/>
      <c r="M2014" s="15"/>
      <c r="N2014" s="15"/>
      <c r="U2014" s="14"/>
      <c r="V2014" s="14"/>
    </row>
    <row r="2015">
      <c r="B2015" s="15"/>
      <c r="G2015" s="11"/>
      <c r="H2015" s="11"/>
      <c r="K2015" s="15"/>
      <c r="L2015" s="15"/>
      <c r="M2015" s="15"/>
      <c r="N2015" s="15"/>
      <c r="U2015" s="14"/>
      <c r="V2015" s="14"/>
    </row>
    <row r="2016">
      <c r="B2016" s="15"/>
      <c r="G2016" s="11"/>
      <c r="H2016" s="11"/>
      <c r="K2016" s="15"/>
      <c r="L2016" s="15"/>
      <c r="M2016" s="15"/>
      <c r="N2016" s="15"/>
      <c r="U2016" s="14"/>
      <c r="V2016" s="14"/>
    </row>
    <row r="2017">
      <c r="B2017" s="15"/>
      <c r="G2017" s="11"/>
      <c r="H2017" s="11"/>
      <c r="K2017" s="15"/>
      <c r="L2017" s="15"/>
      <c r="M2017" s="15"/>
      <c r="N2017" s="15"/>
      <c r="U2017" s="14"/>
      <c r="V2017" s="14"/>
    </row>
    <row r="2018">
      <c r="B2018" s="15"/>
      <c r="G2018" s="11"/>
      <c r="H2018" s="11"/>
      <c r="K2018" s="15"/>
      <c r="L2018" s="15"/>
      <c r="M2018" s="15"/>
      <c r="N2018" s="15"/>
      <c r="U2018" s="14"/>
      <c r="V2018" s="14"/>
    </row>
    <row r="2019">
      <c r="B2019" s="15"/>
      <c r="G2019" s="11"/>
      <c r="H2019" s="11"/>
      <c r="K2019" s="15"/>
      <c r="L2019" s="15"/>
      <c r="M2019" s="15"/>
      <c r="N2019" s="15"/>
      <c r="U2019" s="14"/>
      <c r="V2019" s="14"/>
    </row>
    <row r="2020">
      <c r="B2020" s="15"/>
      <c r="G2020" s="11"/>
      <c r="H2020" s="11"/>
      <c r="K2020" s="15"/>
      <c r="L2020" s="15"/>
      <c r="M2020" s="15"/>
      <c r="N2020" s="15"/>
      <c r="U2020" s="14"/>
      <c r="V2020" s="14"/>
    </row>
    <row r="2021">
      <c r="B2021" s="15"/>
      <c r="G2021" s="11"/>
      <c r="H2021" s="11"/>
      <c r="K2021" s="15"/>
      <c r="L2021" s="15"/>
      <c r="M2021" s="15"/>
      <c r="N2021" s="15"/>
      <c r="U2021" s="14"/>
      <c r="V2021" s="14"/>
    </row>
    <row r="2022">
      <c r="B2022" s="15"/>
      <c r="G2022" s="11"/>
      <c r="H2022" s="11"/>
      <c r="K2022" s="15"/>
      <c r="L2022" s="15"/>
      <c r="M2022" s="15"/>
      <c r="N2022" s="15"/>
      <c r="U2022" s="14"/>
      <c r="V2022" s="14"/>
    </row>
    <row r="2023">
      <c r="B2023" s="15"/>
      <c r="G2023" s="11"/>
      <c r="H2023" s="11"/>
      <c r="K2023" s="15"/>
      <c r="L2023" s="15"/>
      <c r="M2023" s="15"/>
      <c r="N2023" s="15"/>
      <c r="U2023" s="14"/>
      <c r="V2023" s="14"/>
    </row>
    <row r="2024">
      <c r="B2024" s="15"/>
      <c r="G2024" s="11"/>
      <c r="H2024" s="11"/>
      <c r="K2024" s="15"/>
      <c r="L2024" s="15"/>
      <c r="M2024" s="15"/>
      <c r="N2024" s="15"/>
      <c r="U2024" s="14"/>
      <c r="V2024" s="14"/>
    </row>
    <row r="2025">
      <c r="B2025" s="15"/>
      <c r="G2025" s="11"/>
      <c r="H2025" s="11"/>
      <c r="K2025" s="15"/>
      <c r="L2025" s="15"/>
      <c r="M2025" s="15"/>
      <c r="N2025" s="15"/>
      <c r="U2025" s="14"/>
      <c r="V2025" s="14"/>
    </row>
    <row r="2026">
      <c r="B2026" s="15"/>
      <c r="G2026" s="11"/>
      <c r="H2026" s="11"/>
      <c r="K2026" s="15"/>
      <c r="L2026" s="15"/>
      <c r="M2026" s="15"/>
      <c r="N2026" s="15"/>
      <c r="U2026" s="14"/>
      <c r="V2026" s="14"/>
    </row>
    <row r="2027">
      <c r="B2027" s="15"/>
      <c r="G2027" s="11"/>
      <c r="H2027" s="11"/>
      <c r="K2027" s="15"/>
      <c r="L2027" s="15"/>
      <c r="M2027" s="15"/>
      <c r="N2027" s="15"/>
      <c r="U2027" s="14"/>
      <c r="V2027" s="14"/>
    </row>
    <row r="2028">
      <c r="B2028" s="15"/>
      <c r="G2028" s="11"/>
      <c r="H2028" s="11"/>
      <c r="K2028" s="15"/>
      <c r="L2028" s="15"/>
      <c r="M2028" s="15"/>
      <c r="N2028" s="15"/>
      <c r="U2028" s="14"/>
      <c r="V2028" s="14"/>
    </row>
    <row r="2029">
      <c r="B2029" s="15"/>
      <c r="G2029" s="11"/>
      <c r="H2029" s="11"/>
      <c r="K2029" s="15"/>
      <c r="L2029" s="15"/>
      <c r="M2029" s="15"/>
      <c r="N2029" s="15"/>
      <c r="U2029" s="14"/>
      <c r="V2029" s="14"/>
    </row>
    <row r="2030">
      <c r="B2030" s="15"/>
      <c r="G2030" s="11"/>
      <c r="H2030" s="11"/>
      <c r="K2030" s="15"/>
      <c r="L2030" s="15"/>
      <c r="M2030" s="15"/>
      <c r="N2030" s="15"/>
      <c r="U2030" s="14"/>
      <c r="V2030" s="14"/>
    </row>
    <row r="2031">
      <c r="B2031" s="15"/>
      <c r="G2031" s="11"/>
      <c r="H2031" s="11"/>
      <c r="K2031" s="15"/>
      <c r="L2031" s="15"/>
      <c r="M2031" s="15"/>
      <c r="N2031" s="15"/>
      <c r="U2031" s="14"/>
      <c r="V2031" s="14"/>
    </row>
    <row r="2032">
      <c r="B2032" s="15"/>
      <c r="G2032" s="11"/>
      <c r="H2032" s="11"/>
      <c r="K2032" s="15"/>
      <c r="L2032" s="15"/>
      <c r="M2032" s="15"/>
      <c r="N2032" s="15"/>
      <c r="U2032" s="14"/>
      <c r="V2032" s="14"/>
    </row>
    <row r="2033">
      <c r="B2033" s="15"/>
      <c r="G2033" s="11"/>
      <c r="H2033" s="11"/>
      <c r="K2033" s="15"/>
      <c r="L2033" s="15"/>
      <c r="M2033" s="15"/>
      <c r="N2033" s="15"/>
      <c r="U2033" s="14"/>
      <c r="V2033" s="14"/>
    </row>
    <row r="2034">
      <c r="B2034" s="15"/>
      <c r="G2034" s="11"/>
      <c r="H2034" s="11"/>
      <c r="K2034" s="15"/>
      <c r="L2034" s="15"/>
      <c r="M2034" s="15"/>
      <c r="N2034" s="15"/>
      <c r="U2034" s="14"/>
      <c r="V2034" s="14"/>
    </row>
    <row r="2035">
      <c r="B2035" s="15"/>
      <c r="G2035" s="11"/>
      <c r="H2035" s="11"/>
      <c r="K2035" s="15"/>
      <c r="L2035" s="15"/>
      <c r="M2035" s="15"/>
      <c r="N2035" s="15"/>
      <c r="U2035" s="14"/>
      <c r="V2035" s="14"/>
    </row>
    <row r="2036">
      <c r="B2036" s="15"/>
      <c r="G2036" s="11"/>
      <c r="H2036" s="11"/>
      <c r="K2036" s="15"/>
      <c r="L2036" s="15"/>
      <c r="M2036" s="15"/>
      <c r="N2036" s="15"/>
      <c r="U2036" s="14"/>
      <c r="V2036" s="14"/>
    </row>
    <row r="2037">
      <c r="B2037" s="15"/>
      <c r="G2037" s="11"/>
      <c r="H2037" s="11"/>
      <c r="K2037" s="15"/>
      <c r="L2037" s="15"/>
      <c r="M2037" s="15"/>
      <c r="N2037" s="15"/>
      <c r="U2037" s="14"/>
      <c r="V2037" s="14"/>
    </row>
    <row r="2038">
      <c r="B2038" s="15"/>
      <c r="G2038" s="11"/>
      <c r="H2038" s="11"/>
      <c r="K2038" s="15"/>
      <c r="L2038" s="15"/>
      <c r="M2038" s="15"/>
      <c r="N2038" s="15"/>
      <c r="U2038" s="14"/>
      <c r="V2038" s="14"/>
    </row>
    <row r="2039">
      <c r="B2039" s="15"/>
      <c r="G2039" s="11"/>
      <c r="H2039" s="11"/>
      <c r="K2039" s="15"/>
      <c r="L2039" s="15"/>
      <c r="M2039" s="15"/>
      <c r="N2039" s="15"/>
      <c r="U2039" s="14"/>
      <c r="V2039" s="14"/>
    </row>
    <row r="2040">
      <c r="B2040" s="15"/>
      <c r="G2040" s="11"/>
      <c r="H2040" s="11"/>
      <c r="K2040" s="15"/>
      <c r="L2040" s="15"/>
      <c r="M2040" s="15"/>
      <c r="N2040" s="15"/>
      <c r="U2040" s="14"/>
      <c r="V2040" s="14"/>
    </row>
    <row r="2041">
      <c r="B2041" s="15"/>
      <c r="G2041" s="11"/>
      <c r="H2041" s="11"/>
      <c r="K2041" s="15"/>
      <c r="L2041" s="15"/>
      <c r="M2041" s="15"/>
      <c r="N2041" s="15"/>
      <c r="U2041" s="14"/>
      <c r="V2041" s="14"/>
    </row>
    <row r="2042">
      <c r="B2042" s="15"/>
      <c r="G2042" s="11"/>
      <c r="H2042" s="11"/>
      <c r="K2042" s="15"/>
      <c r="L2042" s="15"/>
      <c r="M2042" s="15"/>
      <c r="N2042" s="15"/>
      <c r="U2042" s="14"/>
      <c r="V2042" s="14"/>
    </row>
    <row r="2043">
      <c r="B2043" s="15"/>
      <c r="G2043" s="11"/>
      <c r="H2043" s="11"/>
      <c r="K2043" s="15"/>
      <c r="L2043" s="15"/>
      <c r="M2043" s="15"/>
      <c r="N2043" s="15"/>
      <c r="U2043" s="14"/>
      <c r="V2043" s="14"/>
    </row>
    <row r="2044">
      <c r="B2044" s="15"/>
      <c r="G2044" s="11"/>
      <c r="H2044" s="11"/>
      <c r="K2044" s="15"/>
      <c r="L2044" s="15"/>
      <c r="M2044" s="15"/>
      <c r="N2044" s="15"/>
      <c r="U2044" s="14"/>
      <c r="V2044" s="14"/>
    </row>
    <row r="2045">
      <c r="B2045" s="15"/>
      <c r="G2045" s="11"/>
      <c r="H2045" s="11"/>
      <c r="K2045" s="15"/>
      <c r="L2045" s="15"/>
      <c r="M2045" s="15"/>
      <c r="N2045" s="15"/>
      <c r="U2045" s="14"/>
      <c r="V2045" s="14"/>
    </row>
    <row r="2046">
      <c r="B2046" s="15"/>
      <c r="G2046" s="11"/>
      <c r="H2046" s="11"/>
      <c r="K2046" s="15"/>
      <c r="L2046" s="15"/>
      <c r="M2046" s="15"/>
      <c r="N2046" s="15"/>
      <c r="U2046" s="14"/>
      <c r="V2046" s="14"/>
    </row>
    <row r="2047">
      <c r="B2047" s="15"/>
      <c r="G2047" s="11"/>
      <c r="H2047" s="11"/>
      <c r="K2047" s="15"/>
      <c r="L2047" s="15"/>
      <c r="M2047" s="15"/>
      <c r="N2047" s="15"/>
      <c r="U2047" s="14"/>
      <c r="V2047" s="14"/>
    </row>
    <row r="2048">
      <c r="B2048" s="15"/>
      <c r="G2048" s="11"/>
      <c r="H2048" s="11"/>
      <c r="K2048" s="15"/>
      <c r="L2048" s="15"/>
      <c r="M2048" s="15"/>
      <c r="N2048" s="15"/>
      <c r="U2048" s="14"/>
      <c r="V2048" s="14"/>
    </row>
    <row r="2049">
      <c r="B2049" s="15"/>
      <c r="G2049" s="11"/>
      <c r="H2049" s="11"/>
      <c r="K2049" s="15"/>
      <c r="L2049" s="15"/>
      <c r="M2049" s="15"/>
      <c r="N2049" s="15"/>
      <c r="U2049" s="14"/>
      <c r="V2049" s="14"/>
    </row>
    <row r="2050">
      <c r="B2050" s="15"/>
      <c r="G2050" s="11"/>
      <c r="H2050" s="11"/>
      <c r="K2050" s="15"/>
      <c r="L2050" s="15"/>
      <c r="M2050" s="15"/>
      <c r="N2050" s="15"/>
      <c r="U2050" s="14"/>
      <c r="V2050" s="14"/>
    </row>
    <row r="2051">
      <c r="B2051" s="15"/>
      <c r="G2051" s="11"/>
      <c r="H2051" s="11"/>
      <c r="K2051" s="15"/>
      <c r="L2051" s="15"/>
      <c r="M2051" s="15"/>
      <c r="N2051" s="15"/>
      <c r="U2051" s="14"/>
      <c r="V2051" s="14"/>
    </row>
    <row r="2052">
      <c r="B2052" s="15"/>
      <c r="G2052" s="11"/>
      <c r="H2052" s="11"/>
      <c r="K2052" s="15"/>
      <c r="L2052" s="15"/>
      <c r="M2052" s="15"/>
      <c r="N2052" s="15"/>
      <c r="U2052" s="14"/>
      <c r="V2052" s="14"/>
    </row>
    <row r="2053">
      <c r="B2053" s="15"/>
      <c r="G2053" s="11"/>
      <c r="H2053" s="11"/>
      <c r="K2053" s="15"/>
      <c r="L2053" s="15"/>
      <c r="M2053" s="15"/>
      <c r="N2053" s="15"/>
      <c r="U2053" s="14"/>
      <c r="V2053" s="14"/>
    </row>
    <row r="2054">
      <c r="B2054" s="15"/>
      <c r="G2054" s="11"/>
      <c r="H2054" s="11"/>
      <c r="K2054" s="15"/>
      <c r="L2054" s="15"/>
      <c r="M2054" s="15"/>
      <c r="N2054" s="15"/>
      <c r="U2054" s="14"/>
      <c r="V2054" s="14"/>
    </row>
    <row r="2055">
      <c r="B2055" s="15"/>
      <c r="G2055" s="11"/>
      <c r="H2055" s="11"/>
      <c r="K2055" s="15"/>
      <c r="L2055" s="15"/>
      <c r="M2055" s="15"/>
      <c r="N2055" s="15"/>
      <c r="U2055" s="14"/>
      <c r="V2055" s="14"/>
    </row>
    <row r="2056">
      <c r="B2056" s="15"/>
      <c r="G2056" s="11"/>
      <c r="H2056" s="11"/>
      <c r="K2056" s="15"/>
      <c r="L2056" s="15"/>
      <c r="M2056" s="15"/>
      <c r="N2056" s="15"/>
      <c r="U2056" s="14"/>
      <c r="V2056" s="14"/>
    </row>
    <row r="2057">
      <c r="B2057" s="15"/>
      <c r="G2057" s="11"/>
      <c r="H2057" s="11"/>
      <c r="K2057" s="15"/>
      <c r="L2057" s="15"/>
      <c r="M2057" s="15"/>
      <c r="N2057" s="15"/>
      <c r="U2057" s="14"/>
      <c r="V2057" s="14"/>
    </row>
    <row r="2058">
      <c r="B2058" s="15"/>
      <c r="G2058" s="11"/>
      <c r="H2058" s="11"/>
      <c r="K2058" s="15"/>
      <c r="L2058" s="15"/>
      <c r="M2058" s="15"/>
      <c r="N2058" s="15"/>
      <c r="U2058" s="14"/>
      <c r="V2058" s="14"/>
    </row>
    <row r="2059">
      <c r="B2059" s="15"/>
      <c r="G2059" s="11"/>
      <c r="H2059" s="11"/>
      <c r="K2059" s="15"/>
      <c r="L2059" s="15"/>
      <c r="M2059" s="15"/>
      <c r="N2059" s="15"/>
      <c r="U2059" s="14"/>
      <c r="V2059" s="14"/>
    </row>
    <row r="2060">
      <c r="B2060" s="15"/>
      <c r="G2060" s="11"/>
      <c r="H2060" s="11"/>
      <c r="K2060" s="15"/>
      <c r="L2060" s="15"/>
      <c r="M2060" s="15"/>
      <c r="N2060" s="15"/>
      <c r="U2060" s="14"/>
      <c r="V2060" s="14"/>
    </row>
    <row r="2061">
      <c r="B2061" s="15"/>
      <c r="G2061" s="11"/>
      <c r="H2061" s="11"/>
      <c r="K2061" s="15"/>
      <c r="L2061" s="15"/>
      <c r="M2061" s="15"/>
      <c r="N2061" s="15"/>
      <c r="U2061" s="14"/>
      <c r="V2061" s="14"/>
    </row>
    <row r="2062">
      <c r="B2062" s="15"/>
      <c r="G2062" s="11"/>
      <c r="H2062" s="11"/>
      <c r="K2062" s="15"/>
      <c r="L2062" s="15"/>
      <c r="M2062" s="15"/>
      <c r="N2062" s="15"/>
      <c r="U2062" s="14"/>
      <c r="V2062" s="14"/>
    </row>
    <row r="2063">
      <c r="B2063" s="15"/>
      <c r="G2063" s="11"/>
      <c r="H2063" s="11"/>
      <c r="K2063" s="15"/>
      <c r="L2063" s="15"/>
      <c r="M2063" s="15"/>
      <c r="N2063" s="15"/>
      <c r="U2063" s="14"/>
      <c r="V2063" s="14"/>
    </row>
    <row r="2064">
      <c r="B2064" s="15"/>
      <c r="G2064" s="11"/>
      <c r="H2064" s="11"/>
      <c r="K2064" s="15"/>
      <c r="L2064" s="15"/>
      <c r="M2064" s="15"/>
      <c r="N2064" s="15"/>
      <c r="U2064" s="14"/>
      <c r="V2064" s="14"/>
    </row>
    <row r="2065">
      <c r="B2065" s="15"/>
      <c r="G2065" s="11"/>
      <c r="H2065" s="11"/>
      <c r="K2065" s="15"/>
      <c r="L2065" s="15"/>
      <c r="M2065" s="15"/>
      <c r="N2065" s="15"/>
      <c r="U2065" s="14"/>
      <c r="V2065" s="14"/>
    </row>
    <row r="2066">
      <c r="B2066" s="15"/>
      <c r="G2066" s="11"/>
      <c r="H2066" s="11"/>
      <c r="K2066" s="15"/>
      <c r="L2066" s="15"/>
      <c r="M2066" s="15"/>
      <c r="N2066" s="15"/>
      <c r="U2066" s="14"/>
      <c r="V2066" s="14"/>
    </row>
    <row r="2067">
      <c r="B2067" s="15"/>
      <c r="G2067" s="11"/>
      <c r="H2067" s="11"/>
      <c r="K2067" s="15"/>
      <c r="L2067" s="15"/>
      <c r="M2067" s="15"/>
      <c r="N2067" s="15"/>
      <c r="U2067" s="14"/>
      <c r="V2067" s="14"/>
    </row>
    <row r="2068">
      <c r="B2068" s="15"/>
      <c r="G2068" s="11"/>
      <c r="H2068" s="11"/>
      <c r="K2068" s="15"/>
      <c r="L2068" s="15"/>
      <c r="M2068" s="15"/>
      <c r="N2068" s="15"/>
      <c r="U2068" s="14"/>
      <c r="V2068" s="14"/>
    </row>
    <row r="2069">
      <c r="B2069" s="15"/>
      <c r="G2069" s="11"/>
      <c r="H2069" s="11"/>
      <c r="K2069" s="15"/>
      <c r="L2069" s="15"/>
      <c r="M2069" s="15"/>
      <c r="N2069" s="15"/>
      <c r="U2069" s="14"/>
      <c r="V2069" s="14"/>
    </row>
    <row r="2070">
      <c r="B2070" s="15"/>
      <c r="G2070" s="11"/>
      <c r="H2070" s="11"/>
      <c r="K2070" s="15"/>
      <c r="L2070" s="15"/>
      <c r="M2070" s="15"/>
      <c r="N2070" s="15"/>
      <c r="U2070" s="14"/>
      <c r="V2070" s="14"/>
    </row>
    <row r="2071">
      <c r="B2071" s="15"/>
      <c r="G2071" s="11"/>
      <c r="H2071" s="11"/>
      <c r="K2071" s="15"/>
      <c r="L2071" s="15"/>
      <c r="M2071" s="15"/>
      <c r="N2071" s="15"/>
      <c r="U2071" s="14"/>
      <c r="V2071" s="14"/>
    </row>
    <row r="2072">
      <c r="B2072" s="15"/>
      <c r="G2072" s="11"/>
      <c r="H2072" s="11"/>
      <c r="K2072" s="15"/>
      <c r="L2072" s="15"/>
      <c r="M2072" s="15"/>
      <c r="N2072" s="15"/>
      <c r="U2072" s="14"/>
      <c r="V2072" s="14"/>
    </row>
    <row r="2073">
      <c r="B2073" s="15"/>
      <c r="G2073" s="11"/>
      <c r="H2073" s="11"/>
      <c r="K2073" s="15"/>
      <c r="L2073" s="15"/>
      <c r="M2073" s="15"/>
      <c r="N2073" s="15"/>
      <c r="U2073" s="14"/>
      <c r="V2073" s="14"/>
    </row>
    <row r="2074">
      <c r="B2074" s="15"/>
      <c r="G2074" s="11"/>
      <c r="H2074" s="11"/>
      <c r="K2074" s="15"/>
      <c r="L2074" s="15"/>
      <c r="M2074" s="15"/>
      <c r="N2074" s="15"/>
      <c r="U2074" s="14"/>
      <c r="V2074" s="14"/>
    </row>
    <row r="2075">
      <c r="B2075" s="15"/>
      <c r="G2075" s="11"/>
      <c r="H2075" s="11"/>
      <c r="K2075" s="15"/>
      <c r="L2075" s="15"/>
      <c r="M2075" s="15"/>
      <c r="N2075" s="15"/>
      <c r="U2075" s="14"/>
      <c r="V2075" s="14"/>
    </row>
    <row r="2076">
      <c r="B2076" s="15"/>
      <c r="G2076" s="11"/>
      <c r="H2076" s="11"/>
      <c r="K2076" s="15"/>
      <c r="L2076" s="15"/>
      <c r="M2076" s="15"/>
      <c r="N2076" s="15"/>
      <c r="U2076" s="14"/>
      <c r="V2076" s="14"/>
    </row>
    <row r="2077">
      <c r="B2077" s="15"/>
      <c r="G2077" s="11"/>
      <c r="H2077" s="11"/>
      <c r="K2077" s="15"/>
      <c r="L2077" s="15"/>
      <c r="M2077" s="15"/>
      <c r="N2077" s="15"/>
      <c r="U2077" s="14"/>
      <c r="V2077" s="14"/>
    </row>
    <row r="2078">
      <c r="B2078" s="15"/>
      <c r="G2078" s="11"/>
      <c r="H2078" s="11"/>
      <c r="K2078" s="15"/>
      <c r="L2078" s="15"/>
      <c r="M2078" s="15"/>
      <c r="N2078" s="15"/>
      <c r="U2078" s="14"/>
      <c r="V2078" s="14"/>
    </row>
    <row r="2079">
      <c r="B2079" s="15"/>
      <c r="G2079" s="11"/>
      <c r="H2079" s="11"/>
      <c r="K2079" s="15"/>
      <c r="L2079" s="15"/>
      <c r="M2079" s="15"/>
      <c r="N2079" s="15"/>
      <c r="U2079" s="14"/>
      <c r="V2079" s="14"/>
    </row>
    <row r="2080">
      <c r="B2080" s="15"/>
      <c r="G2080" s="11"/>
      <c r="H2080" s="11"/>
      <c r="K2080" s="15"/>
      <c r="L2080" s="15"/>
      <c r="M2080" s="15"/>
      <c r="N2080" s="15"/>
      <c r="U2080" s="14"/>
      <c r="V2080" s="14"/>
    </row>
    <row r="2081">
      <c r="B2081" s="15"/>
      <c r="G2081" s="11"/>
      <c r="H2081" s="11"/>
      <c r="K2081" s="15"/>
      <c r="L2081" s="15"/>
      <c r="M2081" s="15"/>
      <c r="N2081" s="15"/>
      <c r="U2081" s="14"/>
      <c r="V2081" s="14"/>
    </row>
    <row r="2082">
      <c r="B2082" s="15"/>
      <c r="G2082" s="11"/>
      <c r="H2082" s="11"/>
      <c r="K2082" s="15"/>
      <c r="L2082" s="15"/>
      <c r="M2082" s="15"/>
      <c r="N2082" s="15"/>
      <c r="U2082" s="14"/>
      <c r="V2082" s="14"/>
    </row>
    <row r="2083">
      <c r="B2083" s="15"/>
      <c r="G2083" s="11"/>
      <c r="H2083" s="11"/>
      <c r="K2083" s="15"/>
      <c r="L2083" s="15"/>
      <c r="M2083" s="15"/>
      <c r="N2083" s="15"/>
      <c r="U2083" s="14"/>
      <c r="V2083" s="14"/>
    </row>
    <row r="2084">
      <c r="B2084" s="15"/>
      <c r="G2084" s="11"/>
      <c r="H2084" s="11"/>
      <c r="K2084" s="15"/>
      <c r="L2084" s="15"/>
      <c r="M2084" s="15"/>
      <c r="N2084" s="15"/>
      <c r="U2084" s="14"/>
      <c r="V2084" s="14"/>
    </row>
    <row r="2085">
      <c r="B2085" s="15"/>
      <c r="G2085" s="11"/>
      <c r="H2085" s="11"/>
      <c r="K2085" s="15"/>
      <c r="L2085" s="15"/>
      <c r="M2085" s="15"/>
      <c r="N2085" s="15"/>
      <c r="U2085" s="14"/>
      <c r="V2085" s="14"/>
    </row>
    <row r="2086">
      <c r="B2086" s="15"/>
      <c r="G2086" s="11"/>
      <c r="H2086" s="11"/>
      <c r="K2086" s="15"/>
      <c r="L2086" s="15"/>
      <c r="M2086" s="15"/>
      <c r="N2086" s="15"/>
      <c r="U2086" s="14"/>
      <c r="V2086" s="14"/>
    </row>
    <row r="2087">
      <c r="B2087" s="15"/>
      <c r="G2087" s="11"/>
      <c r="H2087" s="11"/>
      <c r="K2087" s="15"/>
      <c r="L2087" s="15"/>
      <c r="M2087" s="15"/>
      <c r="N2087" s="15"/>
      <c r="U2087" s="14"/>
      <c r="V2087" s="14"/>
    </row>
    <row r="2088">
      <c r="B2088" s="15"/>
      <c r="G2088" s="11"/>
      <c r="H2088" s="11"/>
      <c r="K2088" s="15"/>
      <c r="L2088" s="15"/>
      <c r="M2088" s="15"/>
      <c r="N2088" s="15"/>
      <c r="U2088" s="14"/>
      <c r="V2088" s="14"/>
    </row>
    <row r="2089">
      <c r="B2089" s="15"/>
      <c r="G2089" s="11"/>
      <c r="H2089" s="11"/>
      <c r="K2089" s="15"/>
      <c r="L2089" s="15"/>
      <c r="M2089" s="15"/>
      <c r="N2089" s="15"/>
      <c r="U2089" s="14"/>
      <c r="V2089" s="14"/>
    </row>
    <row r="2090">
      <c r="B2090" s="15"/>
      <c r="G2090" s="11"/>
      <c r="H2090" s="11"/>
      <c r="K2090" s="15"/>
      <c r="L2090" s="15"/>
      <c r="M2090" s="15"/>
      <c r="N2090" s="15"/>
      <c r="U2090" s="14"/>
      <c r="V2090" s="14"/>
    </row>
    <row r="2091">
      <c r="B2091" s="15"/>
      <c r="G2091" s="11"/>
      <c r="H2091" s="11"/>
      <c r="K2091" s="15"/>
      <c r="L2091" s="15"/>
      <c r="M2091" s="15"/>
      <c r="N2091" s="15"/>
      <c r="U2091" s="14"/>
      <c r="V2091" s="14"/>
    </row>
    <row r="2092">
      <c r="B2092" s="15"/>
      <c r="G2092" s="11"/>
      <c r="H2092" s="11"/>
      <c r="K2092" s="15"/>
      <c r="L2092" s="15"/>
      <c r="M2092" s="15"/>
      <c r="N2092" s="15"/>
      <c r="U2092" s="14"/>
      <c r="V2092" s="14"/>
    </row>
    <row r="2093">
      <c r="B2093" s="15"/>
      <c r="G2093" s="11"/>
      <c r="H2093" s="11"/>
      <c r="K2093" s="15"/>
      <c r="L2093" s="15"/>
      <c r="M2093" s="15"/>
      <c r="N2093" s="15"/>
      <c r="U2093" s="14"/>
      <c r="V2093" s="14"/>
    </row>
    <row r="2094">
      <c r="B2094" s="15"/>
      <c r="G2094" s="11"/>
      <c r="H2094" s="11"/>
      <c r="K2094" s="15"/>
      <c r="L2094" s="15"/>
      <c r="M2094" s="15"/>
      <c r="N2094" s="15"/>
      <c r="U2094" s="14"/>
      <c r="V2094" s="14"/>
    </row>
    <row r="2095">
      <c r="B2095" s="15"/>
      <c r="G2095" s="11"/>
      <c r="H2095" s="11"/>
      <c r="K2095" s="15"/>
      <c r="L2095" s="15"/>
      <c r="M2095" s="15"/>
      <c r="N2095" s="15"/>
      <c r="U2095" s="14"/>
      <c r="V2095" s="14"/>
    </row>
    <row r="2096">
      <c r="B2096" s="15"/>
      <c r="G2096" s="11"/>
      <c r="H2096" s="11"/>
      <c r="K2096" s="15"/>
      <c r="L2096" s="15"/>
      <c r="M2096" s="15"/>
      <c r="N2096" s="15"/>
      <c r="U2096" s="14"/>
      <c r="V2096" s="14"/>
    </row>
    <row r="2097">
      <c r="B2097" s="15"/>
      <c r="G2097" s="11"/>
      <c r="H2097" s="11"/>
      <c r="K2097" s="15"/>
      <c r="L2097" s="15"/>
      <c r="M2097" s="15"/>
      <c r="N2097" s="15"/>
      <c r="U2097" s="14"/>
      <c r="V2097" s="14"/>
    </row>
    <row r="2098">
      <c r="B2098" s="15"/>
      <c r="G2098" s="11"/>
      <c r="H2098" s="11"/>
      <c r="K2098" s="15"/>
      <c r="L2098" s="15"/>
      <c r="M2098" s="15"/>
      <c r="N2098" s="15"/>
      <c r="U2098" s="14"/>
      <c r="V2098" s="14"/>
    </row>
    <row r="2099">
      <c r="B2099" s="15"/>
      <c r="G2099" s="11"/>
      <c r="H2099" s="11"/>
      <c r="K2099" s="15"/>
      <c r="L2099" s="15"/>
      <c r="M2099" s="15"/>
      <c r="N2099" s="15"/>
      <c r="U2099" s="14"/>
      <c r="V2099" s="14"/>
    </row>
    <row r="2100">
      <c r="B2100" s="15"/>
      <c r="G2100" s="11"/>
      <c r="H2100" s="11"/>
      <c r="K2100" s="15"/>
      <c r="L2100" s="15"/>
      <c r="M2100" s="15"/>
      <c r="N2100" s="15"/>
      <c r="U2100" s="14"/>
      <c r="V2100" s="14"/>
    </row>
    <row r="2101">
      <c r="B2101" s="15"/>
      <c r="G2101" s="11"/>
      <c r="H2101" s="11"/>
      <c r="K2101" s="15"/>
      <c r="L2101" s="15"/>
      <c r="M2101" s="15"/>
      <c r="N2101" s="15"/>
      <c r="U2101" s="14"/>
      <c r="V2101" s="14"/>
    </row>
    <row r="2102">
      <c r="B2102" s="15"/>
      <c r="G2102" s="11"/>
      <c r="H2102" s="11"/>
      <c r="K2102" s="15"/>
      <c r="L2102" s="15"/>
      <c r="M2102" s="15"/>
      <c r="N2102" s="15"/>
      <c r="U2102" s="14"/>
      <c r="V2102" s="14"/>
    </row>
    <row r="2103">
      <c r="B2103" s="15"/>
      <c r="G2103" s="11"/>
      <c r="H2103" s="11"/>
      <c r="K2103" s="15"/>
      <c r="L2103" s="15"/>
      <c r="M2103" s="15"/>
      <c r="N2103" s="15"/>
      <c r="U2103" s="14"/>
      <c r="V2103" s="14"/>
    </row>
    <row r="2104">
      <c r="B2104" s="15"/>
      <c r="G2104" s="11"/>
      <c r="H2104" s="11"/>
      <c r="K2104" s="15"/>
      <c r="L2104" s="15"/>
      <c r="M2104" s="15"/>
      <c r="N2104" s="15"/>
      <c r="U2104" s="14"/>
      <c r="V2104" s="14"/>
    </row>
    <row r="2105">
      <c r="B2105" s="15"/>
      <c r="G2105" s="11"/>
      <c r="H2105" s="11"/>
      <c r="K2105" s="15"/>
      <c r="L2105" s="15"/>
      <c r="M2105" s="15"/>
      <c r="N2105" s="15"/>
      <c r="U2105" s="14"/>
      <c r="V2105" s="14"/>
    </row>
    <row r="2106">
      <c r="B2106" s="15"/>
      <c r="G2106" s="11"/>
      <c r="H2106" s="11"/>
      <c r="K2106" s="15"/>
      <c r="L2106" s="15"/>
      <c r="M2106" s="15"/>
      <c r="N2106" s="15"/>
      <c r="U2106" s="14"/>
      <c r="V2106" s="14"/>
    </row>
    <row r="2107">
      <c r="B2107" s="15"/>
      <c r="G2107" s="11"/>
      <c r="H2107" s="11"/>
      <c r="K2107" s="15"/>
      <c r="L2107" s="15"/>
      <c r="M2107" s="15"/>
      <c r="N2107" s="15"/>
      <c r="U2107" s="14"/>
      <c r="V2107" s="14"/>
    </row>
    <row r="2108">
      <c r="B2108" s="15"/>
      <c r="G2108" s="11"/>
      <c r="H2108" s="11"/>
      <c r="K2108" s="15"/>
      <c r="L2108" s="15"/>
      <c r="M2108" s="15"/>
      <c r="N2108" s="15"/>
      <c r="U2108" s="14"/>
      <c r="V2108" s="14"/>
    </row>
    <row r="2109">
      <c r="B2109" s="15"/>
      <c r="G2109" s="11"/>
      <c r="H2109" s="11"/>
      <c r="K2109" s="15"/>
      <c r="L2109" s="15"/>
      <c r="M2109" s="15"/>
      <c r="N2109" s="15"/>
      <c r="U2109" s="14"/>
      <c r="V2109" s="14"/>
    </row>
    <row r="2110">
      <c r="B2110" s="15"/>
      <c r="G2110" s="11"/>
      <c r="H2110" s="11"/>
      <c r="K2110" s="15"/>
      <c r="L2110" s="15"/>
      <c r="M2110" s="15"/>
      <c r="N2110" s="15"/>
      <c r="U2110" s="14"/>
      <c r="V2110" s="14"/>
    </row>
    <row r="2111">
      <c r="B2111" s="15"/>
      <c r="G2111" s="11"/>
      <c r="H2111" s="11"/>
      <c r="K2111" s="15"/>
      <c r="L2111" s="15"/>
      <c r="M2111" s="15"/>
      <c r="N2111" s="15"/>
      <c r="U2111" s="14"/>
      <c r="V2111" s="14"/>
    </row>
    <row r="2112">
      <c r="B2112" s="15"/>
      <c r="G2112" s="11"/>
      <c r="H2112" s="11"/>
      <c r="K2112" s="15"/>
      <c r="L2112" s="15"/>
      <c r="M2112" s="15"/>
      <c r="N2112" s="15"/>
      <c r="U2112" s="14"/>
      <c r="V2112" s="14"/>
    </row>
    <row r="2113">
      <c r="B2113" s="15"/>
      <c r="G2113" s="11"/>
      <c r="H2113" s="11"/>
      <c r="K2113" s="15"/>
      <c r="L2113" s="15"/>
      <c r="M2113" s="15"/>
      <c r="N2113" s="15"/>
      <c r="U2113" s="14"/>
      <c r="V2113" s="14"/>
    </row>
    <row r="2114">
      <c r="B2114" s="15"/>
      <c r="G2114" s="11"/>
      <c r="H2114" s="11"/>
      <c r="K2114" s="15"/>
      <c r="L2114" s="15"/>
      <c r="M2114" s="15"/>
      <c r="N2114" s="15"/>
      <c r="U2114" s="14"/>
      <c r="V2114" s="14"/>
    </row>
    <row r="2115">
      <c r="B2115" s="15"/>
      <c r="G2115" s="11"/>
      <c r="H2115" s="11"/>
      <c r="K2115" s="15"/>
      <c r="L2115" s="15"/>
      <c r="M2115" s="15"/>
      <c r="N2115" s="15"/>
      <c r="U2115" s="14"/>
      <c r="V2115" s="14"/>
    </row>
    <row r="2116">
      <c r="B2116" s="15"/>
      <c r="G2116" s="11"/>
      <c r="H2116" s="11"/>
      <c r="K2116" s="15"/>
      <c r="L2116" s="15"/>
      <c r="M2116" s="15"/>
      <c r="N2116" s="15"/>
      <c r="U2116" s="14"/>
      <c r="V2116" s="14"/>
    </row>
    <row r="2117">
      <c r="B2117" s="15"/>
      <c r="G2117" s="11"/>
      <c r="H2117" s="11"/>
      <c r="K2117" s="15"/>
      <c r="L2117" s="15"/>
      <c r="M2117" s="15"/>
      <c r="N2117" s="15"/>
      <c r="U2117" s="14"/>
      <c r="V2117" s="14"/>
    </row>
    <row r="2118">
      <c r="B2118" s="15"/>
      <c r="G2118" s="11"/>
      <c r="H2118" s="11"/>
      <c r="K2118" s="15"/>
      <c r="L2118" s="15"/>
      <c r="M2118" s="15"/>
      <c r="N2118" s="15"/>
      <c r="U2118" s="14"/>
      <c r="V2118" s="14"/>
    </row>
    <row r="2119">
      <c r="B2119" s="15"/>
      <c r="G2119" s="11"/>
      <c r="H2119" s="11"/>
      <c r="K2119" s="15"/>
      <c r="L2119" s="15"/>
      <c r="M2119" s="15"/>
      <c r="N2119" s="15"/>
      <c r="U2119" s="14"/>
      <c r="V2119" s="14"/>
    </row>
    <row r="2120">
      <c r="B2120" s="15"/>
      <c r="G2120" s="11"/>
      <c r="H2120" s="11"/>
      <c r="K2120" s="15"/>
      <c r="L2120" s="15"/>
      <c r="M2120" s="15"/>
      <c r="N2120" s="15"/>
      <c r="U2120" s="14"/>
      <c r="V2120" s="14"/>
    </row>
    <row r="2121">
      <c r="B2121" s="15"/>
      <c r="G2121" s="11"/>
      <c r="H2121" s="11"/>
      <c r="K2121" s="15"/>
      <c r="L2121" s="15"/>
      <c r="M2121" s="15"/>
      <c r="N2121" s="15"/>
      <c r="U2121" s="14"/>
      <c r="V2121" s="14"/>
    </row>
    <row r="2122">
      <c r="B2122" s="15"/>
      <c r="G2122" s="11"/>
      <c r="H2122" s="11"/>
      <c r="K2122" s="15"/>
      <c r="L2122" s="15"/>
      <c r="M2122" s="15"/>
      <c r="N2122" s="15"/>
      <c r="U2122" s="14"/>
      <c r="V2122" s="14"/>
    </row>
    <row r="2123">
      <c r="B2123" s="15"/>
      <c r="G2123" s="11"/>
      <c r="H2123" s="11"/>
      <c r="K2123" s="15"/>
      <c r="L2123" s="15"/>
      <c r="M2123" s="15"/>
      <c r="N2123" s="15"/>
      <c r="U2123" s="14"/>
      <c r="V2123" s="14"/>
    </row>
    <row r="2124">
      <c r="B2124" s="15"/>
      <c r="G2124" s="11"/>
      <c r="H2124" s="11"/>
      <c r="K2124" s="15"/>
      <c r="L2124" s="15"/>
      <c r="M2124" s="15"/>
      <c r="N2124" s="15"/>
      <c r="U2124" s="14"/>
      <c r="V2124" s="14"/>
    </row>
    <row r="2125">
      <c r="B2125" s="15"/>
      <c r="G2125" s="11"/>
      <c r="H2125" s="11"/>
      <c r="K2125" s="15"/>
      <c r="L2125" s="15"/>
      <c r="M2125" s="15"/>
      <c r="N2125" s="15"/>
      <c r="U2125" s="14"/>
      <c r="V2125" s="14"/>
    </row>
    <row r="2126">
      <c r="B2126" s="15"/>
      <c r="G2126" s="11"/>
      <c r="H2126" s="11"/>
      <c r="K2126" s="15"/>
      <c r="L2126" s="15"/>
      <c r="M2126" s="15"/>
      <c r="N2126" s="15"/>
      <c r="U2126" s="14"/>
      <c r="V2126" s="14"/>
    </row>
    <row r="2127">
      <c r="B2127" s="15"/>
      <c r="G2127" s="11"/>
      <c r="H2127" s="11"/>
      <c r="K2127" s="15"/>
      <c r="L2127" s="15"/>
      <c r="M2127" s="15"/>
      <c r="N2127" s="15"/>
      <c r="U2127" s="14"/>
      <c r="V2127" s="14"/>
    </row>
    <row r="2128">
      <c r="B2128" s="15"/>
      <c r="G2128" s="11"/>
      <c r="H2128" s="11"/>
      <c r="K2128" s="15"/>
      <c r="L2128" s="15"/>
      <c r="M2128" s="15"/>
      <c r="N2128" s="15"/>
      <c r="U2128" s="14"/>
      <c r="V2128" s="14"/>
    </row>
    <row r="2129">
      <c r="B2129" s="15"/>
      <c r="G2129" s="11"/>
      <c r="H2129" s="11"/>
      <c r="K2129" s="15"/>
      <c r="L2129" s="15"/>
      <c r="M2129" s="15"/>
      <c r="N2129" s="15"/>
      <c r="U2129" s="14"/>
      <c r="V2129" s="14"/>
    </row>
    <row r="2130">
      <c r="B2130" s="15"/>
      <c r="G2130" s="11"/>
      <c r="H2130" s="11"/>
      <c r="K2130" s="15"/>
      <c r="L2130" s="15"/>
      <c r="M2130" s="15"/>
      <c r="N2130" s="15"/>
      <c r="U2130" s="14"/>
      <c r="V2130" s="14"/>
    </row>
    <row r="2131">
      <c r="B2131" s="15"/>
      <c r="G2131" s="11"/>
      <c r="H2131" s="11"/>
      <c r="K2131" s="15"/>
      <c r="L2131" s="15"/>
      <c r="M2131" s="15"/>
      <c r="N2131" s="15"/>
      <c r="U2131" s="14"/>
      <c r="V2131" s="14"/>
    </row>
    <row r="2132">
      <c r="B2132" s="15"/>
      <c r="G2132" s="11"/>
      <c r="H2132" s="11"/>
      <c r="K2132" s="15"/>
      <c r="L2132" s="15"/>
      <c r="M2132" s="15"/>
      <c r="N2132" s="15"/>
      <c r="U2132" s="14"/>
      <c r="V2132" s="14"/>
    </row>
    <row r="2133">
      <c r="B2133" s="15"/>
      <c r="G2133" s="11"/>
      <c r="H2133" s="11"/>
      <c r="K2133" s="15"/>
      <c r="L2133" s="15"/>
      <c r="M2133" s="15"/>
      <c r="N2133" s="15"/>
      <c r="U2133" s="14"/>
      <c r="V2133" s="14"/>
    </row>
    <row r="2134">
      <c r="B2134" s="15"/>
      <c r="G2134" s="11"/>
      <c r="H2134" s="11"/>
      <c r="K2134" s="15"/>
      <c r="L2134" s="15"/>
      <c r="M2134" s="15"/>
      <c r="N2134" s="15"/>
      <c r="U2134" s="14"/>
      <c r="V2134" s="14"/>
    </row>
    <row r="2135">
      <c r="B2135" s="15"/>
      <c r="G2135" s="11"/>
      <c r="H2135" s="11"/>
      <c r="K2135" s="15"/>
      <c r="L2135" s="15"/>
      <c r="M2135" s="15"/>
      <c r="N2135" s="15"/>
      <c r="U2135" s="14"/>
      <c r="V2135" s="14"/>
    </row>
    <row r="2136">
      <c r="B2136" s="15"/>
      <c r="G2136" s="11"/>
      <c r="H2136" s="11"/>
      <c r="K2136" s="15"/>
      <c r="L2136" s="15"/>
      <c r="M2136" s="15"/>
      <c r="N2136" s="15"/>
      <c r="U2136" s="14"/>
      <c r="V2136" s="14"/>
    </row>
    <row r="2137">
      <c r="B2137" s="15"/>
      <c r="G2137" s="11"/>
      <c r="H2137" s="11"/>
      <c r="K2137" s="15"/>
      <c r="L2137" s="15"/>
      <c r="M2137" s="15"/>
      <c r="N2137" s="15"/>
      <c r="U2137" s="14"/>
      <c r="V2137" s="14"/>
    </row>
    <row r="2138">
      <c r="B2138" s="15"/>
      <c r="G2138" s="11"/>
      <c r="H2138" s="11"/>
      <c r="K2138" s="15"/>
      <c r="L2138" s="15"/>
      <c r="M2138" s="15"/>
      <c r="N2138" s="15"/>
      <c r="U2138" s="14"/>
      <c r="V2138" s="14"/>
    </row>
    <row r="2139">
      <c r="B2139" s="15"/>
      <c r="G2139" s="11"/>
      <c r="H2139" s="11"/>
      <c r="K2139" s="15"/>
      <c r="L2139" s="15"/>
      <c r="M2139" s="15"/>
      <c r="N2139" s="15"/>
      <c r="U2139" s="14"/>
      <c r="V2139" s="14"/>
    </row>
    <row r="2140">
      <c r="B2140" s="15"/>
      <c r="G2140" s="11"/>
      <c r="H2140" s="11"/>
      <c r="K2140" s="15"/>
      <c r="L2140" s="15"/>
      <c r="M2140" s="15"/>
      <c r="N2140" s="15"/>
      <c r="U2140" s="14"/>
      <c r="V2140" s="14"/>
    </row>
    <row r="2141">
      <c r="B2141" s="15"/>
      <c r="G2141" s="11"/>
      <c r="H2141" s="11"/>
      <c r="K2141" s="15"/>
      <c r="L2141" s="15"/>
      <c r="M2141" s="15"/>
      <c r="N2141" s="15"/>
      <c r="U2141" s="14"/>
      <c r="V2141" s="14"/>
    </row>
    <row r="2142">
      <c r="B2142" s="15"/>
      <c r="G2142" s="11"/>
      <c r="H2142" s="11"/>
      <c r="K2142" s="15"/>
      <c r="L2142" s="15"/>
      <c r="M2142" s="15"/>
      <c r="N2142" s="15"/>
      <c r="U2142" s="14"/>
      <c r="V2142" s="14"/>
    </row>
    <row r="2143">
      <c r="B2143" s="15"/>
      <c r="G2143" s="11"/>
      <c r="H2143" s="11"/>
      <c r="K2143" s="15"/>
      <c r="L2143" s="15"/>
      <c r="M2143" s="15"/>
      <c r="N2143" s="15"/>
      <c r="U2143" s="14"/>
      <c r="V2143" s="14"/>
    </row>
    <row r="2144">
      <c r="B2144" s="15"/>
      <c r="G2144" s="11"/>
      <c r="H2144" s="11"/>
      <c r="K2144" s="15"/>
      <c r="L2144" s="15"/>
      <c r="M2144" s="15"/>
      <c r="N2144" s="15"/>
      <c r="U2144" s="14"/>
      <c r="V2144" s="14"/>
    </row>
    <row r="2145">
      <c r="B2145" s="15"/>
      <c r="G2145" s="11"/>
      <c r="H2145" s="11"/>
      <c r="K2145" s="15"/>
      <c r="L2145" s="15"/>
      <c r="M2145" s="15"/>
      <c r="N2145" s="15"/>
      <c r="U2145" s="14"/>
      <c r="V2145" s="14"/>
    </row>
    <row r="2146">
      <c r="B2146" s="15"/>
      <c r="G2146" s="11"/>
      <c r="H2146" s="11"/>
      <c r="K2146" s="15"/>
      <c r="L2146" s="15"/>
      <c r="M2146" s="15"/>
      <c r="N2146" s="15"/>
      <c r="U2146" s="14"/>
      <c r="V2146" s="14"/>
    </row>
    <row r="2147">
      <c r="B2147" s="15"/>
      <c r="G2147" s="11"/>
      <c r="H2147" s="11"/>
      <c r="K2147" s="15"/>
      <c r="L2147" s="15"/>
      <c r="M2147" s="15"/>
      <c r="N2147" s="15"/>
      <c r="U2147" s="14"/>
      <c r="V2147" s="14"/>
    </row>
    <row r="2148">
      <c r="B2148" s="15"/>
      <c r="G2148" s="11"/>
      <c r="H2148" s="11"/>
      <c r="K2148" s="15"/>
      <c r="L2148" s="15"/>
      <c r="M2148" s="15"/>
      <c r="N2148" s="15"/>
      <c r="U2148" s="14"/>
      <c r="V2148" s="14"/>
    </row>
    <row r="2149">
      <c r="B2149" s="15"/>
      <c r="G2149" s="11"/>
      <c r="H2149" s="11"/>
      <c r="K2149" s="15"/>
      <c r="L2149" s="15"/>
      <c r="M2149" s="15"/>
      <c r="N2149" s="15"/>
      <c r="U2149" s="14"/>
      <c r="V2149" s="14"/>
    </row>
    <row r="2150">
      <c r="B2150" s="15"/>
      <c r="G2150" s="11"/>
      <c r="H2150" s="11"/>
      <c r="K2150" s="15"/>
      <c r="L2150" s="15"/>
      <c r="M2150" s="15"/>
      <c r="N2150" s="15"/>
      <c r="U2150" s="14"/>
      <c r="V2150" s="14"/>
    </row>
    <row r="2151">
      <c r="B2151" s="15"/>
      <c r="G2151" s="11"/>
      <c r="H2151" s="11"/>
      <c r="K2151" s="15"/>
      <c r="L2151" s="15"/>
      <c r="M2151" s="15"/>
      <c r="N2151" s="15"/>
      <c r="U2151" s="14"/>
      <c r="V2151" s="14"/>
    </row>
    <row r="2152">
      <c r="B2152" s="15"/>
      <c r="G2152" s="11"/>
      <c r="H2152" s="11"/>
      <c r="K2152" s="15"/>
      <c r="L2152" s="15"/>
      <c r="M2152" s="15"/>
      <c r="N2152" s="15"/>
      <c r="U2152" s="14"/>
      <c r="V2152" s="14"/>
    </row>
    <row r="2153">
      <c r="B2153" s="15"/>
      <c r="G2153" s="11"/>
      <c r="H2153" s="11"/>
      <c r="K2153" s="15"/>
      <c r="L2153" s="15"/>
      <c r="M2153" s="15"/>
      <c r="N2153" s="15"/>
      <c r="U2153" s="14"/>
      <c r="V2153" s="14"/>
    </row>
    <row r="2154">
      <c r="B2154" s="15"/>
      <c r="G2154" s="11"/>
      <c r="H2154" s="11"/>
      <c r="K2154" s="15"/>
      <c r="L2154" s="15"/>
      <c r="M2154" s="15"/>
      <c r="N2154" s="15"/>
      <c r="U2154" s="14"/>
      <c r="V2154" s="14"/>
    </row>
    <row r="2155">
      <c r="B2155" s="15"/>
      <c r="G2155" s="11"/>
      <c r="H2155" s="11"/>
      <c r="K2155" s="15"/>
      <c r="L2155" s="15"/>
      <c r="M2155" s="15"/>
      <c r="N2155" s="15"/>
      <c r="U2155" s="14"/>
      <c r="V2155" s="14"/>
    </row>
    <row r="2156">
      <c r="B2156" s="15"/>
      <c r="G2156" s="11"/>
      <c r="H2156" s="11"/>
      <c r="K2156" s="15"/>
      <c r="L2156" s="15"/>
      <c r="M2156" s="15"/>
      <c r="N2156" s="15"/>
      <c r="U2156" s="14"/>
      <c r="V2156" s="14"/>
    </row>
    <row r="2157">
      <c r="B2157" s="15"/>
      <c r="G2157" s="11"/>
      <c r="H2157" s="11"/>
      <c r="K2157" s="15"/>
      <c r="L2157" s="15"/>
      <c r="M2157" s="15"/>
      <c r="N2157" s="15"/>
      <c r="U2157" s="14"/>
      <c r="V2157" s="14"/>
    </row>
    <row r="2158">
      <c r="B2158" s="15"/>
      <c r="G2158" s="11"/>
      <c r="H2158" s="11"/>
      <c r="K2158" s="15"/>
      <c r="L2158" s="15"/>
      <c r="M2158" s="15"/>
      <c r="N2158" s="15"/>
      <c r="U2158" s="14"/>
      <c r="V2158" s="14"/>
    </row>
    <row r="2159">
      <c r="B2159" s="15"/>
      <c r="G2159" s="11"/>
      <c r="H2159" s="11"/>
      <c r="K2159" s="15"/>
      <c r="L2159" s="15"/>
      <c r="M2159" s="15"/>
      <c r="N2159" s="15"/>
      <c r="U2159" s="14"/>
      <c r="V2159" s="14"/>
    </row>
    <row r="2160">
      <c r="B2160" s="15"/>
      <c r="G2160" s="11"/>
      <c r="H2160" s="11"/>
      <c r="K2160" s="15"/>
      <c r="L2160" s="15"/>
      <c r="M2160" s="15"/>
      <c r="N2160" s="15"/>
      <c r="U2160" s="14"/>
      <c r="V2160" s="14"/>
    </row>
    <row r="2161">
      <c r="B2161" s="15"/>
      <c r="G2161" s="11"/>
      <c r="H2161" s="11"/>
      <c r="K2161" s="15"/>
      <c r="L2161" s="15"/>
      <c r="M2161" s="15"/>
      <c r="N2161" s="15"/>
      <c r="U2161" s="14"/>
      <c r="V2161" s="14"/>
    </row>
    <row r="2162">
      <c r="B2162" s="15"/>
      <c r="G2162" s="11"/>
      <c r="H2162" s="11"/>
      <c r="K2162" s="15"/>
      <c r="L2162" s="15"/>
      <c r="M2162" s="15"/>
      <c r="N2162" s="15"/>
      <c r="U2162" s="14"/>
      <c r="V2162" s="14"/>
    </row>
    <row r="2163">
      <c r="B2163" s="15"/>
      <c r="G2163" s="11"/>
      <c r="H2163" s="11"/>
      <c r="K2163" s="15"/>
      <c r="L2163" s="15"/>
      <c r="M2163" s="15"/>
      <c r="N2163" s="15"/>
      <c r="U2163" s="14"/>
      <c r="V2163" s="14"/>
    </row>
    <row r="2164">
      <c r="B2164" s="15"/>
      <c r="G2164" s="11"/>
      <c r="H2164" s="11"/>
      <c r="K2164" s="15"/>
      <c r="L2164" s="15"/>
      <c r="M2164" s="15"/>
      <c r="N2164" s="15"/>
      <c r="U2164" s="14"/>
      <c r="V2164" s="14"/>
    </row>
    <row r="2165">
      <c r="B2165" s="15"/>
      <c r="G2165" s="11"/>
      <c r="H2165" s="11"/>
      <c r="K2165" s="15"/>
      <c r="L2165" s="15"/>
      <c r="M2165" s="15"/>
      <c r="N2165" s="15"/>
      <c r="U2165" s="14"/>
      <c r="V2165" s="14"/>
    </row>
    <row r="2166">
      <c r="B2166" s="15"/>
      <c r="G2166" s="11"/>
      <c r="H2166" s="11"/>
      <c r="K2166" s="15"/>
      <c r="L2166" s="15"/>
      <c r="M2166" s="15"/>
      <c r="N2166" s="15"/>
      <c r="U2166" s="14"/>
      <c r="V2166" s="14"/>
    </row>
    <row r="2167">
      <c r="B2167" s="15"/>
      <c r="G2167" s="11"/>
      <c r="H2167" s="11"/>
      <c r="K2167" s="15"/>
      <c r="L2167" s="15"/>
      <c r="M2167" s="15"/>
      <c r="N2167" s="15"/>
      <c r="U2167" s="14"/>
      <c r="V2167" s="14"/>
    </row>
    <row r="2168">
      <c r="B2168" s="15"/>
      <c r="G2168" s="11"/>
      <c r="H2168" s="11"/>
      <c r="K2168" s="15"/>
      <c r="L2168" s="15"/>
      <c r="M2168" s="15"/>
      <c r="N2168" s="15"/>
      <c r="U2168" s="14"/>
      <c r="V2168" s="14"/>
    </row>
    <row r="2169">
      <c r="B2169" s="15"/>
      <c r="G2169" s="11"/>
      <c r="H2169" s="11"/>
      <c r="K2169" s="15"/>
      <c r="L2169" s="15"/>
      <c r="M2169" s="15"/>
      <c r="N2169" s="15"/>
      <c r="U2169" s="14"/>
      <c r="V2169" s="14"/>
    </row>
    <row r="2170">
      <c r="B2170" s="15"/>
      <c r="G2170" s="11"/>
      <c r="H2170" s="11"/>
      <c r="K2170" s="15"/>
      <c r="L2170" s="15"/>
      <c r="M2170" s="15"/>
      <c r="N2170" s="15"/>
      <c r="U2170" s="14"/>
      <c r="V2170" s="14"/>
    </row>
    <row r="2171">
      <c r="B2171" s="15"/>
      <c r="G2171" s="11"/>
      <c r="H2171" s="11"/>
      <c r="K2171" s="15"/>
      <c r="L2171" s="15"/>
      <c r="M2171" s="15"/>
      <c r="N2171" s="15"/>
      <c r="U2171" s="14"/>
      <c r="V2171" s="14"/>
    </row>
    <row r="2172">
      <c r="B2172" s="15"/>
      <c r="G2172" s="11"/>
      <c r="H2172" s="11"/>
      <c r="K2172" s="15"/>
      <c r="L2172" s="15"/>
      <c r="M2172" s="15"/>
      <c r="N2172" s="15"/>
      <c r="U2172" s="14"/>
      <c r="V2172" s="14"/>
    </row>
    <row r="2173">
      <c r="B2173" s="15"/>
      <c r="G2173" s="11"/>
      <c r="H2173" s="11"/>
      <c r="K2173" s="15"/>
      <c r="L2173" s="15"/>
      <c r="M2173" s="15"/>
      <c r="N2173" s="15"/>
      <c r="U2173" s="14"/>
      <c r="V2173" s="14"/>
    </row>
    <row r="2174">
      <c r="B2174" s="15"/>
      <c r="G2174" s="11"/>
      <c r="H2174" s="11"/>
      <c r="K2174" s="15"/>
      <c r="L2174" s="15"/>
      <c r="M2174" s="15"/>
      <c r="N2174" s="15"/>
      <c r="U2174" s="14"/>
      <c r="V2174" s="14"/>
    </row>
    <row r="2175">
      <c r="B2175" s="15"/>
      <c r="G2175" s="11"/>
      <c r="H2175" s="11"/>
      <c r="K2175" s="15"/>
      <c r="L2175" s="15"/>
      <c r="M2175" s="15"/>
      <c r="N2175" s="15"/>
      <c r="U2175" s="14"/>
      <c r="V2175" s="14"/>
    </row>
    <row r="2176">
      <c r="B2176" s="15"/>
      <c r="G2176" s="11"/>
      <c r="H2176" s="11"/>
      <c r="K2176" s="15"/>
      <c r="L2176" s="15"/>
      <c r="M2176" s="15"/>
      <c r="N2176" s="15"/>
      <c r="U2176" s="14"/>
      <c r="V2176" s="14"/>
    </row>
    <row r="2177">
      <c r="B2177" s="15"/>
      <c r="G2177" s="11"/>
      <c r="H2177" s="11"/>
      <c r="K2177" s="15"/>
      <c r="L2177" s="15"/>
      <c r="M2177" s="15"/>
      <c r="N2177" s="15"/>
      <c r="U2177" s="14"/>
      <c r="V2177" s="14"/>
    </row>
    <row r="2178">
      <c r="B2178" s="15"/>
      <c r="G2178" s="11"/>
      <c r="H2178" s="11"/>
      <c r="K2178" s="15"/>
      <c r="L2178" s="15"/>
      <c r="M2178" s="15"/>
      <c r="N2178" s="15"/>
      <c r="U2178" s="14"/>
      <c r="V2178" s="14"/>
    </row>
    <row r="2179">
      <c r="B2179" s="15"/>
      <c r="G2179" s="11"/>
      <c r="H2179" s="11"/>
      <c r="K2179" s="15"/>
      <c r="L2179" s="15"/>
      <c r="M2179" s="15"/>
      <c r="N2179" s="15"/>
      <c r="U2179" s="14"/>
      <c r="V2179" s="14"/>
    </row>
    <row r="2180">
      <c r="B2180" s="15"/>
      <c r="G2180" s="11"/>
      <c r="H2180" s="11"/>
      <c r="K2180" s="15"/>
      <c r="L2180" s="15"/>
      <c r="M2180" s="15"/>
      <c r="N2180" s="15"/>
      <c r="U2180" s="14"/>
      <c r="V2180" s="14"/>
    </row>
    <row r="2181">
      <c r="B2181" s="15"/>
      <c r="G2181" s="11"/>
      <c r="H2181" s="11"/>
      <c r="K2181" s="15"/>
      <c r="L2181" s="15"/>
      <c r="M2181" s="15"/>
      <c r="N2181" s="15"/>
      <c r="U2181" s="14"/>
      <c r="V2181" s="14"/>
    </row>
    <row r="2182">
      <c r="B2182" s="15"/>
      <c r="G2182" s="11"/>
      <c r="H2182" s="11"/>
      <c r="K2182" s="15"/>
      <c r="L2182" s="15"/>
      <c r="M2182" s="15"/>
      <c r="N2182" s="15"/>
      <c r="U2182" s="14"/>
      <c r="V2182" s="14"/>
    </row>
    <row r="2183">
      <c r="B2183" s="15"/>
      <c r="G2183" s="11"/>
      <c r="H2183" s="11"/>
      <c r="K2183" s="15"/>
      <c r="L2183" s="15"/>
      <c r="M2183" s="15"/>
      <c r="N2183" s="15"/>
      <c r="U2183" s="14"/>
      <c r="V2183" s="14"/>
    </row>
    <row r="2184">
      <c r="B2184" s="15"/>
      <c r="G2184" s="11"/>
      <c r="H2184" s="11"/>
      <c r="K2184" s="15"/>
      <c r="L2184" s="15"/>
      <c r="M2184" s="15"/>
      <c r="N2184" s="15"/>
      <c r="U2184" s="14"/>
      <c r="V2184" s="14"/>
    </row>
    <row r="2185">
      <c r="B2185" s="15"/>
      <c r="G2185" s="11"/>
      <c r="H2185" s="11"/>
      <c r="K2185" s="15"/>
      <c r="L2185" s="15"/>
      <c r="M2185" s="15"/>
      <c r="N2185" s="15"/>
      <c r="U2185" s="14"/>
      <c r="V2185" s="14"/>
    </row>
    <row r="2186">
      <c r="B2186" s="15"/>
      <c r="G2186" s="11"/>
      <c r="H2186" s="11"/>
      <c r="K2186" s="15"/>
      <c r="L2186" s="15"/>
      <c r="M2186" s="15"/>
      <c r="N2186" s="15"/>
      <c r="U2186" s="14"/>
      <c r="V2186" s="14"/>
    </row>
    <row r="2187">
      <c r="B2187" s="15"/>
      <c r="G2187" s="11"/>
      <c r="H2187" s="11"/>
      <c r="K2187" s="15"/>
      <c r="L2187" s="15"/>
      <c r="M2187" s="15"/>
      <c r="N2187" s="15"/>
      <c r="U2187" s="14"/>
      <c r="V2187" s="14"/>
    </row>
    <row r="2188">
      <c r="B2188" s="15"/>
      <c r="G2188" s="11"/>
      <c r="H2188" s="11"/>
      <c r="K2188" s="15"/>
      <c r="L2188" s="15"/>
      <c r="M2188" s="15"/>
      <c r="N2188" s="15"/>
      <c r="U2188" s="14"/>
      <c r="V2188" s="14"/>
    </row>
    <row r="2189">
      <c r="B2189" s="15"/>
      <c r="G2189" s="11"/>
      <c r="H2189" s="11"/>
      <c r="K2189" s="15"/>
      <c r="L2189" s="15"/>
      <c r="M2189" s="15"/>
      <c r="N2189" s="15"/>
      <c r="U2189" s="14"/>
      <c r="V2189" s="14"/>
    </row>
    <row r="2190">
      <c r="B2190" s="15"/>
      <c r="G2190" s="11"/>
      <c r="H2190" s="11"/>
      <c r="K2190" s="15"/>
      <c r="L2190" s="15"/>
      <c r="M2190" s="15"/>
      <c r="N2190" s="15"/>
      <c r="U2190" s="14"/>
      <c r="V2190" s="14"/>
    </row>
    <row r="2191">
      <c r="B2191" s="15"/>
      <c r="G2191" s="11"/>
      <c r="H2191" s="11"/>
      <c r="K2191" s="15"/>
      <c r="L2191" s="15"/>
      <c r="M2191" s="15"/>
      <c r="N2191" s="15"/>
      <c r="U2191" s="14"/>
      <c r="V2191" s="14"/>
    </row>
    <row r="2192">
      <c r="B2192" s="15"/>
      <c r="G2192" s="11"/>
      <c r="H2192" s="11"/>
      <c r="K2192" s="15"/>
      <c r="L2192" s="15"/>
      <c r="M2192" s="15"/>
      <c r="N2192" s="15"/>
      <c r="U2192" s="14"/>
      <c r="V2192" s="14"/>
    </row>
    <row r="2193">
      <c r="B2193" s="15"/>
      <c r="G2193" s="11"/>
      <c r="H2193" s="11"/>
      <c r="K2193" s="15"/>
      <c r="L2193" s="15"/>
      <c r="M2193" s="15"/>
      <c r="N2193" s="15"/>
      <c r="U2193" s="14"/>
      <c r="V2193" s="14"/>
    </row>
    <row r="2194">
      <c r="B2194" s="15"/>
      <c r="G2194" s="11"/>
      <c r="H2194" s="11"/>
      <c r="K2194" s="15"/>
      <c r="L2194" s="15"/>
      <c r="M2194" s="15"/>
      <c r="N2194" s="15"/>
      <c r="U2194" s="14"/>
      <c r="V2194" s="14"/>
    </row>
    <row r="2195">
      <c r="B2195" s="15"/>
      <c r="G2195" s="11"/>
      <c r="H2195" s="11"/>
      <c r="K2195" s="15"/>
      <c r="L2195" s="15"/>
      <c r="M2195" s="15"/>
      <c r="N2195" s="15"/>
      <c r="U2195" s="14"/>
      <c r="V2195" s="14"/>
    </row>
    <row r="2196">
      <c r="B2196" s="15"/>
      <c r="G2196" s="11"/>
      <c r="H2196" s="11"/>
      <c r="K2196" s="15"/>
      <c r="L2196" s="15"/>
      <c r="M2196" s="15"/>
      <c r="N2196" s="15"/>
      <c r="U2196" s="14"/>
      <c r="V2196" s="14"/>
    </row>
    <row r="2197">
      <c r="B2197" s="15"/>
      <c r="G2197" s="11"/>
      <c r="H2197" s="11"/>
      <c r="K2197" s="15"/>
      <c r="L2197" s="15"/>
      <c r="M2197" s="15"/>
      <c r="N2197" s="15"/>
      <c r="U2197" s="14"/>
      <c r="V2197" s="14"/>
    </row>
    <row r="2198">
      <c r="B2198" s="15"/>
      <c r="G2198" s="11"/>
      <c r="H2198" s="11"/>
      <c r="K2198" s="15"/>
      <c r="L2198" s="15"/>
      <c r="M2198" s="15"/>
      <c r="N2198" s="15"/>
      <c r="U2198" s="14"/>
      <c r="V2198" s="14"/>
    </row>
    <row r="2199">
      <c r="B2199" s="15"/>
      <c r="G2199" s="11"/>
      <c r="H2199" s="11"/>
      <c r="K2199" s="15"/>
      <c r="L2199" s="15"/>
      <c r="M2199" s="15"/>
      <c r="N2199" s="15"/>
      <c r="U2199" s="14"/>
      <c r="V2199" s="14"/>
    </row>
    <row r="2200">
      <c r="B2200" s="15"/>
      <c r="G2200" s="11"/>
      <c r="H2200" s="11"/>
      <c r="K2200" s="15"/>
      <c r="L2200" s="15"/>
      <c r="M2200" s="15"/>
      <c r="N2200" s="15"/>
      <c r="U2200" s="14"/>
      <c r="V2200" s="14"/>
    </row>
    <row r="2201">
      <c r="B2201" s="15"/>
      <c r="G2201" s="11"/>
      <c r="H2201" s="11"/>
      <c r="K2201" s="15"/>
      <c r="L2201" s="15"/>
      <c r="M2201" s="15"/>
      <c r="N2201" s="15"/>
      <c r="U2201" s="14"/>
      <c r="V2201" s="14"/>
    </row>
    <row r="2202">
      <c r="B2202" s="15"/>
      <c r="G2202" s="11"/>
      <c r="H2202" s="11"/>
      <c r="K2202" s="15"/>
      <c r="L2202" s="15"/>
      <c r="M2202" s="15"/>
      <c r="N2202" s="15"/>
      <c r="U2202" s="14"/>
      <c r="V2202" s="14"/>
    </row>
    <row r="2203">
      <c r="B2203" s="15"/>
      <c r="G2203" s="11"/>
      <c r="H2203" s="11"/>
      <c r="K2203" s="15"/>
      <c r="L2203" s="15"/>
      <c r="M2203" s="15"/>
      <c r="N2203" s="15"/>
      <c r="U2203" s="14"/>
      <c r="V2203" s="14"/>
    </row>
    <row r="2204">
      <c r="B2204" s="15"/>
      <c r="G2204" s="11"/>
      <c r="H2204" s="11"/>
      <c r="K2204" s="15"/>
      <c r="L2204" s="15"/>
      <c r="M2204" s="15"/>
      <c r="N2204" s="15"/>
      <c r="U2204" s="14"/>
      <c r="V2204" s="14"/>
    </row>
    <row r="2205">
      <c r="B2205" s="15"/>
      <c r="G2205" s="11"/>
      <c r="H2205" s="11"/>
      <c r="K2205" s="15"/>
      <c r="L2205" s="15"/>
      <c r="M2205" s="15"/>
      <c r="N2205" s="15"/>
      <c r="U2205" s="14"/>
      <c r="V2205" s="14"/>
    </row>
    <row r="2206">
      <c r="B2206" s="15"/>
      <c r="G2206" s="11"/>
      <c r="H2206" s="11"/>
      <c r="K2206" s="15"/>
      <c r="L2206" s="15"/>
      <c r="M2206" s="15"/>
      <c r="N2206" s="15"/>
      <c r="U2206" s="14"/>
      <c r="V2206" s="14"/>
    </row>
    <row r="2207">
      <c r="B2207" s="15"/>
      <c r="G2207" s="11"/>
      <c r="H2207" s="11"/>
      <c r="K2207" s="15"/>
      <c r="L2207" s="15"/>
      <c r="M2207" s="15"/>
      <c r="N2207" s="15"/>
      <c r="U2207" s="14"/>
      <c r="V2207" s="14"/>
    </row>
    <row r="2208">
      <c r="B2208" s="15"/>
      <c r="G2208" s="11"/>
      <c r="H2208" s="11"/>
      <c r="K2208" s="15"/>
      <c r="L2208" s="15"/>
      <c r="M2208" s="15"/>
      <c r="N2208" s="15"/>
      <c r="U2208" s="14"/>
      <c r="V2208" s="14"/>
    </row>
    <row r="2209">
      <c r="B2209" s="15"/>
      <c r="G2209" s="11"/>
      <c r="H2209" s="11"/>
      <c r="K2209" s="15"/>
      <c r="L2209" s="15"/>
      <c r="M2209" s="15"/>
      <c r="N2209" s="15"/>
      <c r="U2209" s="14"/>
      <c r="V2209" s="14"/>
    </row>
    <row r="2210">
      <c r="B2210" s="15"/>
      <c r="G2210" s="11"/>
      <c r="H2210" s="11"/>
      <c r="K2210" s="15"/>
      <c r="L2210" s="15"/>
      <c r="M2210" s="15"/>
      <c r="N2210" s="15"/>
      <c r="U2210" s="14"/>
      <c r="V2210" s="14"/>
    </row>
    <row r="2211">
      <c r="B2211" s="15"/>
      <c r="G2211" s="11"/>
      <c r="H2211" s="11"/>
      <c r="K2211" s="15"/>
      <c r="L2211" s="15"/>
      <c r="M2211" s="15"/>
      <c r="N2211" s="15"/>
      <c r="U2211" s="14"/>
      <c r="V2211" s="14"/>
    </row>
    <row r="2212">
      <c r="B2212" s="15"/>
      <c r="G2212" s="11"/>
      <c r="H2212" s="11"/>
      <c r="K2212" s="15"/>
      <c r="L2212" s="15"/>
      <c r="M2212" s="15"/>
      <c r="N2212" s="15"/>
      <c r="U2212" s="14"/>
      <c r="V2212" s="14"/>
    </row>
    <row r="2213">
      <c r="B2213" s="15"/>
      <c r="G2213" s="11"/>
      <c r="H2213" s="11"/>
      <c r="K2213" s="15"/>
      <c r="L2213" s="15"/>
      <c r="M2213" s="15"/>
      <c r="N2213" s="15"/>
      <c r="U2213" s="14"/>
      <c r="V2213" s="14"/>
    </row>
    <row r="2214">
      <c r="B2214" s="15"/>
      <c r="G2214" s="11"/>
      <c r="H2214" s="11"/>
      <c r="K2214" s="15"/>
      <c r="L2214" s="15"/>
      <c r="M2214" s="15"/>
      <c r="N2214" s="15"/>
      <c r="U2214" s="14"/>
      <c r="V2214" s="14"/>
    </row>
    <row r="2215">
      <c r="B2215" s="15"/>
      <c r="G2215" s="11"/>
      <c r="H2215" s="11"/>
      <c r="K2215" s="15"/>
      <c r="L2215" s="15"/>
      <c r="M2215" s="15"/>
      <c r="N2215" s="15"/>
      <c r="U2215" s="14"/>
      <c r="V2215" s="14"/>
    </row>
    <row r="2216">
      <c r="B2216" s="15"/>
      <c r="G2216" s="11"/>
      <c r="H2216" s="11"/>
      <c r="K2216" s="15"/>
      <c r="L2216" s="15"/>
      <c r="M2216" s="15"/>
      <c r="N2216" s="15"/>
      <c r="U2216" s="14"/>
      <c r="V2216" s="14"/>
    </row>
    <row r="2217">
      <c r="B2217" s="15"/>
      <c r="G2217" s="11"/>
      <c r="H2217" s="11"/>
      <c r="K2217" s="15"/>
      <c r="L2217" s="15"/>
      <c r="M2217" s="15"/>
      <c r="N2217" s="15"/>
      <c r="U2217" s="14"/>
      <c r="V2217" s="14"/>
    </row>
    <row r="2218">
      <c r="B2218" s="15"/>
      <c r="G2218" s="11"/>
      <c r="H2218" s="11"/>
      <c r="K2218" s="15"/>
      <c r="L2218" s="15"/>
      <c r="M2218" s="15"/>
      <c r="N2218" s="15"/>
      <c r="U2218" s="14"/>
      <c r="V2218" s="14"/>
    </row>
    <row r="2219">
      <c r="B2219" s="15"/>
      <c r="G2219" s="11"/>
      <c r="H2219" s="11"/>
      <c r="K2219" s="15"/>
      <c r="L2219" s="15"/>
      <c r="M2219" s="15"/>
      <c r="N2219" s="15"/>
      <c r="U2219" s="14"/>
      <c r="V2219" s="14"/>
    </row>
    <row r="2220">
      <c r="B2220" s="15"/>
      <c r="G2220" s="11"/>
      <c r="H2220" s="11"/>
      <c r="K2220" s="15"/>
      <c r="L2220" s="15"/>
      <c r="M2220" s="15"/>
      <c r="N2220" s="15"/>
      <c r="U2220" s="14"/>
      <c r="V2220" s="14"/>
    </row>
    <row r="2221">
      <c r="B2221" s="15"/>
      <c r="G2221" s="11"/>
      <c r="H2221" s="11"/>
      <c r="K2221" s="15"/>
      <c r="L2221" s="15"/>
      <c r="M2221" s="15"/>
      <c r="N2221" s="15"/>
      <c r="U2221" s="14"/>
      <c r="V2221" s="14"/>
    </row>
    <row r="2222">
      <c r="B2222" s="15"/>
      <c r="G2222" s="11"/>
      <c r="H2222" s="11"/>
      <c r="K2222" s="15"/>
      <c r="L2222" s="15"/>
      <c r="M2222" s="15"/>
      <c r="N2222" s="15"/>
      <c r="U2222" s="14"/>
      <c r="V2222" s="14"/>
    </row>
    <row r="2223">
      <c r="B2223" s="15"/>
      <c r="G2223" s="11"/>
      <c r="H2223" s="11"/>
      <c r="K2223" s="15"/>
      <c r="L2223" s="15"/>
      <c r="M2223" s="15"/>
      <c r="N2223" s="15"/>
      <c r="U2223" s="14"/>
      <c r="V2223" s="14"/>
    </row>
    <row r="2224">
      <c r="B2224" s="15"/>
      <c r="G2224" s="11"/>
      <c r="H2224" s="11"/>
      <c r="K2224" s="15"/>
      <c r="L2224" s="15"/>
      <c r="M2224" s="15"/>
      <c r="N2224" s="15"/>
      <c r="U2224" s="14"/>
      <c r="V2224" s="14"/>
    </row>
    <row r="2225">
      <c r="B2225" s="15"/>
      <c r="G2225" s="11"/>
      <c r="H2225" s="11"/>
      <c r="K2225" s="15"/>
      <c r="L2225" s="15"/>
      <c r="M2225" s="15"/>
      <c r="N2225" s="15"/>
      <c r="U2225" s="14"/>
      <c r="V2225" s="14"/>
    </row>
    <row r="2226">
      <c r="B2226" s="15"/>
      <c r="G2226" s="11"/>
      <c r="H2226" s="11"/>
      <c r="K2226" s="15"/>
      <c r="L2226" s="15"/>
      <c r="M2226" s="15"/>
      <c r="N2226" s="15"/>
      <c r="U2226" s="14"/>
      <c r="V2226" s="14"/>
    </row>
    <row r="2227">
      <c r="B2227" s="15"/>
      <c r="G2227" s="11"/>
      <c r="H2227" s="11"/>
      <c r="K2227" s="15"/>
      <c r="L2227" s="15"/>
      <c r="M2227" s="15"/>
      <c r="N2227" s="15"/>
      <c r="U2227" s="14"/>
      <c r="V2227" s="14"/>
    </row>
    <row r="2228">
      <c r="B2228" s="15"/>
      <c r="G2228" s="11"/>
      <c r="H2228" s="11"/>
      <c r="K2228" s="15"/>
      <c r="L2228" s="15"/>
      <c r="M2228" s="15"/>
      <c r="N2228" s="15"/>
      <c r="U2228" s="14"/>
      <c r="V2228" s="14"/>
    </row>
    <row r="2229">
      <c r="B2229" s="15"/>
      <c r="G2229" s="11"/>
      <c r="H2229" s="11"/>
      <c r="K2229" s="15"/>
      <c r="L2229" s="15"/>
      <c r="M2229" s="15"/>
      <c r="N2229" s="15"/>
      <c r="U2229" s="14"/>
      <c r="V2229" s="14"/>
    </row>
    <row r="2230">
      <c r="B2230" s="15"/>
      <c r="G2230" s="11"/>
      <c r="H2230" s="11"/>
      <c r="K2230" s="15"/>
      <c r="L2230" s="15"/>
      <c r="M2230" s="15"/>
      <c r="N2230" s="15"/>
      <c r="U2230" s="14"/>
      <c r="V2230" s="14"/>
    </row>
    <row r="2231">
      <c r="B2231" s="15"/>
      <c r="G2231" s="11"/>
      <c r="H2231" s="11"/>
      <c r="K2231" s="15"/>
      <c r="L2231" s="15"/>
      <c r="M2231" s="15"/>
      <c r="N2231" s="15"/>
      <c r="U2231" s="14"/>
      <c r="V2231" s="14"/>
    </row>
    <row r="2232">
      <c r="B2232" s="15"/>
      <c r="G2232" s="11"/>
      <c r="H2232" s="11"/>
      <c r="K2232" s="15"/>
      <c r="L2232" s="15"/>
      <c r="M2232" s="15"/>
      <c r="N2232" s="15"/>
      <c r="U2232" s="14"/>
      <c r="V2232" s="14"/>
    </row>
    <row r="2233">
      <c r="B2233" s="15"/>
      <c r="G2233" s="11"/>
      <c r="H2233" s="11"/>
      <c r="K2233" s="15"/>
      <c r="L2233" s="15"/>
      <c r="M2233" s="15"/>
      <c r="N2233" s="15"/>
      <c r="U2233" s="14"/>
      <c r="V2233" s="14"/>
    </row>
    <row r="2234">
      <c r="B2234" s="15"/>
      <c r="G2234" s="11"/>
      <c r="H2234" s="11"/>
      <c r="K2234" s="15"/>
      <c r="L2234" s="15"/>
      <c r="M2234" s="15"/>
      <c r="N2234" s="15"/>
      <c r="U2234" s="14"/>
      <c r="V2234" s="14"/>
    </row>
    <row r="2235">
      <c r="B2235" s="15"/>
      <c r="G2235" s="11"/>
      <c r="H2235" s="11"/>
      <c r="K2235" s="15"/>
      <c r="L2235" s="15"/>
      <c r="M2235" s="15"/>
      <c r="N2235" s="15"/>
      <c r="U2235" s="14"/>
      <c r="V2235" s="14"/>
    </row>
    <row r="2236">
      <c r="B2236" s="15"/>
      <c r="G2236" s="11"/>
      <c r="H2236" s="11"/>
      <c r="K2236" s="15"/>
      <c r="L2236" s="15"/>
      <c r="M2236" s="15"/>
      <c r="N2236" s="15"/>
      <c r="U2236" s="14"/>
      <c r="V2236" s="14"/>
    </row>
    <row r="2237">
      <c r="B2237" s="15"/>
      <c r="G2237" s="11"/>
      <c r="H2237" s="11"/>
      <c r="K2237" s="15"/>
      <c r="L2237" s="15"/>
      <c r="M2237" s="15"/>
      <c r="N2237" s="15"/>
      <c r="U2237" s="14"/>
      <c r="V2237" s="14"/>
    </row>
    <row r="2238">
      <c r="B2238" s="15"/>
      <c r="G2238" s="11"/>
      <c r="H2238" s="11"/>
      <c r="K2238" s="15"/>
      <c r="L2238" s="15"/>
      <c r="M2238" s="15"/>
      <c r="N2238" s="15"/>
      <c r="U2238" s="14"/>
      <c r="V2238" s="14"/>
    </row>
    <row r="2239">
      <c r="B2239" s="15"/>
      <c r="G2239" s="11"/>
      <c r="H2239" s="11"/>
      <c r="K2239" s="15"/>
      <c r="L2239" s="15"/>
      <c r="M2239" s="15"/>
      <c r="N2239" s="15"/>
      <c r="U2239" s="14"/>
      <c r="V2239" s="14"/>
    </row>
    <row r="2240">
      <c r="B2240" s="15"/>
      <c r="G2240" s="11"/>
      <c r="H2240" s="11"/>
      <c r="K2240" s="15"/>
      <c r="L2240" s="15"/>
      <c r="M2240" s="15"/>
      <c r="N2240" s="15"/>
      <c r="U2240" s="14"/>
      <c r="V2240" s="14"/>
    </row>
    <row r="2241">
      <c r="B2241" s="15"/>
      <c r="G2241" s="11"/>
      <c r="H2241" s="11"/>
      <c r="K2241" s="15"/>
      <c r="L2241" s="15"/>
      <c r="M2241" s="15"/>
      <c r="N2241" s="15"/>
      <c r="U2241" s="14"/>
      <c r="V2241" s="14"/>
    </row>
    <row r="2242">
      <c r="B2242" s="15"/>
      <c r="G2242" s="11"/>
      <c r="H2242" s="11"/>
      <c r="K2242" s="15"/>
      <c r="L2242" s="15"/>
      <c r="M2242" s="15"/>
      <c r="N2242" s="15"/>
      <c r="U2242" s="14"/>
      <c r="V2242" s="14"/>
    </row>
    <row r="2243">
      <c r="B2243" s="15"/>
      <c r="G2243" s="11"/>
      <c r="H2243" s="11"/>
      <c r="K2243" s="15"/>
      <c r="L2243" s="15"/>
      <c r="M2243" s="15"/>
      <c r="N2243" s="15"/>
      <c r="U2243" s="14"/>
      <c r="V2243" s="14"/>
    </row>
    <row r="2244">
      <c r="B2244" s="15"/>
      <c r="G2244" s="11"/>
      <c r="H2244" s="11"/>
      <c r="K2244" s="15"/>
      <c r="L2244" s="15"/>
      <c r="M2244" s="15"/>
      <c r="N2244" s="15"/>
      <c r="U2244" s="14"/>
      <c r="V2244" s="14"/>
    </row>
    <row r="2245">
      <c r="B2245" s="15"/>
      <c r="G2245" s="11"/>
      <c r="H2245" s="11"/>
      <c r="K2245" s="15"/>
      <c r="L2245" s="15"/>
      <c r="M2245" s="15"/>
      <c r="N2245" s="15"/>
      <c r="U2245" s="14"/>
      <c r="V2245" s="14"/>
    </row>
    <row r="2246">
      <c r="B2246" s="15"/>
      <c r="G2246" s="11"/>
      <c r="H2246" s="11"/>
      <c r="K2246" s="15"/>
      <c r="L2246" s="15"/>
      <c r="M2246" s="15"/>
      <c r="N2246" s="15"/>
      <c r="U2246" s="14"/>
      <c r="V2246" s="14"/>
    </row>
    <row r="2247">
      <c r="B2247" s="15"/>
      <c r="G2247" s="11"/>
      <c r="H2247" s="11"/>
      <c r="K2247" s="15"/>
      <c r="L2247" s="15"/>
      <c r="M2247" s="15"/>
      <c r="N2247" s="15"/>
      <c r="U2247" s="14"/>
      <c r="V2247" s="14"/>
    </row>
    <row r="2248">
      <c r="B2248" s="15"/>
      <c r="G2248" s="11"/>
      <c r="H2248" s="11"/>
      <c r="K2248" s="15"/>
      <c r="L2248" s="15"/>
      <c r="M2248" s="15"/>
      <c r="N2248" s="15"/>
      <c r="U2248" s="14"/>
      <c r="V2248" s="14"/>
    </row>
    <row r="2249">
      <c r="B2249" s="15"/>
      <c r="G2249" s="11"/>
      <c r="H2249" s="11"/>
      <c r="K2249" s="15"/>
      <c r="L2249" s="15"/>
      <c r="M2249" s="15"/>
      <c r="N2249" s="15"/>
      <c r="U2249" s="14"/>
      <c r="V2249" s="14"/>
    </row>
    <row r="2250">
      <c r="B2250" s="15"/>
      <c r="G2250" s="11"/>
      <c r="H2250" s="11"/>
      <c r="K2250" s="15"/>
      <c r="L2250" s="15"/>
      <c r="M2250" s="15"/>
      <c r="N2250" s="15"/>
      <c r="U2250" s="14"/>
      <c r="V2250" s="14"/>
    </row>
    <row r="2251">
      <c r="B2251" s="15"/>
      <c r="G2251" s="11"/>
      <c r="H2251" s="11"/>
      <c r="K2251" s="15"/>
      <c r="L2251" s="15"/>
      <c r="M2251" s="15"/>
      <c r="N2251" s="15"/>
      <c r="U2251" s="14"/>
      <c r="V2251" s="14"/>
    </row>
    <row r="2252">
      <c r="B2252" s="15"/>
      <c r="G2252" s="11"/>
      <c r="H2252" s="11"/>
      <c r="K2252" s="15"/>
      <c r="L2252" s="15"/>
      <c r="M2252" s="15"/>
      <c r="N2252" s="15"/>
      <c r="U2252" s="14"/>
      <c r="V2252" s="14"/>
    </row>
    <row r="2253">
      <c r="B2253" s="15"/>
      <c r="G2253" s="11"/>
      <c r="H2253" s="11"/>
      <c r="K2253" s="15"/>
      <c r="L2253" s="15"/>
      <c r="M2253" s="15"/>
      <c r="N2253" s="15"/>
      <c r="U2253" s="14"/>
      <c r="V2253" s="14"/>
    </row>
    <row r="2254">
      <c r="B2254" s="15"/>
      <c r="G2254" s="11"/>
      <c r="H2254" s="11"/>
      <c r="K2254" s="15"/>
      <c r="L2254" s="15"/>
      <c r="M2254" s="15"/>
      <c r="N2254" s="15"/>
      <c r="U2254" s="14"/>
      <c r="V2254" s="14"/>
    </row>
    <row r="2255">
      <c r="B2255" s="15"/>
      <c r="G2255" s="11"/>
      <c r="H2255" s="11"/>
      <c r="K2255" s="15"/>
      <c r="L2255" s="15"/>
      <c r="M2255" s="15"/>
      <c r="N2255" s="15"/>
      <c r="U2255" s="14"/>
      <c r="V2255" s="14"/>
    </row>
    <row r="2256">
      <c r="B2256" s="15"/>
      <c r="G2256" s="11"/>
      <c r="H2256" s="11"/>
      <c r="K2256" s="15"/>
      <c r="L2256" s="15"/>
      <c r="M2256" s="15"/>
      <c r="N2256" s="15"/>
      <c r="U2256" s="14"/>
      <c r="V2256" s="14"/>
    </row>
    <row r="2257">
      <c r="B2257" s="15"/>
      <c r="G2257" s="11"/>
      <c r="H2257" s="11"/>
      <c r="K2257" s="15"/>
      <c r="L2257" s="15"/>
      <c r="M2257" s="15"/>
      <c r="N2257" s="15"/>
      <c r="U2257" s="14"/>
      <c r="V2257" s="14"/>
    </row>
    <row r="2258">
      <c r="B2258" s="15"/>
      <c r="G2258" s="11"/>
      <c r="H2258" s="11"/>
      <c r="K2258" s="15"/>
      <c r="L2258" s="15"/>
      <c r="M2258" s="15"/>
      <c r="N2258" s="15"/>
      <c r="U2258" s="14"/>
      <c r="V2258" s="14"/>
    </row>
    <row r="2259">
      <c r="B2259" s="15"/>
      <c r="G2259" s="11"/>
      <c r="H2259" s="11"/>
      <c r="K2259" s="15"/>
      <c r="L2259" s="15"/>
      <c r="M2259" s="15"/>
      <c r="N2259" s="15"/>
      <c r="U2259" s="14"/>
      <c r="V2259" s="14"/>
    </row>
    <row r="2260">
      <c r="B2260" s="15"/>
      <c r="G2260" s="11"/>
      <c r="H2260" s="11"/>
      <c r="K2260" s="15"/>
      <c r="L2260" s="15"/>
      <c r="M2260" s="15"/>
      <c r="N2260" s="15"/>
      <c r="U2260" s="14"/>
      <c r="V2260" s="14"/>
    </row>
    <row r="2261">
      <c r="B2261" s="15"/>
      <c r="G2261" s="11"/>
      <c r="H2261" s="11"/>
      <c r="K2261" s="15"/>
      <c r="L2261" s="15"/>
      <c r="M2261" s="15"/>
      <c r="N2261" s="15"/>
      <c r="U2261" s="14"/>
      <c r="V2261" s="14"/>
    </row>
    <row r="2262">
      <c r="B2262" s="15"/>
      <c r="G2262" s="11"/>
      <c r="H2262" s="11"/>
      <c r="K2262" s="15"/>
      <c r="L2262" s="15"/>
      <c r="M2262" s="15"/>
      <c r="N2262" s="15"/>
      <c r="U2262" s="14"/>
      <c r="V2262" s="14"/>
    </row>
    <row r="2263">
      <c r="B2263" s="15"/>
      <c r="G2263" s="11"/>
      <c r="H2263" s="11"/>
      <c r="K2263" s="15"/>
      <c r="L2263" s="15"/>
      <c r="M2263" s="15"/>
      <c r="N2263" s="15"/>
      <c r="U2263" s="14"/>
      <c r="V2263" s="14"/>
    </row>
    <row r="2264">
      <c r="B2264" s="15"/>
      <c r="G2264" s="11"/>
      <c r="H2264" s="11"/>
      <c r="K2264" s="15"/>
      <c r="L2264" s="15"/>
      <c r="M2264" s="15"/>
      <c r="N2264" s="15"/>
      <c r="U2264" s="14"/>
      <c r="V2264" s="14"/>
    </row>
    <row r="2265">
      <c r="B2265" s="15"/>
      <c r="G2265" s="11"/>
      <c r="H2265" s="11"/>
      <c r="K2265" s="15"/>
      <c r="L2265" s="15"/>
      <c r="M2265" s="15"/>
      <c r="N2265" s="15"/>
      <c r="U2265" s="14"/>
      <c r="V2265" s="14"/>
    </row>
    <row r="2266">
      <c r="B2266" s="15"/>
      <c r="G2266" s="11"/>
      <c r="H2266" s="11"/>
      <c r="K2266" s="15"/>
      <c r="L2266" s="15"/>
      <c r="M2266" s="15"/>
      <c r="N2266" s="15"/>
      <c r="U2266" s="14"/>
      <c r="V2266" s="14"/>
    </row>
    <row r="2267">
      <c r="B2267" s="15"/>
      <c r="G2267" s="11"/>
      <c r="H2267" s="11"/>
      <c r="K2267" s="15"/>
      <c r="L2267" s="15"/>
      <c r="M2267" s="15"/>
      <c r="N2267" s="15"/>
      <c r="U2267" s="14"/>
      <c r="V2267" s="14"/>
    </row>
    <row r="2268">
      <c r="B2268" s="15"/>
      <c r="G2268" s="11"/>
      <c r="H2268" s="11"/>
      <c r="K2268" s="15"/>
      <c r="L2268" s="15"/>
      <c r="M2268" s="15"/>
      <c r="N2268" s="15"/>
      <c r="U2268" s="14"/>
      <c r="V2268" s="14"/>
    </row>
    <row r="2269">
      <c r="B2269" s="15"/>
      <c r="G2269" s="11"/>
      <c r="H2269" s="11"/>
      <c r="K2269" s="15"/>
      <c r="L2269" s="15"/>
      <c r="M2269" s="15"/>
      <c r="N2269" s="15"/>
      <c r="U2269" s="14"/>
      <c r="V2269" s="14"/>
    </row>
    <row r="2270">
      <c r="B2270" s="15"/>
      <c r="G2270" s="11"/>
      <c r="H2270" s="11"/>
      <c r="K2270" s="15"/>
      <c r="L2270" s="15"/>
      <c r="M2270" s="15"/>
      <c r="N2270" s="15"/>
      <c r="U2270" s="14"/>
      <c r="V2270" s="14"/>
    </row>
    <row r="2271">
      <c r="B2271" s="15"/>
      <c r="G2271" s="11"/>
      <c r="H2271" s="11"/>
      <c r="K2271" s="15"/>
      <c r="L2271" s="15"/>
      <c r="M2271" s="15"/>
      <c r="N2271" s="15"/>
      <c r="U2271" s="14"/>
      <c r="V2271" s="14"/>
    </row>
    <row r="2272">
      <c r="B2272" s="15"/>
      <c r="G2272" s="11"/>
      <c r="H2272" s="11"/>
      <c r="K2272" s="15"/>
      <c r="L2272" s="15"/>
      <c r="M2272" s="15"/>
      <c r="N2272" s="15"/>
      <c r="U2272" s="14"/>
      <c r="V2272" s="14"/>
    </row>
    <row r="2273">
      <c r="B2273" s="15"/>
      <c r="G2273" s="11"/>
      <c r="H2273" s="11"/>
      <c r="K2273" s="15"/>
      <c r="L2273" s="15"/>
      <c r="M2273" s="15"/>
      <c r="N2273" s="15"/>
      <c r="U2273" s="14"/>
      <c r="V2273" s="14"/>
    </row>
    <row r="2274">
      <c r="B2274" s="15"/>
      <c r="G2274" s="11"/>
      <c r="H2274" s="11"/>
      <c r="K2274" s="15"/>
      <c r="L2274" s="15"/>
      <c r="M2274" s="15"/>
      <c r="N2274" s="15"/>
      <c r="U2274" s="14"/>
      <c r="V2274" s="14"/>
    </row>
    <row r="2275">
      <c r="B2275" s="15"/>
      <c r="G2275" s="11"/>
      <c r="H2275" s="11"/>
      <c r="K2275" s="15"/>
      <c r="L2275" s="15"/>
      <c r="M2275" s="15"/>
      <c r="N2275" s="15"/>
      <c r="U2275" s="14"/>
      <c r="V2275" s="14"/>
    </row>
    <row r="2276">
      <c r="B2276" s="15"/>
      <c r="G2276" s="11"/>
      <c r="H2276" s="11"/>
      <c r="K2276" s="15"/>
      <c r="L2276" s="15"/>
      <c r="M2276" s="15"/>
      <c r="N2276" s="15"/>
      <c r="U2276" s="14"/>
      <c r="V2276" s="14"/>
    </row>
    <row r="2277">
      <c r="B2277" s="15"/>
      <c r="G2277" s="11"/>
      <c r="H2277" s="11"/>
      <c r="K2277" s="15"/>
      <c r="L2277" s="15"/>
      <c r="M2277" s="15"/>
      <c r="N2277" s="15"/>
      <c r="U2277" s="14"/>
      <c r="V2277" s="14"/>
    </row>
    <row r="2278">
      <c r="B2278" s="15"/>
      <c r="G2278" s="11"/>
      <c r="H2278" s="11"/>
      <c r="K2278" s="15"/>
      <c r="L2278" s="15"/>
      <c r="M2278" s="15"/>
      <c r="N2278" s="15"/>
      <c r="U2278" s="14"/>
      <c r="V2278" s="14"/>
    </row>
    <row r="2279">
      <c r="B2279" s="15"/>
      <c r="G2279" s="11"/>
      <c r="H2279" s="11"/>
      <c r="K2279" s="15"/>
      <c r="L2279" s="15"/>
      <c r="M2279" s="15"/>
      <c r="N2279" s="15"/>
      <c r="U2279" s="14"/>
      <c r="V2279" s="14"/>
    </row>
    <row r="2280">
      <c r="B2280" s="15"/>
      <c r="G2280" s="11"/>
      <c r="H2280" s="11"/>
      <c r="K2280" s="15"/>
      <c r="L2280" s="15"/>
      <c r="M2280" s="15"/>
      <c r="N2280" s="15"/>
      <c r="U2280" s="14"/>
      <c r="V2280" s="14"/>
    </row>
    <row r="2281">
      <c r="B2281" s="15"/>
      <c r="G2281" s="11"/>
      <c r="H2281" s="11"/>
      <c r="K2281" s="15"/>
      <c r="L2281" s="15"/>
      <c r="M2281" s="15"/>
      <c r="N2281" s="15"/>
      <c r="U2281" s="14"/>
      <c r="V2281" s="14"/>
    </row>
    <row r="2282">
      <c r="B2282" s="15"/>
      <c r="G2282" s="11"/>
      <c r="H2282" s="11"/>
      <c r="K2282" s="15"/>
      <c r="L2282" s="15"/>
      <c r="M2282" s="15"/>
      <c r="N2282" s="15"/>
      <c r="U2282" s="14"/>
      <c r="V2282" s="14"/>
    </row>
    <row r="2283">
      <c r="B2283" s="15"/>
      <c r="G2283" s="11"/>
      <c r="H2283" s="11"/>
      <c r="K2283" s="15"/>
      <c r="L2283" s="15"/>
      <c r="M2283" s="15"/>
      <c r="N2283" s="15"/>
      <c r="U2283" s="14"/>
      <c r="V2283" s="14"/>
    </row>
    <row r="2284">
      <c r="B2284" s="15"/>
      <c r="G2284" s="11"/>
      <c r="H2284" s="11"/>
      <c r="K2284" s="15"/>
      <c r="L2284" s="15"/>
      <c r="M2284" s="15"/>
      <c r="N2284" s="15"/>
      <c r="U2284" s="14"/>
      <c r="V2284" s="14"/>
    </row>
    <row r="2285">
      <c r="B2285" s="15"/>
      <c r="G2285" s="11"/>
      <c r="H2285" s="11"/>
      <c r="K2285" s="15"/>
      <c r="L2285" s="15"/>
      <c r="M2285" s="15"/>
      <c r="N2285" s="15"/>
      <c r="U2285" s="14"/>
      <c r="V2285" s="14"/>
    </row>
    <row r="2286">
      <c r="B2286" s="15"/>
      <c r="G2286" s="11"/>
      <c r="H2286" s="11"/>
      <c r="K2286" s="15"/>
      <c r="L2286" s="15"/>
      <c r="M2286" s="15"/>
      <c r="N2286" s="15"/>
      <c r="U2286" s="14"/>
      <c r="V2286" s="14"/>
    </row>
    <row r="2287">
      <c r="B2287" s="15"/>
      <c r="G2287" s="11"/>
      <c r="H2287" s="11"/>
      <c r="K2287" s="15"/>
      <c r="L2287" s="15"/>
      <c r="M2287" s="15"/>
      <c r="N2287" s="15"/>
      <c r="U2287" s="14"/>
      <c r="V2287" s="14"/>
    </row>
    <row r="2288">
      <c r="B2288" s="15"/>
      <c r="G2288" s="11"/>
      <c r="H2288" s="11"/>
      <c r="K2288" s="15"/>
      <c r="L2288" s="15"/>
      <c r="M2288" s="15"/>
      <c r="N2288" s="15"/>
      <c r="U2288" s="14"/>
      <c r="V2288" s="14"/>
    </row>
    <row r="2289">
      <c r="B2289" s="15"/>
      <c r="G2289" s="11"/>
      <c r="H2289" s="11"/>
      <c r="K2289" s="15"/>
      <c r="L2289" s="15"/>
      <c r="M2289" s="15"/>
      <c r="N2289" s="15"/>
      <c r="U2289" s="14"/>
      <c r="V2289" s="14"/>
    </row>
    <row r="2290">
      <c r="B2290" s="15"/>
      <c r="G2290" s="11"/>
      <c r="H2290" s="11"/>
      <c r="K2290" s="15"/>
      <c r="L2290" s="15"/>
      <c r="M2290" s="15"/>
      <c r="N2290" s="15"/>
      <c r="U2290" s="14"/>
      <c r="V2290" s="14"/>
    </row>
    <row r="2291">
      <c r="B2291" s="15"/>
      <c r="G2291" s="11"/>
      <c r="H2291" s="11"/>
      <c r="K2291" s="15"/>
      <c r="L2291" s="15"/>
      <c r="M2291" s="15"/>
      <c r="N2291" s="15"/>
      <c r="U2291" s="14"/>
      <c r="V2291" s="14"/>
    </row>
    <row r="2292">
      <c r="B2292" s="15"/>
      <c r="G2292" s="11"/>
      <c r="H2292" s="11"/>
      <c r="K2292" s="15"/>
      <c r="L2292" s="15"/>
      <c r="M2292" s="15"/>
      <c r="N2292" s="15"/>
      <c r="U2292" s="14"/>
      <c r="V2292" s="14"/>
    </row>
    <row r="2293">
      <c r="B2293" s="15"/>
      <c r="G2293" s="11"/>
      <c r="H2293" s="11"/>
      <c r="K2293" s="15"/>
      <c r="L2293" s="15"/>
      <c r="M2293" s="15"/>
      <c r="N2293" s="15"/>
      <c r="U2293" s="14"/>
      <c r="V2293" s="14"/>
    </row>
    <row r="2294">
      <c r="B2294" s="15"/>
      <c r="G2294" s="11"/>
      <c r="H2294" s="11"/>
      <c r="K2294" s="15"/>
      <c r="L2294" s="15"/>
      <c r="M2294" s="15"/>
      <c r="N2294" s="15"/>
      <c r="U2294" s="14"/>
      <c r="V2294" s="14"/>
    </row>
    <row r="2295">
      <c r="B2295" s="15"/>
      <c r="G2295" s="11"/>
      <c r="H2295" s="11"/>
      <c r="K2295" s="15"/>
      <c r="L2295" s="15"/>
      <c r="M2295" s="15"/>
      <c r="N2295" s="15"/>
      <c r="U2295" s="14"/>
      <c r="V2295" s="14"/>
    </row>
    <row r="2296">
      <c r="B2296" s="15"/>
      <c r="G2296" s="11"/>
      <c r="H2296" s="11"/>
      <c r="K2296" s="15"/>
      <c r="L2296" s="15"/>
      <c r="M2296" s="15"/>
      <c r="N2296" s="15"/>
      <c r="U2296" s="14"/>
      <c r="V2296" s="14"/>
    </row>
    <row r="2297">
      <c r="B2297" s="15"/>
      <c r="G2297" s="11"/>
      <c r="H2297" s="11"/>
      <c r="K2297" s="15"/>
      <c r="L2297" s="15"/>
      <c r="M2297" s="15"/>
      <c r="N2297" s="15"/>
      <c r="U2297" s="14"/>
      <c r="V2297" s="14"/>
    </row>
    <row r="2298">
      <c r="B2298" s="15"/>
      <c r="G2298" s="11"/>
      <c r="H2298" s="11"/>
      <c r="K2298" s="15"/>
      <c r="L2298" s="15"/>
      <c r="M2298" s="15"/>
      <c r="N2298" s="15"/>
      <c r="U2298" s="14"/>
      <c r="V2298" s="14"/>
    </row>
    <row r="2299">
      <c r="B2299" s="15"/>
      <c r="G2299" s="11"/>
      <c r="H2299" s="11"/>
      <c r="K2299" s="15"/>
      <c r="L2299" s="15"/>
      <c r="M2299" s="15"/>
      <c r="N2299" s="15"/>
      <c r="U2299" s="14"/>
      <c r="V2299" s="14"/>
    </row>
    <row r="2300">
      <c r="B2300" s="15"/>
      <c r="G2300" s="11"/>
      <c r="H2300" s="11"/>
      <c r="K2300" s="15"/>
      <c r="L2300" s="15"/>
      <c r="M2300" s="15"/>
      <c r="N2300" s="15"/>
      <c r="U2300" s="14"/>
      <c r="V2300" s="14"/>
    </row>
    <row r="2301">
      <c r="B2301" s="15"/>
      <c r="G2301" s="11"/>
      <c r="H2301" s="11"/>
      <c r="K2301" s="15"/>
      <c r="L2301" s="15"/>
      <c r="M2301" s="15"/>
      <c r="N2301" s="15"/>
      <c r="U2301" s="14"/>
      <c r="V2301" s="14"/>
    </row>
    <row r="2302">
      <c r="B2302" s="15"/>
      <c r="G2302" s="11"/>
      <c r="H2302" s="11"/>
      <c r="K2302" s="15"/>
      <c r="L2302" s="15"/>
      <c r="M2302" s="15"/>
      <c r="N2302" s="15"/>
      <c r="U2302" s="14"/>
      <c r="V2302" s="14"/>
    </row>
    <row r="2303">
      <c r="B2303" s="15"/>
      <c r="G2303" s="11"/>
      <c r="H2303" s="11"/>
      <c r="K2303" s="15"/>
      <c r="L2303" s="15"/>
      <c r="M2303" s="15"/>
      <c r="N2303" s="15"/>
      <c r="U2303" s="14"/>
      <c r="V2303" s="14"/>
    </row>
    <row r="2304">
      <c r="B2304" s="15"/>
      <c r="G2304" s="11"/>
      <c r="H2304" s="11"/>
      <c r="K2304" s="15"/>
      <c r="L2304" s="15"/>
      <c r="M2304" s="15"/>
      <c r="N2304" s="15"/>
      <c r="U2304" s="14"/>
      <c r="V2304" s="14"/>
    </row>
    <row r="2305">
      <c r="B2305" s="15"/>
      <c r="G2305" s="11"/>
      <c r="H2305" s="11"/>
      <c r="K2305" s="15"/>
      <c r="L2305" s="15"/>
      <c r="M2305" s="15"/>
      <c r="N2305" s="15"/>
      <c r="U2305" s="14"/>
      <c r="V2305" s="14"/>
    </row>
    <row r="2306">
      <c r="B2306" s="15"/>
      <c r="G2306" s="11"/>
      <c r="H2306" s="11"/>
      <c r="K2306" s="15"/>
      <c r="L2306" s="15"/>
      <c r="M2306" s="15"/>
      <c r="N2306" s="15"/>
      <c r="U2306" s="14"/>
      <c r="V2306" s="14"/>
    </row>
    <row r="2307">
      <c r="B2307" s="15"/>
      <c r="G2307" s="11"/>
      <c r="H2307" s="11"/>
      <c r="K2307" s="15"/>
      <c r="L2307" s="15"/>
      <c r="M2307" s="15"/>
      <c r="N2307" s="15"/>
      <c r="U2307" s="14"/>
      <c r="V2307" s="14"/>
    </row>
    <row r="2308">
      <c r="B2308" s="15"/>
      <c r="G2308" s="11"/>
      <c r="H2308" s="11"/>
      <c r="K2308" s="15"/>
      <c r="L2308" s="15"/>
      <c r="M2308" s="15"/>
      <c r="N2308" s="15"/>
      <c r="U2308" s="14"/>
      <c r="V2308" s="14"/>
    </row>
    <row r="2309">
      <c r="B2309" s="15"/>
      <c r="G2309" s="11"/>
      <c r="H2309" s="11"/>
      <c r="K2309" s="15"/>
      <c r="L2309" s="15"/>
      <c r="M2309" s="15"/>
      <c r="N2309" s="15"/>
      <c r="U2309" s="14"/>
      <c r="V2309" s="14"/>
    </row>
    <row r="2310">
      <c r="B2310" s="15"/>
      <c r="G2310" s="11"/>
      <c r="H2310" s="11"/>
      <c r="K2310" s="15"/>
      <c r="L2310" s="15"/>
      <c r="M2310" s="15"/>
      <c r="N2310" s="15"/>
      <c r="U2310" s="14"/>
      <c r="V2310" s="14"/>
    </row>
    <row r="2311">
      <c r="B2311" s="15"/>
      <c r="G2311" s="11"/>
      <c r="H2311" s="11"/>
      <c r="K2311" s="15"/>
      <c r="L2311" s="15"/>
      <c r="M2311" s="15"/>
      <c r="N2311" s="15"/>
      <c r="U2311" s="14"/>
      <c r="V2311" s="14"/>
    </row>
    <row r="2312">
      <c r="B2312" s="15"/>
      <c r="G2312" s="11"/>
      <c r="H2312" s="11"/>
      <c r="K2312" s="15"/>
      <c r="L2312" s="15"/>
      <c r="M2312" s="15"/>
      <c r="N2312" s="15"/>
      <c r="U2312" s="14"/>
      <c r="V2312" s="14"/>
    </row>
    <row r="2313">
      <c r="B2313" s="15"/>
      <c r="G2313" s="11"/>
      <c r="H2313" s="11"/>
      <c r="K2313" s="15"/>
      <c r="L2313" s="15"/>
      <c r="M2313" s="15"/>
      <c r="N2313" s="15"/>
      <c r="U2313" s="14"/>
      <c r="V2313" s="14"/>
    </row>
    <row r="2314">
      <c r="B2314" s="15"/>
      <c r="G2314" s="11"/>
      <c r="H2314" s="11"/>
      <c r="K2314" s="15"/>
      <c r="L2314" s="15"/>
      <c r="M2314" s="15"/>
      <c r="N2314" s="15"/>
      <c r="U2314" s="14"/>
      <c r="V2314" s="14"/>
    </row>
    <row r="2315">
      <c r="B2315" s="15"/>
      <c r="G2315" s="11"/>
      <c r="H2315" s="11"/>
      <c r="K2315" s="15"/>
      <c r="L2315" s="15"/>
      <c r="M2315" s="15"/>
      <c r="N2315" s="15"/>
      <c r="U2315" s="14"/>
      <c r="V2315" s="14"/>
    </row>
    <row r="2316">
      <c r="B2316" s="15"/>
      <c r="G2316" s="11"/>
      <c r="H2316" s="11"/>
      <c r="K2316" s="15"/>
      <c r="L2316" s="15"/>
      <c r="M2316" s="15"/>
      <c r="N2316" s="15"/>
      <c r="U2316" s="14"/>
      <c r="V2316" s="14"/>
    </row>
    <row r="2317">
      <c r="B2317" s="15"/>
      <c r="G2317" s="11"/>
      <c r="H2317" s="11"/>
      <c r="K2317" s="15"/>
      <c r="L2317" s="15"/>
      <c r="M2317" s="15"/>
      <c r="N2317" s="15"/>
      <c r="U2317" s="14"/>
      <c r="V2317" s="14"/>
    </row>
    <row r="2318">
      <c r="B2318" s="15"/>
      <c r="G2318" s="11"/>
      <c r="H2318" s="11"/>
      <c r="K2318" s="15"/>
      <c r="L2318" s="15"/>
      <c r="M2318" s="15"/>
      <c r="N2318" s="15"/>
      <c r="U2318" s="14"/>
      <c r="V2318" s="14"/>
    </row>
    <row r="2319">
      <c r="B2319" s="15"/>
      <c r="G2319" s="11"/>
      <c r="H2319" s="11"/>
      <c r="K2319" s="15"/>
      <c r="L2319" s="15"/>
      <c r="M2319" s="15"/>
      <c r="N2319" s="15"/>
      <c r="U2319" s="14"/>
      <c r="V2319" s="14"/>
    </row>
    <row r="2320">
      <c r="B2320" s="15"/>
      <c r="G2320" s="11"/>
      <c r="H2320" s="11"/>
      <c r="K2320" s="15"/>
      <c r="L2320" s="15"/>
      <c r="M2320" s="15"/>
      <c r="N2320" s="15"/>
      <c r="U2320" s="14"/>
      <c r="V2320" s="14"/>
    </row>
    <row r="2321">
      <c r="B2321" s="15"/>
      <c r="G2321" s="11"/>
      <c r="H2321" s="11"/>
      <c r="K2321" s="15"/>
      <c r="L2321" s="15"/>
      <c r="M2321" s="15"/>
      <c r="N2321" s="15"/>
      <c r="U2321" s="14"/>
      <c r="V2321" s="14"/>
    </row>
    <row r="2322">
      <c r="B2322" s="15"/>
      <c r="G2322" s="11"/>
      <c r="H2322" s="11"/>
      <c r="K2322" s="15"/>
      <c r="L2322" s="15"/>
      <c r="M2322" s="15"/>
      <c r="N2322" s="15"/>
      <c r="U2322" s="14"/>
      <c r="V2322" s="14"/>
    </row>
    <row r="2323">
      <c r="B2323" s="15"/>
      <c r="G2323" s="11"/>
      <c r="H2323" s="11"/>
      <c r="K2323" s="15"/>
      <c r="L2323" s="15"/>
      <c r="M2323" s="15"/>
      <c r="N2323" s="15"/>
      <c r="U2323" s="14"/>
      <c r="V2323" s="14"/>
    </row>
    <row r="2324">
      <c r="B2324" s="15"/>
      <c r="G2324" s="11"/>
      <c r="H2324" s="11"/>
      <c r="K2324" s="15"/>
      <c r="L2324" s="15"/>
      <c r="M2324" s="15"/>
      <c r="N2324" s="15"/>
      <c r="U2324" s="14"/>
      <c r="V2324" s="14"/>
    </row>
    <row r="2325">
      <c r="B2325" s="15"/>
      <c r="G2325" s="11"/>
      <c r="H2325" s="11"/>
      <c r="K2325" s="15"/>
      <c r="L2325" s="15"/>
      <c r="M2325" s="15"/>
      <c r="N2325" s="15"/>
      <c r="U2325" s="14"/>
      <c r="V2325" s="14"/>
    </row>
    <row r="2326">
      <c r="B2326" s="15"/>
      <c r="G2326" s="11"/>
      <c r="H2326" s="11"/>
      <c r="K2326" s="15"/>
      <c r="L2326" s="15"/>
      <c r="M2326" s="15"/>
      <c r="N2326" s="15"/>
      <c r="U2326" s="14"/>
      <c r="V2326" s="14"/>
    </row>
    <row r="2327">
      <c r="B2327" s="15"/>
      <c r="G2327" s="11"/>
      <c r="H2327" s="11"/>
      <c r="K2327" s="15"/>
      <c r="L2327" s="15"/>
      <c r="M2327" s="15"/>
      <c r="N2327" s="15"/>
      <c r="U2327" s="14"/>
      <c r="V2327" s="14"/>
    </row>
    <row r="2328">
      <c r="B2328" s="15"/>
      <c r="G2328" s="11"/>
      <c r="H2328" s="11"/>
      <c r="K2328" s="15"/>
      <c r="L2328" s="15"/>
      <c r="M2328" s="15"/>
      <c r="N2328" s="15"/>
      <c r="U2328" s="14"/>
      <c r="V2328" s="14"/>
    </row>
    <row r="2329">
      <c r="B2329" s="15"/>
      <c r="G2329" s="11"/>
      <c r="H2329" s="11"/>
      <c r="K2329" s="15"/>
      <c r="L2329" s="15"/>
      <c r="M2329" s="15"/>
      <c r="N2329" s="15"/>
      <c r="U2329" s="14"/>
      <c r="V2329" s="14"/>
    </row>
    <row r="2330">
      <c r="B2330" s="15"/>
      <c r="G2330" s="11"/>
      <c r="H2330" s="11"/>
      <c r="K2330" s="15"/>
      <c r="L2330" s="15"/>
      <c r="M2330" s="15"/>
      <c r="N2330" s="15"/>
      <c r="U2330" s="14"/>
      <c r="V2330" s="14"/>
    </row>
    <row r="2331">
      <c r="B2331" s="15"/>
      <c r="G2331" s="11"/>
      <c r="H2331" s="11"/>
      <c r="K2331" s="15"/>
      <c r="L2331" s="15"/>
      <c r="M2331" s="15"/>
      <c r="N2331" s="15"/>
      <c r="U2331" s="14"/>
      <c r="V2331" s="14"/>
    </row>
    <row r="2332">
      <c r="B2332" s="15"/>
      <c r="G2332" s="11"/>
      <c r="H2332" s="11"/>
      <c r="K2332" s="15"/>
      <c r="L2332" s="15"/>
      <c r="M2332" s="15"/>
      <c r="N2332" s="15"/>
      <c r="U2332" s="14"/>
      <c r="V2332" s="14"/>
    </row>
    <row r="2333">
      <c r="B2333" s="15"/>
      <c r="G2333" s="11"/>
      <c r="H2333" s="11"/>
      <c r="K2333" s="15"/>
      <c r="L2333" s="15"/>
      <c r="M2333" s="15"/>
      <c r="N2333" s="15"/>
      <c r="U2333" s="14"/>
      <c r="V2333" s="14"/>
    </row>
    <row r="2334">
      <c r="B2334" s="15"/>
      <c r="G2334" s="11"/>
      <c r="H2334" s="11"/>
      <c r="K2334" s="15"/>
      <c r="L2334" s="15"/>
      <c r="M2334" s="15"/>
      <c r="N2334" s="15"/>
      <c r="U2334" s="14"/>
      <c r="V2334" s="14"/>
    </row>
    <row r="2335">
      <c r="B2335" s="15"/>
      <c r="G2335" s="11"/>
      <c r="H2335" s="11"/>
      <c r="K2335" s="15"/>
      <c r="L2335" s="15"/>
      <c r="M2335" s="15"/>
      <c r="N2335" s="15"/>
      <c r="U2335" s="14"/>
      <c r="V2335" s="14"/>
    </row>
    <row r="2336">
      <c r="B2336" s="15"/>
      <c r="G2336" s="11"/>
      <c r="H2336" s="11"/>
      <c r="K2336" s="15"/>
      <c r="L2336" s="15"/>
      <c r="M2336" s="15"/>
      <c r="N2336" s="15"/>
      <c r="U2336" s="14"/>
      <c r="V2336" s="14"/>
    </row>
    <row r="2337">
      <c r="B2337" s="15"/>
      <c r="G2337" s="11"/>
      <c r="H2337" s="11"/>
      <c r="K2337" s="15"/>
      <c r="L2337" s="15"/>
      <c r="M2337" s="15"/>
      <c r="N2337" s="15"/>
      <c r="U2337" s="14"/>
      <c r="V2337" s="14"/>
    </row>
    <row r="2338">
      <c r="B2338" s="15"/>
      <c r="G2338" s="11"/>
      <c r="H2338" s="11"/>
      <c r="K2338" s="15"/>
      <c r="L2338" s="15"/>
      <c r="M2338" s="15"/>
      <c r="N2338" s="15"/>
      <c r="U2338" s="14"/>
      <c r="V2338" s="14"/>
    </row>
    <row r="2339">
      <c r="B2339" s="15"/>
      <c r="G2339" s="11"/>
      <c r="H2339" s="11"/>
      <c r="K2339" s="15"/>
      <c r="L2339" s="15"/>
      <c r="M2339" s="15"/>
      <c r="N2339" s="15"/>
      <c r="U2339" s="14"/>
      <c r="V2339" s="14"/>
    </row>
    <row r="2340">
      <c r="B2340" s="15"/>
      <c r="G2340" s="11"/>
      <c r="H2340" s="11"/>
      <c r="K2340" s="15"/>
      <c r="L2340" s="15"/>
      <c r="M2340" s="15"/>
      <c r="N2340" s="15"/>
      <c r="U2340" s="14"/>
      <c r="V2340" s="14"/>
    </row>
    <row r="2341">
      <c r="B2341" s="15"/>
      <c r="G2341" s="11"/>
      <c r="H2341" s="11"/>
      <c r="K2341" s="15"/>
      <c r="L2341" s="15"/>
      <c r="M2341" s="15"/>
      <c r="N2341" s="15"/>
      <c r="U2341" s="14"/>
      <c r="V2341" s="14"/>
    </row>
    <row r="2342">
      <c r="B2342" s="15"/>
      <c r="G2342" s="11"/>
      <c r="H2342" s="11"/>
      <c r="K2342" s="15"/>
      <c r="L2342" s="15"/>
      <c r="M2342" s="15"/>
      <c r="N2342" s="15"/>
      <c r="U2342" s="14"/>
      <c r="V2342" s="14"/>
    </row>
    <row r="2343">
      <c r="B2343" s="15"/>
      <c r="G2343" s="11"/>
      <c r="H2343" s="11"/>
      <c r="K2343" s="15"/>
      <c r="L2343" s="15"/>
      <c r="M2343" s="15"/>
      <c r="N2343" s="15"/>
      <c r="U2343" s="14"/>
      <c r="V2343" s="14"/>
    </row>
    <row r="2344">
      <c r="B2344" s="15"/>
      <c r="G2344" s="11"/>
      <c r="H2344" s="11"/>
      <c r="K2344" s="15"/>
      <c r="L2344" s="15"/>
      <c r="M2344" s="15"/>
      <c r="N2344" s="15"/>
      <c r="U2344" s="14"/>
      <c r="V2344" s="14"/>
    </row>
    <row r="2345">
      <c r="B2345" s="15"/>
      <c r="G2345" s="11"/>
      <c r="H2345" s="11"/>
      <c r="K2345" s="15"/>
      <c r="L2345" s="15"/>
      <c r="M2345" s="15"/>
      <c r="N2345" s="15"/>
      <c r="U2345" s="14"/>
      <c r="V2345" s="14"/>
    </row>
    <row r="2346">
      <c r="B2346" s="15"/>
      <c r="G2346" s="11"/>
      <c r="H2346" s="11"/>
      <c r="K2346" s="15"/>
      <c r="L2346" s="15"/>
      <c r="M2346" s="15"/>
      <c r="N2346" s="15"/>
      <c r="U2346" s="14"/>
      <c r="V2346" s="14"/>
    </row>
    <row r="2347">
      <c r="B2347" s="15"/>
      <c r="G2347" s="11"/>
      <c r="H2347" s="11"/>
      <c r="K2347" s="15"/>
      <c r="L2347" s="15"/>
      <c r="M2347" s="15"/>
      <c r="N2347" s="15"/>
      <c r="U2347" s="14"/>
      <c r="V2347" s="14"/>
    </row>
    <row r="2348">
      <c r="B2348" s="15"/>
      <c r="G2348" s="11"/>
      <c r="H2348" s="11"/>
      <c r="K2348" s="15"/>
      <c r="L2348" s="15"/>
      <c r="M2348" s="15"/>
      <c r="N2348" s="15"/>
      <c r="U2348" s="14"/>
      <c r="V2348" s="14"/>
    </row>
    <row r="2349">
      <c r="B2349" s="15"/>
      <c r="G2349" s="11"/>
      <c r="H2349" s="11"/>
      <c r="K2349" s="15"/>
      <c r="L2349" s="15"/>
      <c r="M2349" s="15"/>
      <c r="N2349" s="15"/>
      <c r="U2349" s="14"/>
      <c r="V2349" s="14"/>
    </row>
    <row r="2350">
      <c r="B2350" s="15"/>
      <c r="G2350" s="11"/>
      <c r="H2350" s="11"/>
      <c r="K2350" s="15"/>
      <c r="L2350" s="15"/>
      <c r="M2350" s="15"/>
      <c r="N2350" s="15"/>
      <c r="U2350" s="14"/>
      <c r="V2350" s="14"/>
    </row>
    <row r="2351">
      <c r="B2351" s="15"/>
      <c r="G2351" s="11"/>
      <c r="H2351" s="11"/>
      <c r="K2351" s="15"/>
      <c r="L2351" s="15"/>
      <c r="M2351" s="15"/>
      <c r="N2351" s="15"/>
      <c r="U2351" s="14"/>
      <c r="V2351" s="14"/>
    </row>
    <row r="2352">
      <c r="B2352" s="15"/>
      <c r="G2352" s="11"/>
      <c r="H2352" s="11"/>
      <c r="K2352" s="15"/>
      <c r="L2352" s="15"/>
      <c r="M2352" s="15"/>
      <c r="N2352" s="15"/>
      <c r="U2352" s="14"/>
      <c r="V2352" s="14"/>
    </row>
    <row r="2353">
      <c r="B2353" s="15"/>
      <c r="G2353" s="11"/>
      <c r="H2353" s="11"/>
      <c r="K2353" s="15"/>
      <c r="L2353" s="15"/>
      <c r="M2353" s="15"/>
      <c r="N2353" s="15"/>
      <c r="U2353" s="14"/>
      <c r="V2353" s="14"/>
    </row>
    <row r="2354">
      <c r="B2354" s="15"/>
      <c r="G2354" s="11"/>
      <c r="H2354" s="11"/>
      <c r="K2354" s="15"/>
      <c r="L2354" s="15"/>
      <c r="M2354" s="15"/>
      <c r="N2354" s="15"/>
      <c r="U2354" s="14"/>
      <c r="V2354" s="14"/>
    </row>
    <row r="2355">
      <c r="B2355" s="15"/>
      <c r="G2355" s="11"/>
      <c r="H2355" s="11"/>
      <c r="K2355" s="15"/>
      <c r="L2355" s="15"/>
      <c r="M2355" s="15"/>
      <c r="N2355" s="15"/>
      <c r="U2355" s="14"/>
      <c r="V2355" s="14"/>
    </row>
    <row r="2356">
      <c r="B2356" s="15"/>
      <c r="G2356" s="11"/>
      <c r="H2356" s="11"/>
      <c r="K2356" s="15"/>
      <c r="L2356" s="15"/>
      <c r="M2356" s="15"/>
      <c r="N2356" s="15"/>
      <c r="U2356" s="14"/>
      <c r="V2356" s="14"/>
    </row>
    <row r="2357">
      <c r="B2357" s="15"/>
      <c r="G2357" s="11"/>
      <c r="H2357" s="11"/>
      <c r="K2357" s="15"/>
      <c r="L2357" s="15"/>
      <c r="M2357" s="15"/>
      <c r="N2357" s="15"/>
      <c r="U2357" s="14"/>
      <c r="V2357" s="14"/>
    </row>
    <row r="2358">
      <c r="B2358" s="15"/>
      <c r="G2358" s="11"/>
      <c r="H2358" s="11"/>
      <c r="K2358" s="15"/>
      <c r="L2358" s="15"/>
      <c r="M2358" s="15"/>
      <c r="N2358" s="15"/>
      <c r="U2358" s="14"/>
      <c r="V2358" s="14"/>
    </row>
    <row r="2359">
      <c r="B2359" s="15"/>
      <c r="G2359" s="11"/>
      <c r="H2359" s="11"/>
      <c r="K2359" s="15"/>
      <c r="L2359" s="15"/>
      <c r="M2359" s="15"/>
      <c r="N2359" s="15"/>
      <c r="U2359" s="14"/>
      <c r="V2359" s="14"/>
    </row>
    <row r="2360">
      <c r="B2360" s="15"/>
      <c r="G2360" s="11"/>
      <c r="H2360" s="11"/>
      <c r="K2360" s="15"/>
      <c r="L2360" s="15"/>
      <c r="M2360" s="15"/>
      <c r="N2360" s="15"/>
      <c r="U2360" s="14"/>
      <c r="V2360" s="14"/>
    </row>
    <row r="2361">
      <c r="B2361" s="15"/>
      <c r="G2361" s="11"/>
      <c r="H2361" s="11"/>
      <c r="K2361" s="15"/>
      <c r="L2361" s="15"/>
      <c r="M2361" s="15"/>
      <c r="N2361" s="15"/>
      <c r="U2361" s="14"/>
      <c r="V2361" s="14"/>
    </row>
    <row r="2362">
      <c r="B2362" s="15"/>
      <c r="G2362" s="11"/>
      <c r="H2362" s="11"/>
      <c r="K2362" s="15"/>
      <c r="L2362" s="15"/>
      <c r="M2362" s="15"/>
      <c r="N2362" s="15"/>
      <c r="U2362" s="14"/>
      <c r="V2362" s="14"/>
    </row>
    <row r="2363">
      <c r="B2363" s="15"/>
      <c r="G2363" s="11"/>
      <c r="H2363" s="11"/>
      <c r="K2363" s="15"/>
      <c r="L2363" s="15"/>
      <c r="M2363" s="15"/>
      <c r="N2363" s="15"/>
      <c r="U2363" s="14"/>
      <c r="V2363" s="14"/>
    </row>
    <row r="2364">
      <c r="B2364" s="15"/>
      <c r="G2364" s="11"/>
      <c r="H2364" s="11"/>
      <c r="K2364" s="15"/>
      <c r="L2364" s="15"/>
      <c r="M2364" s="15"/>
      <c r="N2364" s="15"/>
      <c r="U2364" s="14"/>
      <c r="V2364" s="14"/>
    </row>
    <row r="2365">
      <c r="B2365" s="15"/>
      <c r="G2365" s="11"/>
      <c r="H2365" s="11"/>
      <c r="K2365" s="15"/>
      <c r="L2365" s="15"/>
      <c r="M2365" s="15"/>
      <c r="N2365" s="15"/>
      <c r="U2365" s="14"/>
      <c r="V2365" s="14"/>
    </row>
    <row r="2366">
      <c r="B2366" s="15"/>
      <c r="G2366" s="11"/>
      <c r="H2366" s="11"/>
      <c r="K2366" s="15"/>
      <c r="L2366" s="15"/>
      <c r="M2366" s="15"/>
      <c r="N2366" s="15"/>
      <c r="U2366" s="14"/>
      <c r="V2366" s="14"/>
    </row>
    <row r="2367">
      <c r="B2367" s="15"/>
      <c r="G2367" s="11"/>
      <c r="H2367" s="11"/>
      <c r="K2367" s="15"/>
      <c r="L2367" s="15"/>
      <c r="M2367" s="15"/>
      <c r="N2367" s="15"/>
      <c r="U2367" s="14"/>
      <c r="V2367" s="14"/>
    </row>
    <row r="2368">
      <c r="B2368" s="15"/>
      <c r="G2368" s="11"/>
      <c r="H2368" s="11"/>
      <c r="K2368" s="15"/>
      <c r="L2368" s="15"/>
      <c r="M2368" s="15"/>
      <c r="N2368" s="15"/>
      <c r="U2368" s="14"/>
      <c r="V2368" s="14"/>
    </row>
    <row r="2369">
      <c r="B2369" s="15"/>
      <c r="G2369" s="11"/>
      <c r="H2369" s="11"/>
      <c r="K2369" s="15"/>
      <c r="L2369" s="15"/>
      <c r="M2369" s="15"/>
      <c r="N2369" s="15"/>
      <c r="U2369" s="14"/>
      <c r="V2369" s="14"/>
    </row>
    <row r="2370">
      <c r="B2370" s="15"/>
      <c r="G2370" s="11"/>
      <c r="H2370" s="11"/>
      <c r="K2370" s="15"/>
      <c r="L2370" s="15"/>
      <c r="M2370" s="15"/>
      <c r="N2370" s="15"/>
      <c r="U2370" s="14"/>
      <c r="V2370" s="14"/>
    </row>
    <row r="2371">
      <c r="B2371" s="15"/>
      <c r="G2371" s="11"/>
      <c r="H2371" s="11"/>
      <c r="K2371" s="15"/>
      <c r="L2371" s="15"/>
      <c r="M2371" s="15"/>
      <c r="N2371" s="15"/>
      <c r="U2371" s="14"/>
      <c r="V2371" s="14"/>
    </row>
    <row r="2372">
      <c r="B2372" s="15"/>
      <c r="G2372" s="11"/>
      <c r="H2372" s="11"/>
      <c r="K2372" s="15"/>
      <c r="L2372" s="15"/>
      <c r="M2372" s="15"/>
      <c r="N2372" s="15"/>
      <c r="U2372" s="14"/>
      <c r="V2372" s="14"/>
    </row>
    <row r="2373">
      <c r="B2373" s="15"/>
      <c r="G2373" s="11"/>
      <c r="H2373" s="11"/>
      <c r="K2373" s="15"/>
      <c r="L2373" s="15"/>
      <c r="M2373" s="15"/>
      <c r="N2373" s="15"/>
      <c r="U2373" s="14"/>
      <c r="V2373" s="14"/>
    </row>
    <row r="2374">
      <c r="B2374" s="15"/>
      <c r="G2374" s="11"/>
      <c r="H2374" s="11"/>
      <c r="K2374" s="15"/>
      <c r="L2374" s="15"/>
      <c r="M2374" s="15"/>
      <c r="N2374" s="15"/>
      <c r="U2374" s="14"/>
      <c r="V2374" s="14"/>
    </row>
    <row r="2375">
      <c r="B2375" s="15"/>
      <c r="G2375" s="11"/>
      <c r="H2375" s="11"/>
      <c r="K2375" s="15"/>
      <c r="L2375" s="15"/>
      <c r="M2375" s="15"/>
      <c r="N2375" s="15"/>
      <c r="U2375" s="14"/>
      <c r="V2375" s="14"/>
    </row>
    <row r="2376">
      <c r="B2376" s="15"/>
      <c r="G2376" s="11"/>
      <c r="H2376" s="11"/>
      <c r="K2376" s="15"/>
      <c r="L2376" s="15"/>
      <c r="M2376" s="15"/>
      <c r="N2376" s="15"/>
      <c r="U2376" s="14"/>
      <c r="V2376" s="14"/>
    </row>
    <row r="2377">
      <c r="B2377" s="15"/>
      <c r="G2377" s="11"/>
      <c r="H2377" s="11"/>
      <c r="K2377" s="15"/>
      <c r="L2377" s="15"/>
      <c r="M2377" s="15"/>
      <c r="N2377" s="15"/>
      <c r="U2377" s="14"/>
      <c r="V2377" s="14"/>
    </row>
    <row r="2378">
      <c r="B2378" s="15"/>
      <c r="G2378" s="11"/>
      <c r="H2378" s="11"/>
      <c r="K2378" s="15"/>
      <c r="L2378" s="15"/>
      <c r="M2378" s="15"/>
      <c r="N2378" s="15"/>
      <c r="U2378" s="14"/>
      <c r="V2378" s="14"/>
    </row>
    <row r="2379">
      <c r="B2379" s="15"/>
      <c r="G2379" s="11"/>
      <c r="H2379" s="11"/>
      <c r="K2379" s="15"/>
      <c r="L2379" s="15"/>
      <c r="M2379" s="15"/>
      <c r="N2379" s="15"/>
      <c r="U2379" s="14"/>
      <c r="V2379" s="14"/>
    </row>
    <row r="2380">
      <c r="B2380" s="15"/>
      <c r="G2380" s="11"/>
      <c r="H2380" s="11"/>
      <c r="K2380" s="15"/>
      <c r="L2380" s="15"/>
      <c r="M2380" s="15"/>
      <c r="N2380" s="15"/>
      <c r="U2380" s="14"/>
      <c r="V2380" s="14"/>
    </row>
    <row r="2381">
      <c r="B2381" s="15"/>
      <c r="G2381" s="11"/>
      <c r="H2381" s="11"/>
      <c r="K2381" s="15"/>
      <c r="L2381" s="15"/>
      <c r="M2381" s="15"/>
      <c r="N2381" s="15"/>
      <c r="U2381" s="14"/>
      <c r="V2381" s="14"/>
    </row>
    <row r="2382">
      <c r="B2382" s="15"/>
      <c r="G2382" s="11"/>
      <c r="H2382" s="11"/>
      <c r="K2382" s="15"/>
      <c r="L2382" s="15"/>
      <c r="M2382" s="15"/>
      <c r="N2382" s="15"/>
      <c r="U2382" s="14"/>
      <c r="V2382" s="14"/>
    </row>
    <row r="2383">
      <c r="B2383" s="15"/>
      <c r="G2383" s="11"/>
      <c r="H2383" s="11"/>
      <c r="K2383" s="15"/>
      <c r="L2383" s="15"/>
      <c r="M2383" s="15"/>
      <c r="N2383" s="15"/>
      <c r="U2383" s="14"/>
      <c r="V2383" s="14"/>
    </row>
    <row r="2384">
      <c r="B2384" s="15"/>
      <c r="G2384" s="11"/>
      <c r="H2384" s="11"/>
      <c r="K2384" s="15"/>
      <c r="L2384" s="15"/>
      <c r="M2384" s="15"/>
      <c r="N2384" s="15"/>
      <c r="U2384" s="14"/>
      <c r="V2384" s="14"/>
    </row>
    <row r="2385">
      <c r="B2385" s="15"/>
      <c r="G2385" s="11"/>
      <c r="H2385" s="11"/>
      <c r="K2385" s="15"/>
      <c r="L2385" s="15"/>
      <c r="M2385" s="15"/>
      <c r="N2385" s="15"/>
      <c r="U2385" s="14"/>
      <c r="V2385" s="14"/>
    </row>
    <row r="2386">
      <c r="B2386" s="15"/>
      <c r="G2386" s="11"/>
      <c r="H2386" s="11"/>
      <c r="K2386" s="15"/>
      <c r="L2386" s="15"/>
      <c r="M2386" s="15"/>
      <c r="N2386" s="15"/>
      <c r="U2386" s="14"/>
      <c r="V2386" s="14"/>
    </row>
    <row r="2387">
      <c r="B2387" s="15"/>
      <c r="G2387" s="11"/>
      <c r="H2387" s="11"/>
      <c r="K2387" s="15"/>
      <c r="L2387" s="15"/>
      <c r="M2387" s="15"/>
      <c r="N2387" s="15"/>
      <c r="U2387" s="14"/>
      <c r="V2387" s="14"/>
    </row>
    <row r="2388">
      <c r="B2388" s="15"/>
      <c r="G2388" s="11"/>
      <c r="H2388" s="11"/>
      <c r="K2388" s="15"/>
      <c r="L2388" s="15"/>
      <c r="M2388" s="15"/>
      <c r="N2388" s="15"/>
      <c r="U2388" s="14"/>
      <c r="V2388" s="14"/>
    </row>
    <row r="2389">
      <c r="B2389" s="15"/>
      <c r="G2389" s="11"/>
      <c r="H2389" s="11"/>
      <c r="K2389" s="15"/>
      <c r="L2389" s="15"/>
      <c r="M2389" s="15"/>
      <c r="N2389" s="15"/>
      <c r="U2389" s="14"/>
      <c r="V2389" s="14"/>
    </row>
    <row r="2390">
      <c r="B2390" s="15"/>
      <c r="G2390" s="11"/>
      <c r="H2390" s="11"/>
      <c r="K2390" s="15"/>
      <c r="L2390" s="15"/>
      <c r="M2390" s="15"/>
      <c r="N2390" s="15"/>
      <c r="U2390" s="14"/>
      <c r="V2390" s="14"/>
    </row>
    <row r="2391">
      <c r="B2391" s="15"/>
      <c r="G2391" s="11"/>
      <c r="H2391" s="11"/>
      <c r="K2391" s="15"/>
      <c r="L2391" s="15"/>
      <c r="M2391" s="15"/>
      <c r="N2391" s="15"/>
      <c r="U2391" s="14"/>
      <c r="V2391" s="14"/>
    </row>
    <row r="2392">
      <c r="B2392" s="15"/>
      <c r="G2392" s="11"/>
      <c r="H2392" s="11"/>
      <c r="K2392" s="15"/>
      <c r="L2392" s="15"/>
      <c r="M2392" s="15"/>
      <c r="N2392" s="15"/>
      <c r="U2392" s="14"/>
      <c r="V2392" s="14"/>
    </row>
    <row r="2393">
      <c r="B2393" s="15"/>
      <c r="G2393" s="11"/>
      <c r="H2393" s="11"/>
      <c r="K2393" s="15"/>
      <c r="L2393" s="15"/>
      <c r="M2393" s="15"/>
      <c r="N2393" s="15"/>
      <c r="U2393" s="14"/>
      <c r="V2393" s="14"/>
    </row>
    <row r="2394">
      <c r="B2394" s="15"/>
      <c r="G2394" s="11"/>
      <c r="H2394" s="11"/>
      <c r="K2394" s="15"/>
      <c r="L2394" s="15"/>
      <c r="M2394" s="15"/>
      <c r="N2394" s="15"/>
      <c r="U2394" s="14"/>
      <c r="V2394" s="14"/>
    </row>
    <row r="2395">
      <c r="B2395" s="15"/>
      <c r="G2395" s="11"/>
      <c r="H2395" s="11"/>
      <c r="K2395" s="15"/>
      <c r="L2395" s="15"/>
      <c r="M2395" s="15"/>
      <c r="N2395" s="15"/>
      <c r="U2395" s="14"/>
      <c r="V2395" s="14"/>
    </row>
    <row r="2396">
      <c r="B2396" s="15"/>
      <c r="G2396" s="11"/>
      <c r="H2396" s="11"/>
      <c r="K2396" s="15"/>
      <c r="L2396" s="15"/>
      <c r="M2396" s="15"/>
      <c r="N2396" s="15"/>
      <c r="U2396" s="14"/>
      <c r="V2396" s="14"/>
    </row>
    <row r="2397">
      <c r="B2397" s="15"/>
      <c r="G2397" s="11"/>
      <c r="H2397" s="11"/>
      <c r="K2397" s="15"/>
      <c r="L2397" s="15"/>
      <c r="M2397" s="15"/>
      <c r="N2397" s="15"/>
      <c r="U2397" s="14"/>
      <c r="V2397" s="14"/>
    </row>
    <row r="2398">
      <c r="B2398" s="15"/>
      <c r="G2398" s="11"/>
      <c r="H2398" s="11"/>
      <c r="K2398" s="15"/>
      <c r="L2398" s="15"/>
      <c r="M2398" s="15"/>
      <c r="N2398" s="15"/>
      <c r="U2398" s="14"/>
      <c r="V2398" s="14"/>
    </row>
    <row r="2399">
      <c r="B2399" s="15"/>
      <c r="G2399" s="11"/>
      <c r="H2399" s="11"/>
      <c r="K2399" s="15"/>
      <c r="L2399" s="15"/>
      <c r="M2399" s="15"/>
      <c r="N2399" s="15"/>
      <c r="U2399" s="14"/>
      <c r="V2399" s="14"/>
    </row>
    <row r="2400">
      <c r="B2400" s="15"/>
      <c r="G2400" s="11"/>
      <c r="H2400" s="11"/>
      <c r="K2400" s="15"/>
      <c r="L2400" s="15"/>
      <c r="M2400" s="15"/>
      <c r="N2400" s="15"/>
      <c r="U2400" s="14"/>
      <c r="V2400" s="14"/>
    </row>
    <row r="2401">
      <c r="B2401" s="15"/>
      <c r="G2401" s="11"/>
      <c r="H2401" s="11"/>
      <c r="K2401" s="15"/>
      <c r="L2401" s="15"/>
      <c r="M2401" s="15"/>
      <c r="N2401" s="15"/>
      <c r="U2401" s="14"/>
      <c r="V2401" s="14"/>
    </row>
    <row r="2402">
      <c r="B2402" s="15"/>
      <c r="G2402" s="11"/>
      <c r="H2402" s="11"/>
      <c r="K2402" s="15"/>
      <c r="L2402" s="15"/>
      <c r="M2402" s="15"/>
      <c r="N2402" s="15"/>
      <c r="U2402" s="14"/>
      <c r="V2402" s="14"/>
    </row>
    <row r="2403">
      <c r="B2403" s="15"/>
      <c r="G2403" s="11"/>
      <c r="H2403" s="11"/>
      <c r="K2403" s="15"/>
      <c r="L2403" s="15"/>
      <c r="M2403" s="15"/>
      <c r="N2403" s="15"/>
      <c r="U2403" s="14"/>
      <c r="V2403" s="14"/>
    </row>
    <row r="2404">
      <c r="B2404" s="15"/>
      <c r="G2404" s="11"/>
      <c r="H2404" s="11"/>
      <c r="K2404" s="15"/>
      <c r="L2404" s="15"/>
      <c r="M2404" s="15"/>
      <c r="N2404" s="15"/>
      <c r="U2404" s="14"/>
      <c r="V2404" s="14"/>
    </row>
    <row r="2405">
      <c r="B2405" s="15"/>
      <c r="G2405" s="11"/>
      <c r="H2405" s="11"/>
      <c r="K2405" s="15"/>
      <c r="L2405" s="15"/>
      <c r="M2405" s="15"/>
      <c r="N2405" s="15"/>
      <c r="U2405" s="14"/>
      <c r="V2405" s="14"/>
    </row>
    <row r="2406">
      <c r="B2406" s="15"/>
      <c r="G2406" s="11"/>
      <c r="H2406" s="11"/>
      <c r="K2406" s="15"/>
      <c r="L2406" s="15"/>
      <c r="M2406" s="15"/>
      <c r="N2406" s="15"/>
      <c r="U2406" s="14"/>
      <c r="V2406" s="14"/>
    </row>
    <row r="2407">
      <c r="B2407" s="15"/>
      <c r="G2407" s="11"/>
      <c r="H2407" s="11"/>
      <c r="K2407" s="15"/>
      <c r="L2407" s="15"/>
      <c r="M2407" s="15"/>
      <c r="N2407" s="15"/>
      <c r="U2407" s="14"/>
      <c r="V2407" s="14"/>
    </row>
    <row r="2408">
      <c r="B2408" s="15"/>
      <c r="G2408" s="11"/>
      <c r="H2408" s="11"/>
      <c r="K2408" s="15"/>
      <c r="L2408" s="15"/>
      <c r="M2408" s="15"/>
      <c r="N2408" s="15"/>
      <c r="U2408" s="14"/>
      <c r="V2408" s="14"/>
    </row>
    <row r="2409">
      <c r="B2409" s="15"/>
      <c r="G2409" s="11"/>
      <c r="H2409" s="11"/>
      <c r="K2409" s="15"/>
      <c r="L2409" s="15"/>
      <c r="M2409" s="15"/>
      <c r="N2409" s="15"/>
      <c r="U2409" s="14"/>
      <c r="V2409" s="14"/>
    </row>
    <row r="2410">
      <c r="B2410" s="15"/>
      <c r="G2410" s="11"/>
      <c r="H2410" s="11"/>
      <c r="K2410" s="15"/>
      <c r="L2410" s="15"/>
      <c r="M2410" s="15"/>
      <c r="N2410" s="15"/>
      <c r="U2410" s="14"/>
      <c r="V2410" s="14"/>
    </row>
    <row r="2411">
      <c r="B2411" s="15"/>
      <c r="G2411" s="11"/>
      <c r="H2411" s="11"/>
      <c r="K2411" s="15"/>
      <c r="L2411" s="15"/>
      <c r="M2411" s="15"/>
      <c r="N2411" s="15"/>
      <c r="U2411" s="14"/>
      <c r="V2411" s="14"/>
    </row>
    <row r="2412">
      <c r="B2412" s="15"/>
      <c r="G2412" s="11"/>
      <c r="H2412" s="11"/>
      <c r="K2412" s="15"/>
      <c r="L2412" s="15"/>
      <c r="M2412" s="15"/>
      <c r="N2412" s="15"/>
      <c r="U2412" s="14"/>
      <c r="V2412" s="14"/>
    </row>
    <row r="2413">
      <c r="B2413" s="15"/>
      <c r="G2413" s="11"/>
      <c r="H2413" s="11"/>
      <c r="K2413" s="15"/>
      <c r="L2413" s="15"/>
      <c r="M2413" s="15"/>
      <c r="N2413" s="15"/>
      <c r="U2413" s="14"/>
      <c r="V2413" s="14"/>
    </row>
    <row r="2414">
      <c r="B2414" s="15"/>
      <c r="G2414" s="11"/>
      <c r="H2414" s="11"/>
      <c r="K2414" s="15"/>
      <c r="L2414" s="15"/>
      <c r="M2414" s="15"/>
      <c r="N2414" s="15"/>
      <c r="U2414" s="14"/>
      <c r="V2414" s="14"/>
    </row>
    <row r="2415">
      <c r="B2415" s="15"/>
      <c r="G2415" s="11"/>
      <c r="H2415" s="11"/>
      <c r="K2415" s="15"/>
      <c r="L2415" s="15"/>
      <c r="M2415" s="15"/>
      <c r="N2415" s="15"/>
      <c r="U2415" s="14"/>
      <c r="V2415" s="14"/>
    </row>
    <row r="2416">
      <c r="B2416" s="15"/>
      <c r="G2416" s="11"/>
      <c r="H2416" s="11"/>
      <c r="K2416" s="15"/>
      <c r="L2416" s="15"/>
      <c r="M2416" s="15"/>
      <c r="N2416" s="15"/>
      <c r="U2416" s="14"/>
      <c r="V2416" s="14"/>
    </row>
    <row r="2417">
      <c r="B2417" s="15"/>
      <c r="G2417" s="11"/>
      <c r="H2417" s="11"/>
      <c r="K2417" s="15"/>
      <c r="L2417" s="15"/>
      <c r="M2417" s="15"/>
      <c r="N2417" s="15"/>
      <c r="U2417" s="14"/>
      <c r="V2417" s="14"/>
    </row>
    <row r="2418">
      <c r="B2418" s="15"/>
      <c r="G2418" s="11"/>
      <c r="H2418" s="11"/>
      <c r="K2418" s="15"/>
      <c r="L2418" s="15"/>
      <c r="M2418" s="15"/>
      <c r="N2418" s="15"/>
      <c r="U2418" s="14"/>
      <c r="V2418" s="14"/>
    </row>
    <row r="2419">
      <c r="B2419" s="15"/>
      <c r="G2419" s="11"/>
      <c r="H2419" s="11"/>
      <c r="K2419" s="15"/>
      <c r="L2419" s="15"/>
      <c r="M2419" s="15"/>
      <c r="N2419" s="15"/>
      <c r="U2419" s="14"/>
      <c r="V2419" s="14"/>
    </row>
    <row r="2420">
      <c r="B2420" s="15"/>
      <c r="G2420" s="11"/>
      <c r="H2420" s="11"/>
      <c r="K2420" s="15"/>
      <c r="L2420" s="15"/>
      <c r="M2420" s="15"/>
      <c r="N2420" s="15"/>
      <c r="U2420" s="14"/>
      <c r="V2420" s="14"/>
    </row>
    <row r="2421">
      <c r="B2421" s="15"/>
      <c r="G2421" s="11"/>
      <c r="H2421" s="11"/>
      <c r="K2421" s="15"/>
      <c r="L2421" s="15"/>
      <c r="M2421" s="15"/>
      <c r="N2421" s="15"/>
      <c r="U2421" s="14"/>
      <c r="V2421" s="14"/>
    </row>
    <row r="2422">
      <c r="B2422" s="15"/>
      <c r="G2422" s="11"/>
      <c r="H2422" s="11"/>
      <c r="K2422" s="15"/>
      <c r="L2422" s="15"/>
      <c r="M2422" s="15"/>
      <c r="N2422" s="15"/>
      <c r="U2422" s="14"/>
      <c r="V2422" s="14"/>
    </row>
    <row r="2423">
      <c r="B2423" s="15"/>
      <c r="G2423" s="11"/>
      <c r="H2423" s="11"/>
      <c r="K2423" s="15"/>
      <c r="L2423" s="15"/>
      <c r="M2423" s="15"/>
      <c r="N2423" s="15"/>
      <c r="U2423" s="14"/>
      <c r="V2423" s="14"/>
    </row>
    <row r="2424">
      <c r="B2424" s="15"/>
      <c r="G2424" s="11"/>
      <c r="H2424" s="11"/>
      <c r="K2424" s="15"/>
      <c r="L2424" s="15"/>
      <c r="M2424" s="15"/>
      <c r="N2424" s="15"/>
      <c r="U2424" s="14"/>
      <c r="V2424" s="14"/>
    </row>
    <row r="2425">
      <c r="B2425" s="15"/>
      <c r="G2425" s="11"/>
      <c r="H2425" s="11"/>
      <c r="K2425" s="15"/>
      <c r="L2425" s="15"/>
      <c r="M2425" s="15"/>
      <c r="N2425" s="15"/>
      <c r="U2425" s="14"/>
      <c r="V2425" s="14"/>
    </row>
    <row r="2426">
      <c r="B2426" s="15"/>
      <c r="G2426" s="11"/>
      <c r="H2426" s="11"/>
      <c r="K2426" s="15"/>
      <c r="L2426" s="15"/>
      <c r="M2426" s="15"/>
      <c r="N2426" s="15"/>
      <c r="U2426" s="14"/>
      <c r="V2426" s="14"/>
    </row>
    <row r="2427">
      <c r="B2427" s="15"/>
      <c r="G2427" s="11"/>
      <c r="H2427" s="11"/>
      <c r="K2427" s="15"/>
      <c r="L2427" s="15"/>
      <c r="M2427" s="15"/>
      <c r="N2427" s="15"/>
      <c r="U2427" s="14"/>
      <c r="V2427" s="14"/>
    </row>
    <row r="2428">
      <c r="B2428" s="15"/>
      <c r="G2428" s="11"/>
      <c r="H2428" s="11"/>
      <c r="K2428" s="15"/>
      <c r="L2428" s="15"/>
      <c r="M2428" s="15"/>
      <c r="N2428" s="15"/>
      <c r="U2428" s="14"/>
      <c r="V2428" s="14"/>
    </row>
    <row r="2429">
      <c r="B2429" s="15"/>
      <c r="G2429" s="11"/>
      <c r="H2429" s="11"/>
      <c r="K2429" s="15"/>
      <c r="L2429" s="15"/>
      <c r="M2429" s="15"/>
      <c r="N2429" s="15"/>
      <c r="U2429" s="14"/>
      <c r="V2429" s="14"/>
    </row>
    <row r="2430">
      <c r="B2430" s="15"/>
      <c r="G2430" s="11"/>
      <c r="H2430" s="11"/>
      <c r="K2430" s="15"/>
      <c r="L2430" s="15"/>
      <c r="M2430" s="15"/>
      <c r="N2430" s="15"/>
      <c r="U2430" s="14"/>
      <c r="V2430" s="14"/>
    </row>
    <row r="2431">
      <c r="B2431" s="15"/>
      <c r="G2431" s="11"/>
      <c r="H2431" s="11"/>
      <c r="K2431" s="15"/>
      <c r="L2431" s="15"/>
      <c r="M2431" s="15"/>
      <c r="N2431" s="15"/>
      <c r="U2431" s="14"/>
      <c r="V2431" s="14"/>
    </row>
    <row r="2432">
      <c r="B2432" s="15"/>
      <c r="G2432" s="11"/>
      <c r="H2432" s="11"/>
      <c r="K2432" s="15"/>
      <c r="L2432" s="15"/>
      <c r="M2432" s="15"/>
      <c r="N2432" s="15"/>
      <c r="U2432" s="14"/>
      <c r="V2432" s="14"/>
    </row>
    <row r="2433">
      <c r="B2433" s="15"/>
      <c r="G2433" s="11"/>
      <c r="H2433" s="11"/>
      <c r="K2433" s="15"/>
      <c r="L2433" s="15"/>
      <c r="M2433" s="15"/>
      <c r="N2433" s="15"/>
      <c r="U2433" s="14"/>
      <c r="V2433" s="14"/>
    </row>
    <row r="2434">
      <c r="B2434" s="15"/>
      <c r="G2434" s="11"/>
      <c r="H2434" s="11"/>
      <c r="K2434" s="15"/>
      <c r="L2434" s="15"/>
      <c r="M2434" s="15"/>
      <c r="N2434" s="15"/>
      <c r="U2434" s="14"/>
      <c r="V2434" s="14"/>
    </row>
    <row r="2435">
      <c r="B2435" s="15"/>
      <c r="G2435" s="11"/>
      <c r="H2435" s="11"/>
      <c r="K2435" s="15"/>
      <c r="L2435" s="15"/>
      <c r="M2435" s="15"/>
      <c r="N2435" s="15"/>
      <c r="U2435" s="14"/>
      <c r="V2435" s="14"/>
    </row>
    <row r="2436">
      <c r="B2436" s="15"/>
      <c r="G2436" s="11"/>
      <c r="H2436" s="11"/>
      <c r="K2436" s="15"/>
      <c r="L2436" s="15"/>
      <c r="M2436" s="15"/>
      <c r="N2436" s="15"/>
      <c r="U2436" s="14"/>
      <c r="V2436" s="14"/>
    </row>
    <row r="2437">
      <c r="B2437" s="15"/>
      <c r="G2437" s="11"/>
      <c r="H2437" s="11"/>
      <c r="K2437" s="15"/>
      <c r="L2437" s="15"/>
      <c r="M2437" s="15"/>
      <c r="N2437" s="15"/>
      <c r="U2437" s="14"/>
      <c r="V2437" s="14"/>
    </row>
    <row r="2438">
      <c r="B2438" s="15"/>
      <c r="G2438" s="11"/>
      <c r="H2438" s="11"/>
      <c r="K2438" s="15"/>
      <c r="L2438" s="15"/>
      <c r="M2438" s="15"/>
      <c r="N2438" s="15"/>
      <c r="U2438" s="14"/>
      <c r="V2438" s="14"/>
    </row>
    <row r="2439">
      <c r="B2439" s="15"/>
      <c r="G2439" s="11"/>
      <c r="H2439" s="11"/>
      <c r="K2439" s="15"/>
      <c r="L2439" s="15"/>
      <c r="M2439" s="15"/>
      <c r="N2439" s="15"/>
      <c r="U2439" s="14"/>
      <c r="V2439" s="14"/>
    </row>
    <row r="2440">
      <c r="B2440" s="15"/>
      <c r="G2440" s="11"/>
      <c r="H2440" s="11"/>
      <c r="K2440" s="15"/>
      <c r="L2440" s="15"/>
      <c r="M2440" s="15"/>
      <c r="N2440" s="15"/>
      <c r="U2440" s="14"/>
      <c r="V2440" s="14"/>
    </row>
    <row r="2441">
      <c r="B2441" s="15"/>
      <c r="G2441" s="11"/>
      <c r="H2441" s="11"/>
      <c r="K2441" s="15"/>
      <c r="L2441" s="15"/>
      <c r="M2441" s="15"/>
      <c r="N2441" s="15"/>
      <c r="U2441" s="14"/>
      <c r="V2441" s="14"/>
    </row>
    <row r="2442">
      <c r="B2442" s="15"/>
      <c r="G2442" s="11"/>
      <c r="H2442" s="11"/>
      <c r="K2442" s="15"/>
      <c r="L2442" s="15"/>
      <c r="M2442" s="15"/>
      <c r="N2442" s="15"/>
      <c r="U2442" s="14"/>
      <c r="V2442" s="14"/>
    </row>
    <row r="2443">
      <c r="B2443" s="15"/>
      <c r="G2443" s="11"/>
      <c r="H2443" s="11"/>
      <c r="K2443" s="15"/>
      <c r="L2443" s="15"/>
      <c r="M2443" s="15"/>
      <c r="N2443" s="15"/>
      <c r="U2443" s="14"/>
      <c r="V2443" s="14"/>
    </row>
    <row r="2444">
      <c r="B2444" s="15"/>
      <c r="G2444" s="11"/>
      <c r="H2444" s="11"/>
      <c r="K2444" s="15"/>
      <c r="L2444" s="15"/>
      <c r="M2444" s="15"/>
      <c r="N2444" s="15"/>
      <c r="U2444" s="14"/>
      <c r="V2444" s="14"/>
    </row>
    <row r="2445">
      <c r="B2445" s="15"/>
      <c r="G2445" s="11"/>
      <c r="H2445" s="11"/>
      <c r="K2445" s="15"/>
      <c r="L2445" s="15"/>
      <c r="M2445" s="15"/>
      <c r="N2445" s="15"/>
      <c r="U2445" s="14"/>
      <c r="V2445" s="14"/>
    </row>
    <row r="2446">
      <c r="B2446" s="15"/>
      <c r="G2446" s="11"/>
      <c r="H2446" s="11"/>
      <c r="K2446" s="15"/>
      <c r="L2446" s="15"/>
      <c r="M2446" s="15"/>
      <c r="N2446" s="15"/>
      <c r="U2446" s="14"/>
      <c r="V2446" s="14"/>
    </row>
    <row r="2447">
      <c r="B2447" s="15"/>
      <c r="G2447" s="11"/>
      <c r="H2447" s="11"/>
      <c r="K2447" s="15"/>
      <c r="L2447" s="15"/>
      <c r="M2447" s="15"/>
      <c r="N2447" s="15"/>
      <c r="U2447" s="14"/>
      <c r="V2447" s="14"/>
    </row>
    <row r="2448">
      <c r="B2448" s="15"/>
      <c r="G2448" s="11"/>
      <c r="H2448" s="11"/>
      <c r="K2448" s="15"/>
      <c r="L2448" s="15"/>
      <c r="M2448" s="15"/>
      <c r="N2448" s="15"/>
      <c r="U2448" s="14"/>
      <c r="V2448" s="14"/>
    </row>
    <row r="2449">
      <c r="B2449" s="15"/>
      <c r="G2449" s="11"/>
      <c r="H2449" s="11"/>
      <c r="K2449" s="15"/>
      <c r="L2449" s="15"/>
      <c r="M2449" s="15"/>
      <c r="N2449" s="15"/>
      <c r="U2449" s="14"/>
      <c r="V2449" s="14"/>
    </row>
    <row r="2450">
      <c r="B2450" s="15"/>
      <c r="G2450" s="11"/>
      <c r="H2450" s="11"/>
      <c r="K2450" s="15"/>
      <c r="L2450" s="15"/>
      <c r="M2450" s="15"/>
      <c r="N2450" s="15"/>
      <c r="U2450" s="14"/>
      <c r="V2450" s="14"/>
    </row>
    <row r="2451">
      <c r="B2451" s="15"/>
      <c r="G2451" s="11"/>
      <c r="H2451" s="11"/>
      <c r="K2451" s="15"/>
      <c r="L2451" s="15"/>
      <c r="M2451" s="15"/>
      <c r="N2451" s="15"/>
      <c r="U2451" s="14"/>
      <c r="V2451" s="14"/>
    </row>
    <row r="2452">
      <c r="B2452" s="15"/>
      <c r="G2452" s="11"/>
      <c r="H2452" s="11"/>
      <c r="K2452" s="15"/>
      <c r="L2452" s="15"/>
      <c r="M2452" s="15"/>
      <c r="N2452" s="15"/>
      <c r="U2452" s="14"/>
      <c r="V2452" s="14"/>
    </row>
    <row r="2453">
      <c r="B2453" s="15"/>
      <c r="G2453" s="11"/>
      <c r="H2453" s="11"/>
      <c r="K2453" s="15"/>
      <c r="L2453" s="15"/>
      <c r="M2453" s="15"/>
      <c r="N2453" s="15"/>
      <c r="U2453" s="14"/>
      <c r="V2453" s="14"/>
    </row>
    <row r="2454">
      <c r="B2454" s="15"/>
      <c r="G2454" s="11"/>
      <c r="H2454" s="11"/>
      <c r="K2454" s="15"/>
      <c r="L2454" s="15"/>
      <c r="M2454" s="15"/>
      <c r="N2454" s="15"/>
      <c r="U2454" s="14"/>
      <c r="V2454" s="14"/>
    </row>
    <row r="2455">
      <c r="B2455" s="15"/>
      <c r="G2455" s="11"/>
      <c r="H2455" s="11"/>
      <c r="K2455" s="15"/>
      <c r="L2455" s="15"/>
      <c r="M2455" s="15"/>
      <c r="N2455" s="15"/>
      <c r="U2455" s="14"/>
      <c r="V2455" s="14"/>
    </row>
    <row r="2456">
      <c r="B2456" s="15"/>
      <c r="G2456" s="11"/>
      <c r="H2456" s="11"/>
      <c r="K2456" s="15"/>
      <c r="L2456" s="15"/>
      <c r="M2456" s="15"/>
      <c r="N2456" s="15"/>
      <c r="U2456" s="14"/>
      <c r="V2456" s="14"/>
    </row>
    <row r="2457">
      <c r="B2457" s="15"/>
      <c r="G2457" s="11"/>
      <c r="H2457" s="11"/>
      <c r="K2457" s="15"/>
      <c r="L2457" s="15"/>
      <c r="M2457" s="15"/>
      <c r="N2457" s="15"/>
      <c r="U2457" s="14"/>
      <c r="V2457" s="14"/>
    </row>
    <row r="2458">
      <c r="B2458" s="15"/>
      <c r="G2458" s="11"/>
      <c r="H2458" s="11"/>
      <c r="K2458" s="15"/>
      <c r="L2458" s="15"/>
      <c r="M2458" s="15"/>
      <c r="N2458" s="15"/>
      <c r="U2458" s="14"/>
      <c r="V2458" s="14"/>
    </row>
    <row r="2459">
      <c r="B2459" s="15"/>
      <c r="G2459" s="11"/>
      <c r="H2459" s="11"/>
      <c r="K2459" s="15"/>
      <c r="L2459" s="15"/>
      <c r="M2459" s="15"/>
      <c r="N2459" s="15"/>
      <c r="U2459" s="14"/>
      <c r="V2459" s="14"/>
    </row>
    <row r="2460">
      <c r="B2460" s="15"/>
      <c r="G2460" s="11"/>
      <c r="H2460" s="11"/>
      <c r="K2460" s="15"/>
      <c r="L2460" s="15"/>
      <c r="M2460" s="15"/>
      <c r="N2460" s="15"/>
      <c r="U2460" s="14"/>
      <c r="V2460" s="14"/>
    </row>
    <row r="2461">
      <c r="B2461" s="15"/>
      <c r="G2461" s="11"/>
      <c r="H2461" s="11"/>
      <c r="K2461" s="15"/>
      <c r="L2461" s="15"/>
      <c r="M2461" s="15"/>
      <c r="N2461" s="15"/>
      <c r="U2461" s="14"/>
      <c r="V2461" s="14"/>
    </row>
    <row r="2462">
      <c r="B2462" s="15"/>
      <c r="G2462" s="11"/>
      <c r="H2462" s="11"/>
      <c r="K2462" s="15"/>
      <c r="L2462" s="15"/>
      <c r="M2462" s="15"/>
      <c r="N2462" s="15"/>
      <c r="U2462" s="14"/>
      <c r="V2462" s="14"/>
    </row>
    <row r="2463">
      <c r="B2463" s="15"/>
      <c r="G2463" s="11"/>
      <c r="H2463" s="11"/>
      <c r="K2463" s="15"/>
      <c r="L2463" s="15"/>
      <c r="M2463" s="15"/>
      <c r="N2463" s="15"/>
      <c r="U2463" s="14"/>
      <c r="V2463" s="14"/>
    </row>
    <row r="2464">
      <c r="B2464" s="15"/>
      <c r="G2464" s="11"/>
      <c r="H2464" s="11"/>
      <c r="K2464" s="15"/>
      <c r="L2464" s="15"/>
      <c r="M2464" s="15"/>
      <c r="N2464" s="15"/>
      <c r="U2464" s="14"/>
      <c r="V2464" s="14"/>
    </row>
    <row r="2465">
      <c r="B2465" s="15"/>
      <c r="G2465" s="11"/>
      <c r="H2465" s="11"/>
      <c r="K2465" s="15"/>
      <c r="L2465" s="15"/>
      <c r="M2465" s="15"/>
      <c r="N2465" s="15"/>
      <c r="U2465" s="14"/>
      <c r="V2465" s="14"/>
    </row>
    <row r="2466">
      <c r="B2466" s="15"/>
      <c r="G2466" s="11"/>
      <c r="H2466" s="11"/>
      <c r="K2466" s="15"/>
      <c r="L2466" s="15"/>
      <c r="M2466" s="15"/>
      <c r="N2466" s="15"/>
      <c r="U2466" s="14"/>
      <c r="V2466" s="14"/>
    </row>
    <row r="2467">
      <c r="B2467" s="15"/>
      <c r="G2467" s="11"/>
      <c r="H2467" s="11"/>
      <c r="K2467" s="15"/>
      <c r="L2467" s="15"/>
      <c r="M2467" s="15"/>
      <c r="N2467" s="15"/>
      <c r="U2467" s="14"/>
      <c r="V2467" s="14"/>
    </row>
    <row r="2468">
      <c r="B2468" s="15"/>
      <c r="G2468" s="11"/>
      <c r="H2468" s="11"/>
      <c r="K2468" s="15"/>
      <c r="L2468" s="15"/>
      <c r="M2468" s="15"/>
      <c r="N2468" s="15"/>
      <c r="U2468" s="14"/>
      <c r="V2468" s="14"/>
    </row>
    <row r="2469">
      <c r="B2469" s="15"/>
      <c r="G2469" s="11"/>
      <c r="H2469" s="11"/>
      <c r="K2469" s="15"/>
      <c r="L2469" s="15"/>
      <c r="M2469" s="15"/>
      <c r="N2469" s="15"/>
      <c r="U2469" s="14"/>
      <c r="V2469" s="14"/>
    </row>
    <row r="2470">
      <c r="B2470" s="15"/>
      <c r="G2470" s="11"/>
      <c r="H2470" s="11"/>
      <c r="K2470" s="15"/>
      <c r="L2470" s="15"/>
      <c r="M2470" s="15"/>
      <c r="N2470" s="15"/>
      <c r="U2470" s="14"/>
      <c r="V2470" s="14"/>
    </row>
    <row r="2471">
      <c r="B2471" s="15"/>
      <c r="G2471" s="11"/>
      <c r="H2471" s="11"/>
      <c r="K2471" s="15"/>
      <c r="L2471" s="15"/>
      <c r="M2471" s="15"/>
      <c r="N2471" s="15"/>
      <c r="U2471" s="14"/>
      <c r="V2471" s="14"/>
    </row>
    <row r="2472">
      <c r="B2472" s="15"/>
      <c r="G2472" s="11"/>
      <c r="H2472" s="11"/>
      <c r="K2472" s="15"/>
      <c r="L2472" s="15"/>
      <c r="M2472" s="15"/>
      <c r="N2472" s="15"/>
      <c r="U2472" s="14"/>
      <c r="V2472" s="14"/>
    </row>
    <row r="2473">
      <c r="B2473" s="15"/>
      <c r="G2473" s="11"/>
      <c r="H2473" s="11"/>
      <c r="K2473" s="15"/>
      <c r="L2473" s="15"/>
      <c r="M2473" s="15"/>
      <c r="N2473" s="15"/>
      <c r="U2473" s="14"/>
      <c r="V2473" s="14"/>
    </row>
    <row r="2474">
      <c r="B2474" s="15"/>
      <c r="G2474" s="11"/>
      <c r="H2474" s="11"/>
      <c r="K2474" s="15"/>
      <c r="L2474" s="15"/>
      <c r="M2474" s="15"/>
      <c r="N2474" s="15"/>
      <c r="U2474" s="14"/>
      <c r="V2474" s="14"/>
    </row>
    <row r="2475">
      <c r="B2475" s="15"/>
      <c r="G2475" s="11"/>
      <c r="H2475" s="11"/>
      <c r="K2475" s="15"/>
      <c r="L2475" s="15"/>
      <c r="M2475" s="15"/>
      <c r="N2475" s="15"/>
      <c r="U2475" s="14"/>
      <c r="V2475" s="14"/>
    </row>
    <row r="2476">
      <c r="B2476" s="15"/>
      <c r="G2476" s="11"/>
      <c r="H2476" s="11"/>
      <c r="K2476" s="15"/>
      <c r="L2476" s="15"/>
      <c r="M2476" s="15"/>
      <c r="N2476" s="15"/>
      <c r="U2476" s="14"/>
      <c r="V2476" s="14"/>
    </row>
    <row r="2477">
      <c r="B2477" s="15"/>
      <c r="G2477" s="11"/>
      <c r="H2477" s="11"/>
      <c r="K2477" s="15"/>
      <c r="L2477" s="15"/>
      <c r="M2477" s="15"/>
      <c r="N2477" s="15"/>
      <c r="U2477" s="14"/>
      <c r="V2477" s="14"/>
    </row>
    <row r="2478">
      <c r="B2478" s="15"/>
      <c r="G2478" s="11"/>
      <c r="H2478" s="11"/>
      <c r="K2478" s="15"/>
      <c r="L2478" s="15"/>
      <c r="M2478" s="15"/>
      <c r="N2478" s="15"/>
      <c r="U2478" s="14"/>
      <c r="V2478" s="14"/>
    </row>
    <row r="2479">
      <c r="B2479" s="15"/>
      <c r="G2479" s="11"/>
      <c r="H2479" s="11"/>
      <c r="K2479" s="15"/>
      <c r="L2479" s="15"/>
      <c r="M2479" s="15"/>
      <c r="N2479" s="15"/>
      <c r="U2479" s="14"/>
      <c r="V2479" s="14"/>
    </row>
    <row r="2480">
      <c r="B2480" s="15"/>
      <c r="G2480" s="11"/>
      <c r="H2480" s="11"/>
      <c r="K2480" s="15"/>
      <c r="L2480" s="15"/>
      <c r="M2480" s="15"/>
      <c r="N2480" s="15"/>
      <c r="U2480" s="14"/>
      <c r="V2480" s="14"/>
    </row>
    <row r="2481">
      <c r="B2481" s="15"/>
      <c r="G2481" s="11"/>
      <c r="H2481" s="11"/>
      <c r="K2481" s="15"/>
      <c r="L2481" s="15"/>
      <c r="M2481" s="15"/>
      <c r="N2481" s="15"/>
      <c r="U2481" s="14"/>
      <c r="V2481" s="14"/>
    </row>
    <row r="2482">
      <c r="B2482" s="15"/>
      <c r="G2482" s="11"/>
      <c r="H2482" s="11"/>
      <c r="K2482" s="15"/>
      <c r="L2482" s="15"/>
      <c r="M2482" s="15"/>
      <c r="N2482" s="15"/>
      <c r="U2482" s="14"/>
      <c r="V2482" s="14"/>
    </row>
    <row r="2483">
      <c r="B2483" s="15"/>
      <c r="G2483" s="11"/>
      <c r="H2483" s="11"/>
      <c r="K2483" s="15"/>
      <c r="L2483" s="15"/>
      <c r="M2483" s="15"/>
      <c r="N2483" s="15"/>
      <c r="U2483" s="14"/>
      <c r="V2483" s="14"/>
    </row>
    <row r="2484">
      <c r="B2484" s="15"/>
      <c r="G2484" s="11"/>
      <c r="H2484" s="11"/>
      <c r="K2484" s="15"/>
      <c r="L2484" s="15"/>
      <c r="M2484" s="15"/>
      <c r="N2484" s="15"/>
      <c r="U2484" s="14"/>
      <c r="V2484" s="14"/>
    </row>
    <row r="2485">
      <c r="B2485" s="15"/>
      <c r="G2485" s="11"/>
      <c r="H2485" s="11"/>
      <c r="K2485" s="15"/>
      <c r="L2485" s="15"/>
      <c r="M2485" s="15"/>
      <c r="N2485" s="15"/>
      <c r="U2485" s="14"/>
      <c r="V2485" s="14"/>
    </row>
    <row r="2486">
      <c r="B2486" s="15"/>
      <c r="G2486" s="11"/>
      <c r="H2486" s="11"/>
      <c r="K2486" s="15"/>
      <c r="L2486" s="15"/>
      <c r="M2486" s="15"/>
      <c r="N2486" s="15"/>
      <c r="U2486" s="14"/>
      <c r="V2486" s="14"/>
    </row>
    <row r="2487">
      <c r="B2487" s="15"/>
      <c r="G2487" s="11"/>
      <c r="H2487" s="11"/>
      <c r="K2487" s="15"/>
      <c r="L2487" s="15"/>
      <c r="M2487" s="15"/>
      <c r="N2487" s="15"/>
      <c r="U2487" s="14"/>
      <c r="V2487" s="14"/>
    </row>
    <row r="2488">
      <c r="B2488" s="15"/>
      <c r="G2488" s="11"/>
      <c r="H2488" s="11"/>
      <c r="K2488" s="15"/>
      <c r="L2488" s="15"/>
      <c r="M2488" s="15"/>
      <c r="N2488" s="15"/>
      <c r="U2488" s="14"/>
      <c r="V2488" s="14"/>
    </row>
    <row r="2489">
      <c r="B2489" s="15"/>
      <c r="G2489" s="11"/>
      <c r="H2489" s="11"/>
      <c r="K2489" s="15"/>
      <c r="L2489" s="15"/>
      <c r="M2489" s="15"/>
      <c r="N2489" s="15"/>
      <c r="U2489" s="14"/>
      <c r="V2489" s="14"/>
    </row>
    <row r="2490">
      <c r="B2490" s="15"/>
      <c r="G2490" s="11"/>
      <c r="H2490" s="11"/>
      <c r="K2490" s="15"/>
      <c r="L2490" s="15"/>
      <c r="M2490" s="15"/>
      <c r="N2490" s="15"/>
      <c r="U2490" s="14"/>
      <c r="V2490" s="14"/>
    </row>
    <row r="2491">
      <c r="B2491" s="15"/>
      <c r="G2491" s="11"/>
      <c r="H2491" s="11"/>
      <c r="K2491" s="15"/>
      <c r="L2491" s="15"/>
      <c r="M2491" s="15"/>
      <c r="N2491" s="15"/>
      <c r="U2491" s="14"/>
      <c r="V2491" s="14"/>
    </row>
    <row r="2492">
      <c r="B2492" s="15"/>
      <c r="G2492" s="11"/>
      <c r="H2492" s="11"/>
      <c r="K2492" s="15"/>
      <c r="L2492" s="15"/>
      <c r="M2492" s="15"/>
      <c r="N2492" s="15"/>
      <c r="U2492" s="14"/>
      <c r="V2492" s="14"/>
    </row>
    <row r="2493">
      <c r="B2493" s="15"/>
      <c r="G2493" s="11"/>
      <c r="H2493" s="11"/>
      <c r="K2493" s="15"/>
      <c r="L2493" s="15"/>
      <c r="M2493" s="15"/>
      <c r="N2493" s="15"/>
      <c r="U2493" s="14"/>
      <c r="V2493" s="14"/>
    </row>
    <row r="2494">
      <c r="B2494" s="15"/>
      <c r="G2494" s="11"/>
      <c r="H2494" s="11"/>
      <c r="K2494" s="15"/>
      <c r="L2494" s="15"/>
      <c r="M2494" s="15"/>
      <c r="N2494" s="15"/>
      <c r="U2494" s="14"/>
      <c r="V2494" s="14"/>
    </row>
    <row r="2495">
      <c r="B2495" s="15"/>
      <c r="G2495" s="11"/>
      <c r="H2495" s="11"/>
      <c r="K2495" s="15"/>
      <c r="L2495" s="15"/>
      <c r="M2495" s="15"/>
      <c r="N2495" s="15"/>
      <c r="U2495" s="14"/>
      <c r="V2495" s="14"/>
    </row>
    <row r="2496">
      <c r="B2496" s="15"/>
      <c r="G2496" s="11"/>
      <c r="H2496" s="11"/>
      <c r="K2496" s="15"/>
      <c r="L2496" s="15"/>
      <c r="M2496" s="15"/>
      <c r="N2496" s="15"/>
      <c r="U2496" s="14"/>
      <c r="V2496" s="14"/>
    </row>
    <row r="2497">
      <c r="B2497" s="15"/>
      <c r="G2497" s="11"/>
      <c r="H2497" s="11"/>
      <c r="K2497" s="15"/>
      <c r="L2497" s="15"/>
      <c r="M2497" s="15"/>
      <c r="N2497" s="15"/>
      <c r="U2497" s="14"/>
      <c r="V2497" s="14"/>
    </row>
    <row r="2498">
      <c r="B2498" s="15"/>
      <c r="G2498" s="11"/>
      <c r="H2498" s="11"/>
      <c r="K2498" s="15"/>
      <c r="L2498" s="15"/>
      <c r="M2498" s="15"/>
      <c r="N2498" s="15"/>
      <c r="U2498" s="14"/>
      <c r="V2498" s="14"/>
    </row>
    <row r="2499">
      <c r="B2499" s="15"/>
      <c r="G2499" s="11"/>
      <c r="H2499" s="11"/>
      <c r="K2499" s="15"/>
      <c r="L2499" s="15"/>
      <c r="M2499" s="15"/>
      <c r="N2499" s="15"/>
      <c r="U2499" s="14"/>
      <c r="V2499" s="14"/>
    </row>
    <row r="2500">
      <c r="B2500" s="15"/>
      <c r="G2500" s="11"/>
      <c r="H2500" s="11"/>
      <c r="K2500" s="15"/>
      <c r="L2500" s="15"/>
      <c r="M2500" s="15"/>
      <c r="N2500" s="15"/>
      <c r="U2500" s="14"/>
      <c r="V2500" s="14"/>
    </row>
    <row r="2501">
      <c r="B2501" s="15"/>
      <c r="G2501" s="11"/>
      <c r="H2501" s="11"/>
      <c r="K2501" s="15"/>
      <c r="L2501" s="15"/>
      <c r="M2501" s="15"/>
      <c r="N2501" s="15"/>
      <c r="U2501" s="14"/>
      <c r="V2501" s="14"/>
    </row>
    <row r="2502">
      <c r="B2502" s="15"/>
      <c r="G2502" s="11"/>
      <c r="H2502" s="11"/>
      <c r="K2502" s="15"/>
      <c r="L2502" s="15"/>
      <c r="M2502" s="15"/>
      <c r="N2502" s="15"/>
      <c r="U2502" s="14"/>
      <c r="V2502" s="14"/>
    </row>
    <row r="2503">
      <c r="B2503" s="15"/>
      <c r="G2503" s="11"/>
      <c r="H2503" s="11"/>
      <c r="K2503" s="15"/>
      <c r="L2503" s="15"/>
      <c r="M2503" s="15"/>
      <c r="N2503" s="15"/>
      <c r="U2503" s="14"/>
      <c r="V2503" s="14"/>
    </row>
    <row r="2504">
      <c r="B2504" s="15"/>
      <c r="G2504" s="11"/>
      <c r="H2504" s="11"/>
      <c r="K2504" s="15"/>
      <c r="L2504" s="15"/>
      <c r="M2504" s="15"/>
      <c r="N2504" s="15"/>
      <c r="U2504" s="14"/>
      <c r="V2504" s="14"/>
    </row>
    <row r="2505">
      <c r="B2505" s="15"/>
      <c r="G2505" s="11"/>
      <c r="H2505" s="11"/>
      <c r="K2505" s="15"/>
      <c r="L2505" s="15"/>
      <c r="M2505" s="15"/>
      <c r="N2505" s="15"/>
      <c r="U2505" s="14"/>
      <c r="V2505" s="14"/>
    </row>
    <row r="2506">
      <c r="B2506" s="15"/>
      <c r="G2506" s="11"/>
      <c r="H2506" s="11"/>
      <c r="K2506" s="15"/>
      <c r="L2506" s="15"/>
      <c r="M2506" s="15"/>
      <c r="N2506" s="15"/>
      <c r="U2506" s="14"/>
      <c r="V2506" s="14"/>
    </row>
    <row r="2507">
      <c r="B2507" s="15"/>
      <c r="G2507" s="11"/>
      <c r="H2507" s="11"/>
      <c r="K2507" s="15"/>
      <c r="L2507" s="15"/>
      <c r="M2507" s="15"/>
      <c r="N2507" s="15"/>
      <c r="U2507" s="14"/>
      <c r="V2507" s="14"/>
    </row>
    <row r="2508">
      <c r="B2508" s="15"/>
      <c r="G2508" s="11"/>
      <c r="H2508" s="11"/>
      <c r="K2508" s="15"/>
      <c r="L2508" s="15"/>
      <c r="M2508" s="15"/>
      <c r="N2508" s="15"/>
      <c r="U2508" s="14"/>
      <c r="V2508" s="14"/>
    </row>
    <row r="2509">
      <c r="B2509" s="15"/>
      <c r="G2509" s="11"/>
      <c r="H2509" s="11"/>
      <c r="K2509" s="15"/>
      <c r="L2509" s="15"/>
      <c r="M2509" s="15"/>
      <c r="N2509" s="15"/>
      <c r="U2509" s="14"/>
      <c r="V2509" s="14"/>
    </row>
    <row r="2510">
      <c r="B2510" s="15"/>
      <c r="G2510" s="11"/>
      <c r="H2510" s="11"/>
      <c r="K2510" s="15"/>
      <c r="L2510" s="15"/>
      <c r="M2510" s="15"/>
      <c r="N2510" s="15"/>
      <c r="U2510" s="14"/>
      <c r="V2510" s="14"/>
    </row>
    <row r="2511">
      <c r="B2511" s="15"/>
      <c r="G2511" s="11"/>
      <c r="H2511" s="11"/>
      <c r="K2511" s="15"/>
      <c r="L2511" s="15"/>
      <c r="M2511" s="15"/>
      <c r="N2511" s="15"/>
      <c r="U2511" s="14"/>
      <c r="V2511" s="14"/>
    </row>
    <row r="2512">
      <c r="B2512" s="15"/>
      <c r="G2512" s="11"/>
      <c r="H2512" s="11"/>
      <c r="K2512" s="15"/>
      <c r="L2512" s="15"/>
      <c r="M2512" s="15"/>
      <c r="N2512" s="15"/>
      <c r="U2512" s="14"/>
      <c r="V2512" s="14"/>
    </row>
    <row r="2513">
      <c r="B2513" s="15"/>
      <c r="G2513" s="11"/>
      <c r="H2513" s="11"/>
      <c r="K2513" s="15"/>
      <c r="L2513" s="15"/>
      <c r="M2513" s="15"/>
      <c r="N2513" s="15"/>
      <c r="U2513" s="14"/>
      <c r="V2513" s="14"/>
    </row>
    <row r="2514">
      <c r="B2514" s="15"/>
      <c r="G2514" s="11"/>
      <c r="H2514" s="11"/>
      <c r="K2514" s="15"/>
      <c r="L2514" s="15"/>
      <c r="M2514" s="15"/>
      <c r="N2514" s="15"/>
      <c r="U2514" s="14"/>
      <c r="V2514" s="14"/>
    </row>
    <row r="2515">
      <c r="B2515" s="15"/>
      <c r="G2515" s="11"/>
      <c r="H2515" s="11"/>
      <c r="K2515" s="15"/>
      <c r="L2515" s="15"/>
      <c r="M2515" s="15"/>
      <c r="N2515" s="15"/>
      <c r="U2515" s="14"/>
      <c r="V2515" s="14"/>
    </row>
    <row r="2516">
      <c r="B2516" s="15"/>
      <c r="G2516" s="11"/>
      <c r="H2516" s="11"/>
      <c r="K2516" s="15"/>
      <c r="L2516" s="15"/>
      <c r="M2516" s="15"/>
      <c r="N2516" s="15"/>
      <c r="U2516" s="14"/>
      <c r="V2516" s="14"/>
    </row>
    <row r="2517">
      <c r="B2517" s="15"/>
      <c r="G2517" s="11"/>
      <c r="H2517" s="11"/>
      <c r="K2517" s="15"/>
      <c r="L2517" s="15"/>
      <c r="M2517" s="15"/>
      <c r="N2517" s="15"/>
      <c r="U2517" s="14"/>
      <c r="V2517" s="14"/>
    </row>
    <row r="2518">
      <c r="B2518" s="15"/>
      <c r="G2518" s="11"/>
      <c r="H2518" s="11"/>
      <c r="K2518" s="15"/>
      <c r="L2518" s="15"/>
      <c r="M2518" s="15"/>
      <c r="N2518" s="15"/>
      <c r="U2518" s="14"/>
      <c r="V2518" s="14"/>
    </row>
    <row r="2519">
      <c r="B2519" s="15"/>
      <c r="G2519" s="11"/>
      <c r="H2519" s="11"/>
      <c r="K2519" s="15"/>
      <c r="L2519" s="15"/>
      <c r="M2519" s="15"/>
      <c r="N2519" s="15"/>
      <c r="U2519" s="14"/>
      <c r="V2519" s="14"/>
    </row>
    <row r="2520">
      <c r="B2520" s="15"/>
      <c r="G2520" s="11"/>
      <c r="H2520" s="11"/>
      <c r="K2520" s="15"/>
      <c r="L2520" s="15"/>
      <c r="M2520" s="15"/>
      <c r="N2520" s="15"/>
      <c r="U2520" s="14"/>
      <c r="V252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6.13"/>
    <col customWidth="1" min="3" max="3" width="16.63"/>
    <col customWidth="1" min="4" max="4" width="5.0"/>
    <col customWidth="1" min="5" max="5" width="11.75"/>
    <col customWidth="1" min="6" max="6" width="16.38"/>
    <col customWidth="1" min="7" max="7" width="11.0"/>
    <col customWidth="1" min="8" max="8" width="5.63"/>
    <col customWidth="1" min="9" max="9" width="78.38"/>
    <col customWidth="1" min="10" max="10" width="166.88"/>
    <col customWidth="1" min="11" max="11" width="5.0"/>
    <col customWidth="1" min="12" max="12" width="6.63"/>
    <col customWidth="1" min="13" max="13" width="9.88"/>
    <col customWidth="1" min="14" max="14" width="16.38"/>
    <col customWidth="1" min="15" max="15" width="8.25"/>
    <col customWidth="1" min="16" max="16" width="10.63"/>
    <col customWidth="1" min="17" max="17" width="8.0"/>
    <col customWidth="1" min="18" max="18" width="24.38"/>
    <col customWidth="1" min="19" max="19" width="36.88"/>
    <col customWidth="1" min="20" max="20" width="19.75"/>
    <col customWidth="1" min="21" max="21" width="13.13"/>
    <col customWidth="1" min="22" max="22" width="13.75"/>
    <col customWidth="1" min="23" max="23" width="11.75"/>
    <col customWidth="1" min="24" max="24" width="12.13"/>
    <col customWidth="1" min="25" max="25" width="14.63"/>
    <col customWidth="1" min="26" max="26" width="12.0"/>
    <col customWidth="1" min="27" max="27" width="10.38"/>
  </cols>
  <sheetData>
    <row r="1">
      <c r="A1" s="1" t="s">
        <v>0</v>
      </c>
      <c r="B1" s="3" t="s">
        <v>2</v>
      </c>
      <c r="C1" s="3" t="s">
        <v>82</v>
      </c>
      <c r="D1" s="3" t="s">
        <v>83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14</v>
      </c>
      <c r="L1" s="3" t="s">
        <v>15</v>
      </c>
      <c r="M1" s="3" t="s">
        <v>16</v>
      </c>
      <c r="N1" s="3" t="s">
        <v>84</v>
      </c>
      <c r="O1" s="3" t="s">
        <v>13</v>
      </c>
      <c r="P1" s="3" t="s">
        <v>11</v>
      </c>
      <c r="Q1" s="3" t="s">
        <v>85</v>
      </c>
      <c r="R1" s="3" t="s">
        <v>18</v>
      </c>
      <c r="S1" s="16" t="s">
        <v>86</v>
      </c>
      <c r="T1" s="3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>
      <c r="A2" s="6">
        <v>45803.0</v>
      </c>
      <c r="B2" s="15" t="s">
        <v>87</v>
      </c>
      <c r="C2" s="15" t="s">
        <v>88</v>
      </c>
      <c r="D2" s="9">
        <v>246.0</v>
      </c>
      <c r="E2" s="9">
        <v>11.0</v>
      </c>
      <c r="F2" s="10">
        <v>0.0447</v>
      </c>
      <c r="G2" s="9">
        <v>0.82</v>
      </c>
      <c r="H2" s="9">
        <v>9.05</v>
      </c>
      <c r="I2" s="15" t="s">
        <v>49</v>
      </c>
      <c r="J2" s="15" t="s">
        <v>89</v>
      </c>
      <c r="K2" s="9">
        <v>8.0</v>
      </c>
      <c r="L2" s="10">
        <v>0.0325</v>
      </c>
      <c r="M2" s="9">
        <v>1.13</v>
      </c>
      <c r="N2" s="12" t="s">
        <v>28</v>
      </c>
      <c r="O2" s="9">
        <v>0.0</v>
      </c>
      <c r="P2" s="9">
        <v>0.0</v>
      </c>
      <c r="Q2" s="9">
        <v>0.0</v>
      </c>
      <c r="R2" s="9">
        <v>0.0</v>
      </c>
      <c r="S2" s="17">
        <v>0.0</v>
      </c>
      <c r="T2" s="9">
        <v>3.0</v>
      </c>
      <c r="U2" s="14">
        <v>0.0</v>
      </c>
      <c r="V2" s="14">
        <v>0.0</v>
      </c>
      <c r="W2" s="10">
        <v>0.0</v>
      </c>
      <c r="X2" s="9">
        <v>0.0</v>
      </c>
      <c r="Y2" s="9">
        <v>0.0</v>
      </c>
      <c r="Z2" s="9">
        <v>0.0</v>
      </c>
      <c r="AA2" s="9">
        <v>0.0</v>
      </c>
    </row>
    <row r="3">
      <c r="A3" s="6">
        <v>45804.0</v>
      </c>
      <c r="B3" s="15" t="s">
        <v>87</v>
      </c>
      <c r="C3" s="15" t="s">
        <v>88</v>
      </c>
      <c r="D3" s="9">
        <v>196.0</v>
      </c>
      <c r="E3" s="9">
        <v>12.0</v>
      </c>
      <c r="F3" s="10">
        <v>0.0612</v>
      </c>
      <c r="G3" s="9">
        <v>0.18</v>
      </c>
      <c r="H3" s="9">
        <v>2.14</v>
      </c>
      <c r="I3" s="12" t="s">
        <v>28</v>
      </c>
      <c r="J3" s="15" t="s">
        <v>89</v>
      </c>
      <c r="K3" s="9">
        <v>3.0</v>
      </c>
      <c r="L3" s="10">
        <v>0.0153</v>
      </c>
      <c r="M3" s="9">
        <v>0.71</v>
      </c>
      <c r="N3" s="12" t="s">
        <v>28</v>
      </c>
      <c r="O3" s="9">
        <v>0.0</v>
      </c>
      <c r="P3" s="9">
        <v>0.0</v>
      </c>
      <c r="Q3" s="9">
        <v>0.0</v>
      </c>
      <c r="R3" s="9">
        <v>0.0</v>
      </c>
      <c r="S3" s="17">
        <v>0.0</v>
      </c>
      <c r="T3" s="9">
        <v>0.0</v>
      </c>
      <c r="U3" s="14">
        <v>0.0</v>
      </c>
      <c r="V3" s="14">
        <v>0.0</v>
      </c>
      <c r="W3" s="10">
        <v>0.0</v>
      </c>
      <c r="X3" s="9">
        <v>0.0</v>
      </c>
      <c r="Y3" s="9">
        <v>0.0</v>
      </c>
      <c r="Z3" s="9">
        <v>0.0</v>
      </c>
      <c r="AA3" s="9">
        <v>0.0</v>
      </c>
    </row>
    <row r="4">
      <c r="A4" s="6">
        <v>45805.0</v>
      </c>
      <c r="B4" s="15" t="s">
        <v>87</v>
      </c>
      <c r="C4" s="15" t="s">
        <v>88</v>
      </c>
      <c r="D4" s="9">
        <v>248.0</v>
      </c>
      <c r="E4" s="9">
        <v>31.0</v>
      </c>
      <c r="F4" s="10">
        <v>0.125</v>
      </c>
      <c r="G4" s="9">
        <v>0.39</v>
      </c>
      <c r="H4" s="9">
        <v>12.0</v>
      </c>
      <c r="I4" s="15" t="s">
        <v>50</v>
      </c>
      <c r="J4" s="15" t="s">
        <v>89</v>
      </c>
      <c r="K4" s="9">
        <v>13.0</v>
      </c>
      <c r="L4" s="10">
        <v>0.0524</v>
      </c>
      <c r="M4" s="9">
        <v>0.92</v>
      </c>
      <c r="N4" s="12" t="s">
        <v>28</v>
      </c>
      <c r="O4" s="9">
        <v>0.0</v>
      </c>
      <c r="P4" s="9">
        <v>1.0</v>
      </c>
      <c r="Q4" s="9">
        <v>0.0</v>
      </c>
      <c r="R4" s="9">
        <v>0.0</v>
      </c>
      <c r="S4" s="17">
        <v>0.0</v>
      </c>
      <c r="T4" s="9">
        <v>2.0</v>
      </c>
      <c r="U4" s="14">
        <v>0.0</v>
      </c>
      <c r="V4" s="14">
        <v>0.0</v>
      </c>
      <c r="W4" s="10">
        <v>0.0323</v>
      </c>
      <c r="X4" s="9">
        <v>0.0</v>
      </c>
      <c r="Y4" s="9">
        <v>0.0</v>
      </c>
      <c r="Z4" s="9">
        <v>1.0</v>
      </c>
      <c r="AA4" s="9">
        <v>12.0</v>
      </c>
    </row>
    <row r="5">
      <c r="A5" s="6">
        <v>45806.0</v>
      </c>
      <c r="B5" s="15" t="s">
        <v>87</v>
      </c>
      <c r="C5" s="15" t="s">
        <v>88</v>
      </c>
      <c r="D5" s="9">
        <v>246.0</v>
      </c>
      <c r="E5" s="9">
        <v>26.0</v>
      </c>
      <c r="F5" s="10">
        <v>0.1057</v>
      </c>
      <c r="G5" s="9">
        <v>0.17</v>
      </c>
      <c r="H5" s="9">
        <v>4.31</v>
      </c>
      <c r="I5" s="15" t="s">
        <v>51</v>
      </c>
      <c r="J5" s="15" t="s">
        <v>89</v>
      </c>
      <c r="K5" s="9">
        <v>9.0</v>
      </c>
      <c r="L5" s="10">
        <v>0.0366</v>
      </c>
      <c r="M5" s="9">
        <v>0.48</v>
      </c>
      <c r="N5" s="12" t="s">
        <v>28</v>
      </c>
      <c r="O5" s="9">
        <v>1.0</v>
      </c>
      <c r="P5" s="9">
        <v>1.0</v>
      </c>
      <c r="Q5" s="9">
        <v>0.0</v>
      </c>
      <c r="R5" s="9">
        <v>0.0</v>
      </c>
      <c r="S5" s="17">
        <v>0.0</v>
      </c>
      <c r="T5" s="9">
        <v>3.0</v>
      </c>
      <c r="U5" s="14">
        <v>0.0</v>
      </c>
      <c r="V5" s="14">
        <v>0.0</v>
      </c>
      <c r="W5" s="10">
        <v>0.0769</v>
      </c>
      <c r="X5" s="9">
        <v>0.0</v>
      </c>
      <c r="Y5" s="9">
        <v>0.0</v>
      </c>
      <c r="Z5" s="9">
        <v>2.0</v>
      </c>
      <c r="AA5" s="9">
        <v>2.15</v>
      </c>
    </row>
    <row r="6">
      <c r="A6" s="6">
        <v>45807.0</v>
      </c>
      <c r="B6" s="15" t="s">
        <v>87</v>
      </c>
      <c r="C6" s="15" t="s">
        <v>88</v>
      </c>
      <c r="D6" s="9">
        <v>141.0</v>
      </c>
      <c r="E6" s="9">
        <v>12.0</v>
      </c>
      <c r="F6" s="10">
        <v>0.0851</v>
      </c>
      <c r="G6" s="9">
        <v>0.55</v>
      </c>
      <c r="H6" s="9">
        <v>6.61</v>
      </c>
      <c r="I6" s="15" t="s">
        <v>52</v>
      </c>
      <c r="J6" s="15" t="s">
        <v>89</v>
      </c>
      <c r="K6" s="9">
        <v>9.0</v>
      </c>
      <c r="L6" s="10">
        <v>0.0638</v>
      </c>
      <c r="M6" s="9">
        <v>0.73</v>
      </c>
      <c r="N6" s="12" t="s">
        <v>28</v>
      </c>
      <c r="O6" s="9">
        <v>1.0</v>
      </c>
      <c r="P6" s="9">
        <v>2.0</v>
      </c>
      <c r="Q6" s="9">
        <v>0.0</v>
      </c>
      <c r="R6" s="9">
        <v>0.0</v>
      </c>
      <c r="S6" s="17">
        <v>0.0</v>
      </c>
      <c r="T6" s="9">
        <v>6.0</v>
      </c>
      <c r="U6" s="14">
        <v>0.0</v>
      </c>
      <c r="V6" s="14">
        <v>0.0</v>
      </c>
      <c r="W6" s="10">
        <v>0.25</v>
      </c>
      <c r="X6" s="9">
        <v>0.0</v>
      </c>
      <c r="Y6" s="9">
        <v>0.0</v>
      </c>
      <c r="Z6" s="9">
        <v>3.0</v>
      </c>
      <c r="AA6" s="9">
        <v>2.2</v>
      </c>
    </row>
    <row r="7">
      <c r="A7" s="6">
        <v>45808.0</v>
      </c>
      <c r="B7" s="15" t="s">
        <v>87</v>
      </c>
      <c r="C7" s="15" t="s">
        <v>88</v>
      </c>
      <c r="D7" s="9">
        <v>104.0</v>
      </c>
      <c r="E7" s="9">
        <v>13.0</v>
      </c>
      <c r="F7" s="10">
        <v>0.125</v>
      </c>
      <c r="G7" s="9">
        <v>0.4</v>
      </c>
      <c r="H7" s="9">
        <v>5.18</v>
      </c>
      <c r="I7" s="15" t="s">
        <v>50</v>
      </c>
      <c r="J7" s="15" t="s">
        <v>89</v>
      </c>
      <c r="K7" s="9">
        <v>5.0</v>
      </c>
      <c r="L7" s="10">
        <v>0.0481</v>
      </c>
      <c r="M7" s="9">
        <v>1.04</v>
      </c>
      <c r="N7" s="12" t="s">
        <v>28</v>
      </c>
      <c r="O7" s="9">
        <v>0.0</v>
      </c>
      <c r="P7" s="9">
        <v>1.0</v>
      </c>
      <c r="Q7" s="9">
        <v>0.0</v>
      </c>
      <c r="R7" s="9">
        <v>0.0</v>
      </c>
      <c r="S7" s="17">
        <v>0.0</v>
      </c>
      <c r="T7" s="9">
        <v>2.0</v>
      </c>
      <c r="U7" s="14">
        <v>0.0</v>
      </c>
      <c r="V7" s="14">
        <v>0.0</v>
      </c>
      <c r="W7" s="10">
        <v>0.0769</v>
      </c>
      <c r="X7" s="9">
        <v>0.0</v>
      </c>
      <c r="Y7" s="9">
        <v>0.0</v>
      </c>
      <c r="Z7" s="9">
        <v>1.0</v>
      </c>
      <c r="AA7" s="9">
        <v>5.18</v>
      </c>
    </row>
    <row r="8">
      <c r="A8" s="6">
        <v>45809.0</v>
      </c>
      <c r="B8" s="15" t="s">
        <v>87</v>
      </c>
      <c r="C8" s="15" t="s">
        <v>88</v>
      </c>
      <c r="D8" s="9">
        <v>101.0</v>
      </c>
      <c r="E8" s="9">
        <v>13.0</v>
      </c>
      <c r="F8" s="10">
        <v>0.1287</v>
      </c>
      <c r="G8" s="9">
        <v>0.13</v>
      </c>
      <c r="H8" s="9">
        <v>1.67</v>
      </c>
      <c r="I8" s="15" t="s">
        <v>53</v>
      </c>
      <c r="J8" s="15" t="s">
        <v>89</v>
      </c>
      <c r="K8" s="9">
        <v>6.0</v>
      </c>
      <c r="L8" s="10">
        <v>0.0594</v>
      </c>
      <c r="M8" s="9">
        <v>0.28</v>
      </c>
      <c r="N8" s="12" t="s">
        <v>28</v>
      </c>
      <c r="O8" s="9">
        <v>0.0</v>
      </c>
      <c r="P8" s="9">
        <v>0.0</v>
      </c>
      <c r="Q8" s="9">
        <v>0.0</v>
      </c>
      <c r="R8" s="9">
        <v>0.0</v>
      </c>
      <c r="S8" s="17">
        <v>0.0</v>
      </c>
      <c r="T8" s="9">
        <v>2.0</v>
      </c>
      <c r="U8" s="14">
        <v>0.0</v>
      </c>
      <c r="V8" s="14">
        <v>0.0</v>
      </c>
      <c r="W8" s="10">
        <v>0.0</v>
      </c>
      <c r="X8" s="9">
        <v>0.0</v>
      </c>
      <c r="Y8" s="9">
        <v>0.0</v>
      </c>
      <c r="Z8" s="9">
        <v>0.0</v>
      </c>
      <c r="AA8" s="9">
        <v>0.0</v>
      </c>
    </row>
    <row r="9">
      <c r="A9" s="6">
        <v>45803.0</v>
      </c>
      <c r="B9" s="15" t="s">
        <v>90</v>
      </c>
      <c r="C9" s="15" t="s">
        <v>88</v>
      </c>
      <c r="D9" s="9">
        <v>1750.0</v>
      </c>
      <c r="E9" s="9">
        <v>35.0</v>
      </c>
      <c r="F9" s="10">
        <v>0.02</v>
      </c>
      <c r="G9" s="9">
        <v>0.26</v>
      </c>
      <c r="H9" s="9">
        <v>9.2</v>
      </c>
      <c r="I9" s="15" t="s">
        <v>54</v>
      </c>
      <c r="J9" s="15" t="s">
        <v>89</v>
      </c>
      <c r="K9" s="9">
        <v>13.0</v>
      </c>
      <c r="L9" s="10">
        <v>0.0074</v>
      </c>
      <c r="M9" s="9">
        <v>0.71</v>
      </c>
      <c r="N9" s="12" t="s">
        <v>28</v>
      </c>
      <c r="O9" s="9">
        <v>1.0</v>
      </c>
      <c r="P9" s="9">
        <v>6.0</v>
      </c>
      <c r="Q9" s="9">
        <v>0.0</v>
      </c>
      <c r="R9" s="9">
        <v>0.0</v>
      </c>
      <c r="S9" s="17">
        <v>0.0</v>
      </c>
      <c r="T9" s="9">
        <v>8.0</v>
      </c>
      <c r="U9" s="14">
        <v>0.0</v>
      </c>
      <c r="V9" s="14">
        <v>0.0</v>
      </c>
      <c r="W9" s="10">
        <v>0.2</v>
      </c>
      <c r="X9" s="9">
        <v>0.0</v>
      </c>
      <c r="Y9" s="9">
        <v>0.0</v>
      </c>
      <c r="Z9" s="9">
        <v>7.0</v>
      </c>
      <c r="AA9" s="9">
        <v>1.31</v>
      </c>
    </row>
    <row r="10">
      <c r="A10" s="6">
        <v>45804.0</v>
      </c>
      <c r="B10" s="15" t="s">
        <v>90</v>
      </c>
      <c r="C10" s="15" t="s">
        <v>88</v>
      </c>
      <c r="D10" s="9">
        <v>4114.0</v>
      </c>
      <c r="E10" s="9">
        <v>24.0</v>
      </c>
      <c r="F10" s="10">
        <v>0.0058</v>
      </c>
      <c r="G10" s="9">
        <v>0.22</v>
      </c>
      <c r="H10" s="9">
        <v>5.21</v>
      </c>
      <c r="I10" s="15" t="s">
        <v>49</v>
      </c>
      <c r="J10" s="15" t="s">
        <v>89</v>
      </c>
      <c r="K10" s="9">
        <v>14.0</v>
      </c>
      <c r="L10" s="10">
        <v>0.0034</v>
      </c>
      <c r="M10" s="9">
        <v>0.37</v>
      </c>
      <c r="N10" s="12" t="s">
        <v>28</v>
      </c>
      <c r="O10" s="9">
        <v>0.0</v>
      </c>
      <c r="P10" s="9">
        <v>0.0</v>
      </c>
      <c r="Q10" s="9">
        <v>0.0</v>
      </c>
      <c r="R10" s="9">
        <v>0.0</v>
      </c>
      <c r="S10" s="17">
        <v>0.0</v>
      </c>
      <c r="T10" s="9">
        <v>3.0</v>
      </c>
      <c r="U10" s="14">
        <v>0.0</v>
      </c>
      <c r="V10" s="14">
        <v>0.0</v>
      </c>
      <c r="W10" s="10">
        <v>0.0</v>
      </c>
      <c r="X10" s="9">
        <v>0.0</v>
      </c>
      <c r="Y10" s="9">
        <v>0.0</v>
      </c>
      <c r="Z10" s="9">
        <v>0.0</v>
      </c>
      <c r="AA10" s="9">
        <v>0.0</v>
      </c>
    </row>
    <row r="11">
      <c r="A11" s="6">
        <v>45805.0</v>
      </c>
      <c r="B11" s="15" t="s">
        <v>90</v>
      </c>
      <c r="C11" s="15" t="s">
        <v>88</v>
      </c>
      <c r="D11" s="9">
        <v>4468.0</v>
      </c>
      <c r="E11" s="9">
        <v>17.0</v>
      </c>
      <c r="F11" s="10">
        <v>0.0038</v>
      </c>
      <c r="G11" s="9">
        <v>0.27</v>
      </c>
      <c r="H11" s="9">
        <v>4.56</v>
      </c>
      <c r="I11" s="15" t="s">
        <v>55</v>
      </c>
      <c r="J11" s="15" t="s">
        <v>89</v>
      </c>
      <c r="K11" s="9">
        <v>16.0</v>
      </c>
      <c r="L11" s="10">
        <v>0.0036</v>
      </c>
      <c r="M11" s="9">
        <v>0.28</v>
      </c>
      <c r="N11" s="12" t="s">
        <v>28</v>
      </c>
      <c r="O11" s="9">
        <v>1.0</v>
      </c>
      <c r="P11" s="9">
        <v>4.0</v>
      </c>
      <c r="Q11" s="9">
        <v>0.0</v>
      </c>
      <c r="R11" s="9">
        <v>0.0</v>
      </c>
      <c r="S11" s="17">
        <v>0.17</v>
      </c>
      <c r="T11" s="9">
        <v>33.34</v>
      </c>
      <c r="U11" s="14">
        <v>0.0</v>
      </c>
      <c r="V11" s="14">
        <v>0.0</v>
      </c>
      <c r="W11" s="10">
        <v>0.3042</v>
      </c>
      <c r="X11" s="9">
        <v>0.0</v>
      </c>
      <c r="Y11" s="9">
        <v>0.0</v>
      </c>
      <c r="Z11" s="9">
        <v>5.17</v>
      </c>
      <c r="AA11" s="9">
        <v>0.88</v>
      </c>
    </row>
    <row r="12">
      <c r="A12" s="6">
        <v>45806.0</v>
      </c>
      <c r="B12" s="15" t="s">
        <v>90</v>
      </c>
      <c r="C12" s="15" t="s">
        <v>88</v>
      </c>
      <c r="D12" s="9">
        <v>4179.0</v>
      </c>
      <c r="E12" s="9">
        <v>21.0</v>
      </c>
      <c r="F12" s="10">
        <v>0.005</v>
      </c>
      <c r="G12" s="9">
        <v>0.32</v>
      </c>
      <c r="H12" s="9">
        <v>6.71</v>
      </c>
      <c r="I12" s="15" t="s">
        <v>56</v>
      </c>
      <c r="J12" s="15" t="s">
        <v>89</v>
      </c>
      <c r="K12" s="9">
        <v>12.0</v>
      </c>
      <c r="L12" s="10">
        <v>0.0029</v>
      </c>
      <c r="M12" s="9">
        <v>0.56</v>
      </c>
      <c r="N12" s="12" t="s">
        <v>28</v>
      </c>
      <c r="O12" s="9">
        <v>0.0</v>
      </c>
      <c r="P12" s="9">
        <v>2.0</v>
      </c>
      <c r="Q12" s="9">
        <v>0.0</v>
      </c>
      <c r="R12" s="9">
        <v>0.0</v>
      </c>
      <c r="S12" s="17">
        <v>0.0</v>
      </c>
      <c r="T12" s="9">
        <v>2.0</v>
      </c>
      <c r="U12" s="14">
        <v>0.0</v>
      </c>
      <c r="V12" s="14">
        <v>0.0</v>
      </c>
      <c r="W12" s="10">
        <v>0.0952</v>
      </c>
      <c r="X12" s="9">
        <v>0.0</v>
      </c>
      <c r="Y12" s="9">
        <v>0.0</v>
      </c>
      <c r="Z12" s="9">
        <v>2.0</v>
      </c>
      <c r="AA12" s="9">
        <v>3.36</v>
      </c>
    </row>
    <row r="13">
      <c r="A13" s="6">
        <v>45807.0</v>
      </c>
      <c r="B13" s="15" t="s">
        <v>90</v>
      </c>
      <c r="C13" s="15" t="s">
        <v>88</v>
      </c>
      <c r="D13" s="9">
        <v>3911.0</v>
      </c>
      <c r="E13" s="9">
        <v>20.0</v>
      </c>
      <c r="F13" s="10">
        <v>0.0051</v>
      </c>
      <c r="G13" s="9">
        <v>0.23</v>
      </c>
      <c r="H13" s="9">
        <v>4.68</v>
      </c>
      <c r="I13" s="15" t="s">
        <v>57</v>
      </c>
      <c r="J13" s="15" t="s">
        <v>89</v>
      </c>
      <c r="K13" s="9">
        <v>17.0</v>
      </c>
      <c r="L13" s="10">
        <v>0.0043</v>
      </c>
      <c r="M13" s="9">
        <v>0.28</v>
      </c>
      <c r="N13" s="12" t="s">
        <v>28</v>
      </c>
      <c r="O13" s="9">
        <v>0.0</v>
      </c>
      <c r="P13" s="9">
        <v>1.0</v>
      </c>
      <c r="Q13" s="9">
        <v>0.0</v>
      </c>
      <c r="R13" s="9">
        <v>0.0</v>
      </c>
      <c r="S13" s="17">
        <v>0.0</v>
      </c>
      <c r="T13" s="9">
        <v>15.0</v>
      </c>
      <c r="U13" s="14">
        <v>0.0</v>
      </c>
      <c r="V13" s="14">
        <v>0.0</v>
      </c>
      <c r="W13" s="10">
        <v>0.05</v>
      </c>
      <c r="X13" s="9">
        <v>0.0</v>
      </c>
      <c r="Y13" s="9">
        <v>0.0</v>
      </c>
      <c r="Z13" s="9">
        <v>1.0</v>
      </c>
      <c r="AA13" s="9">
        <v>4.68</v>
      </c>
    </row>
    <row r="14">
      <c r="A14" s="6">
        <v>45808.0</v>
      </c>
      <c r="B14" s="15" t="s">
        <v>90</v>
      </c>
      <c r="C14" s="15" t="s">
        <v>88</v>
      </c>
      <c r="D14" s="9">
        <v>3237.0</v>
      </c>
      <c r="E14" s="9">
        <v>30.0</v>
      </c>
      <c r="F14" s="10">
        <v>0.0093</v>
      </c>
      <c r="G14" s="9">
        <v>0.18</v>
      </c>
      <c r="H14" s="9">
        <v>5.46</v>
      </c>
      <c r="I14" s="12" t="s">
        <v>28</v>
      </c>
      <c r="J14" s="15" t="s">
        <v>89</v>
      </c>
      <c r="K14" s="9">
        <v>21.0</v>
      </c>
      <c r="L14" s="10">
        <v>0.0065</v>
      </c>
      <c r="M14" s="9">
        <v>0.26</v>
      </c>
      <c r="N14" s="12" t="s">
        <v>28</v>
      </c>
      <c r="O14" s="9">
        <v>0.0</v>
      </c>
      <c r="P14" s="9">
        <v>0.0</v>
      </c>
      <c r="Q14" s="9">
        <v>0.0</v>
      </c>
      <c r="R14" s="9">
        <v>0.0</v>
      </c>
      <c r="S14" s="17">
        <v>0.0</v>
      </c>
      <c r="T14" s="9">
        <v>0.0</v>
      </c>
      <c r="U14" s="14">
        <v>0.0</v>
      </c>
      <c r="V14" s="14">
        <v>0.0</v>
      </c>
      <c r="W14" s="10">
        <v>0.0</v>
      </c>
      <c r="X14" s="9">
        <v>0.0</v>
      </c>
      <c r="Y14" s="9">
        <v>0.0</v>
      </c>
      <c r="Z14" s="9">
        <v>0.0</v>
      </c>
      <c r="AA14" s="9">
        <v>0.0</v>
      </c>
    </row>
    <row r="15">
      <c r="A15" s="6">
        <v>45809.0</v>
      </c>
      <c r="B15" s="15" t="s">
        <v>90</v>
      </c>
      <c r="C15" s="15" t="s">
        <v>88</v>
      </c>
      <c r="D15" s="9">
        <v>1730.0</v>
      </c>
      <c r="E15" s="9">
        <v>15.0</v>
      </c>
      <c r="F15" s="10">
        <v>0.0087</v>
      </c>
      <c r="G15" s="9">
        <v>0.23</v>
      </c>
      <c r="H15" s="9">
        <v>3.45</v>
      </c>
      <c r="I15" s="15" t="s">
        <v>58</v>
      </c>
      <c r="J15" s="15" t="s">
        <v>89</v>
      </c>
      <c r="K15" s="9">
        <v>11.0</v>
      </c>
      <c r="L15" s="10">
        <v>0.0064</v>
      </c>
      <c r="M15" s="9">
        <v>0.31</v>
      </c>
      <c r="N15" s="12" t="s">
        <v>28</v>
      </c>
      <c r="O15" s="9">
        <v>0.0</v>
      </c>
      <c r="P15" s="9">
        <v>0.0</v>
      </c>
      <c r="Q15" s="9">
        <v>0.0</v>
      </c>
      <c r="R15" s="9">
        <v>0.0</v>
      </c>
      <c r="S15" s="17">
        <v>0.0</v>
      </c>
      <c r="T15" s="9">
        <v>1.0</v>
      </c>
      <c r="U15" s="14">
        <v>0.0</v>
      </c>
      <c r="V15" s="14">
        <v>0.0</v>
      </c>
      <c r="W15" s="10">
        <v>0.0</v>
      </c>
      <c r="X15" s="9">
        <v>0.0</v>
      </c>
      <c r="Y15" s="9">
        <v>0.0</v>
      </c>
      <c r="Z15" s="9">
        <v>0.0</v>
      </c>
      <c r="AA15" s="9">
        <v>0.0</v>
      </c>
    </row>
    <row r="16">
      <c r="A16" s="6">
        <v>45803.0</v>
      </c>
      <c r="B16" s="15" t="s">
        <v>39</v>
      </c>
      <c r="C16" s="15" t="s">
        <v>91</v>
      </c>
      <c r="D16" s="9">
        <v>615.0</v>
      </c>
      <c r="E16" s="9">
        <v>89.0</v>
      </c>
      <c r="F16" s="10">
        <v>0.1447</v>
      </c>
      <c r="G16" s="9">
        <v>0.46</v>
      </c>
      <c r="H16" s="9">
        <v>40.99</v>
      </c>
      <c r="I16" s="15" t="s">
        <v>59</v>
      </c>
      <c r="J16" s="15" t="s">
        <v>92</v>
      </c>
      <c r="K16" s="9">
        <v>89.0</v>
      </c>
      <c r="L16" s="10">
        <v>0.1447</v>
      </c>
      <c r="M16" s="9">
        <v>0.46</v>
      </c>
      <c r="N16" s="12" t="s">
        <v>28</v>
      </c>
      <c r="O16" s="9">
        <v>1.0</v>
      </c>
      <c r="P16" s="9">
        <v>1.0</v>
      </c>
      <c r="Q16" s="9">
        <v>0.0</v>
      </c>
      <c r="R16" s="9">
        <v>0.0</v>
      </c>
      <c r="S16" s="17">
        <v>3.0</v>
      </c>
      <c r="T16" s="9">
        <v>10.0</v>
      </c>
      <c r="U16" s="14">
        <v>0.0</v>
      </c>
      <c r="V16" s="14">
        <v>0.0</v>
      </c>
      <c r="W16" s="10">
        <v>0.0337</v>
      </c>
      <c r="X16" s="9">
        <v>0.0</v>
      </c>
      <c r="Y16" s="9">
        <v>0.0</v>
      </c>
      <c r="Z16" s="9">
        <v>3.0</v>
      </c>
      <c r="AA16" s="9">
        <v>13.66</v>
      </c>
    </row>
    <row r="17">
      <c r="A17" s="6">
        <v>45804.0</v>
      </c>
      <c r="B17" s="15" t="s">
        <v>39</v>
      </c>
      <c r="C17" s="15" t="s">
        <v>91</v>
      </c>
      <c r="D17" s="9">
        <v>582.0</v>
      </c>
      <c r="E17" s="9">
        <v>78.0</v>
      </c>
      <c r="F17" s="10">
        <v>0.134</v>
      </c>
      <c r="G17" s="9">
        <v>0.52</v>
      </c>
      <c r="H17" s="9">
        <v>40.22</v>
      </c>
      <c r="I17" s="15" t="s">
        <v>60</v>
      </c>
      <c r="J17" s="15" t="s">
        <v>92</v>
      </c>
      <c r="K17" s="9">
        <v>78.0</v>
      </c>
      <c r="L17" s="10">
        <v>0.134</v>
      </c>
      <c r="M17" s="9">
        <v>0.52</v>
      </c>
      <c r="N17" s="12" t="s">
        <v>28</v>
      </c>
      <c r="O17" s="9">
        <v>0.0</v>
      </c>
      <c r="P17" s="9">
        <v>0.0</v>
      </c>
      <c r="Q17" s="9">
        <v>0.0</v>
      </c>
      <c r="R17" s="9">
        <v>0.0</v>
      </c>
      <c r="S17" s="17">
        <v>2.0</v>
      </c>
      <c r="T17" s="9">
        <v>5.0</v>
      </c>
      <c r="U17" s="14">
        <v>0.0</v>
      </c>
      <c r="V17" s="14">
        <v>0.0</v>
      </c>
      <c r="W17" s="10">
        <v>0.0256</v>
      </c>
      <c r="X17" s="9">
        <v>0.0</v>
      </c>
      <c r="Y17" s="9">
        <v>0.0</v>
      </c>
      <c r="Z17" s="9">
        <v>2.0</v>
      </c>
      <c r="AA17" s="9">
        <v>20.11</v>
      </c>
    </row>
    <row r="18">
      <c r="A18" s="6">
        <v>45805.0</v>
      </c>
      <c r="B18" s="15" t="s">
        <v>39</v>
      </c>
      <c r="C18" s="15" t="s">
        <v>91</v>
      </c>
      <c r="D18" s="9">
        <v>701.0</v>
      </c>
      <c r="E18" s="9">
        <v>83.0</v>
      </c>
      <c r="F18" s="10">
        <v>0.1184</v>
      </c>
      <c r="G18" s="9">
        <v>0.48</v>
      </c>
      <c r="H18" s="9">
        <v>39.61</v>
      </c>
      <c r="I18" s="15" t="s">
        <v>61</v>
      </c>
      <c r="J18" s="15" t="s">
        <v>92</v>
      </c>
      <c r="K18" s="9">
        <v>83.0</v>
      </c>
      <c r="L18" s="10">
        <v>0.1184</v>
      </c>
      <c r="M18" s="9">
        <v>0.48</v>
      </c>
      <c r="N18" s="12" t="s">
        <v>28</v>
      </c>
      <c r="O18" s="9">
        <v>0.0</v>
      </c>
      <c r="P18" s="9">
        <v>5.0</v>
      </c>
      <c r="Q18" s="9">
        <v>0.0</v>
      </c>
      <c r="R18" s="9">
        <v>0.0</v>
      </c>
      <c r="S18" s="17">
        <v>2.83</v>
      </c>
      <c r="T18" s="9">
        <v>15.66</v>
      </c>
      <c r="U18" s="14">
        <v>0.0</v>
      </c>
      <c r="V18" s="14">
        <v>0.0</v>
      </c>
      <c r="W18" s="10">
        <v>0.0341</v>
      </c>
      <c r="X18" s="9">
        <v>0.0</v>
      </c>
      <c r="Y18" s="9">
        <v>0.0</v>
      </c>
      <c r="Z18" s="9">
        <v>2.83</v>
      </c>
      <c r="AA18" s="9">
        <v>14.0</v>
      </c>
    </row>
    <row r="19">
      <c r="A19" s="6">
        <v>45806.0</v>
      </c>
      <c r="B19" s="15" t="s">
        <v>39</v>
      </c>
      <c r="C19" s="15" t="s">
        <v>91</v>
      </c>
      <c r="D19" s="9">
        <v>473.0</v>
      </c>
      <c r="E19" s="9">
        <v>87.0</v>
      </c>
      <c r="F19" s="10">
        <v>0.1839</v>
      </c>
      <c r="G19" s="9">
        <v>0.49</v>
      </c>
      <c r="H19" s="9">
        <v>42.41</v>
      </c>
      <c r="I19" s="15" t="s">
        <v>62</v>
      </c>
      <c r="J19" s="15" t="s">
        <v>92</v>
      </c>
      <c r="K19" s="9">
        <v>87.0</v>
      </c>
      <c r="L19" s="10">
        <v>0.1839</v>
      </c>
      <c r="M19" s="9">
        <v>0.49</v>
      </c>
      <c r="N19" s="12" t="s">
        <v>28</v>
      </c>
      <c r="O19" s="9">
        <v>0.0</v>
      </c>
      <c r="P19" s="9">
        <v>0.0</v>
      </c>
      <c r="Q19" s="9">
        <v>0.0</v>
      </c>
      <c r="R19" s="9">
        <v>0.0</v>
      </c>
      <c r="S19" s="17">
        <v>4.0</v>
      </c>
      <c r="T19" s="9">
        <v>7.0</v>
      </c>
      <c r="U19" s="14">
        <v>0.0</v>
      </c>
      <c r="V19" s="14">
        <v>0.0</v>
      </c>
      <c r="W19" s="10">
        <v>0.046</v>
      </c>
      <c r="X19" s="9">
        <v>0.0</v>
      </c>
      <c r="Y19" s="9">
        <v>0.0</v>
      </c>
      <c r="Z19" s="9">
        <v>4.0</v>
      </c>
      <c r="AA19" s="9">
        <v>10.6</v>
      </c>
    </row>
    <row r="20">
      <c r="A20" s="6">
        <v>45807.0</v>
      </c>
      <c r="B20" s="15" t="s">
        <v>39</v>
      </c>
      <c r="C20" s="15" t="s">
        <v>91</v>
      </c>
      <c r="D20" s="9">
        <v>484.0</v>
      </c>
      <c r="E20" s="9">
        <v>58.0</v>
      </c>
      <c r="F20" s="10">
        <v>0.1198</v>
      </c>
      <c r="G20" s="9">
        <v>0.53</v>
      </c>
      <c r="H20" s="9">
        <v>30.89</v>
      </c>
      <c r="I20" s="15" t="s">
        <v>63</v>
      </c>
      <c r="J20" s="15" t="s">
        <v>92</v>
      </c>
      <c r="K20" s="9">
        <v>58.0</v>
      </c>
      <c r="L20" s="10">
        <v>0.1198</v>
      </c>
      <c r="M20" s="9">
        <v>0.53</v>
      </c>
      <c r="N20" s="12" t="s">
        <v>28</v>
      </c>
      <c r="O20" s="9">
        <v>1.0</v>
      </c>
      <c r="P20" s="9">
        <v>8.0</v>
      </c>
      <c r="Q20" s="9">
        <v>0.0</v>
      </c>
      <c r="R20" s="9">
        <v>0.0</v>
      </c>
      <c r="S20" s="17">
        <v>6.0</v>
      </c>
      <c r="T20" s="9">
        <v>45.0</v>
      </c>
      <c r="U20" s="14">
        <v>0.0</v>
      </c>
      <c r="V20" s="14">
        <v>0.0</v>
      </c>
      <c r="W20" s="10">
        <v>0.1034</v>
      </c>
      <c r="X20" s="9">
        <v>0.0</v>
      </c>
      <c r="Y20" s="9">
        <v>0.0</v>
      </c>
      <c r="Z20" s="9">
        <v>6.0</v>
      </c>
      <c r="AA20" s="9">
        <v>5.15</v>
      </c>
    </row>
    <row r="21">
      <c r="A21" s="6">
        <v>45808.0</v>
      </c>
      <c r="B21" s="15" t="s">
        <v>39</v>
      </c>
      <c r="C21" s="15" t="s">
        <v>91</v>
      </c>
      <c r="D21" s="9">
        <v>384.0</v>
      </c>
      <c r="E21" s="9">
        <v>65.0</v>
      </c>
      <c r="F21" s="10">
        <v>0.1693</v>
      </c>
      <c r="G21" s="9">
        <v>0.38</v>
      </c>
      <c r="H21" s="9">
        <v>24.95</v>
      </c>
      <c r="I21" s="15" t="s">
        <v>64</v>
      </c>
      <c r="J21" s="15" t="s">
        <v>92</v>
      </c>
      <c r="K21" s="9">
        <v>65.0</v>
      </c>
      <c r="L21" s="10">
        <v>0.1693</v>
      </c>
      <c r="M21" s="9">
        <v>0.38</v>
      </c>
      <c r="N21" s="12" t="s">
        <v>28</v>
      </c>
      <c r="O21" s="9">
        <v>1.0</v>
      </c>
      <c r="P21" s="9">
        <v>2.0</v>
      </c>
      <c r="Q21" s="9">
        <v>0.0</v>
      </c>
      <c r="R21" s="9">
        <v>0.0</v>
      </c>
      <c r="S21" s="17">
        <v>3.0</v>
      </c>
      <c r="T21" s="9">
        <v>11.0</v>
      </c>
      <c r="U21" s="14">
        <v>0.0</v>
      </c>
      <c r="V21" s="14">
        <v>0.0</v>
      </c>
      <c r="W21" s="10">
        <v>0.0462</v>
      </c>
      <c r="X21" s="9">
        <v>0.0</v>
      </c>
      <c r="Y21" s="9">
        <v>0.0</v>
      </c>
      <c r="Z21" s="9">
        <v>3.0</v>
      </c>
      <c r="AA21" s="9">
        <v>8.32</v>
      </c>
    </row>
    <row r="22">
      <c r="A22" s="6">
        <v>45809.0</v>
      </c>
      <c r="B22" s="15" t="s">
        <v>39</v>
      </c>
      <c r="C22" s="15" t="s">
        <v>91</v>
      </c>
      <c r="D22" s="9">
        <v>604.0</v>
      </c>
      <c r="E22" s="9">
        <v>70.0</v>
      </c>
      <c r="F22" s="10">
        <v>0.1159</v>
      </c>
      <c r="G22" s="9">
        <v>0.43</v>
      </c>
      <c r="H22" s="9">
        <v>30.38</v>
      </c>
      <c r="I22" s="15" t="s">
        <v>65</v>
      </c>
      <c r="J22" s="15" t="s">
        <v>92</v>
      </c>
      <c r="K22" s="9">
        <v>70.0</v>
      </c>
      <c r="L22" s="10">
        <v>0.1159</v>
      </c>
      <c r="M22" s="9">
        <v>0.43</v>
      </c>
      <c r="N22" s="12" t="s">
        <v>28</v>
      </c>
      <c r="O22" s="9">
        <v>0.0</v>
      </c>
      <c r="P22" s="9">
        <v>1.0</v>
      </c>
      <c r="Q22" s="9">
        <v>0.0</v>
      </c>
      <c r="R22" s="9">
        <v>0.0</v>
      </c>
      <c r="S22" s="17">
        <v>6.0</v>
      </c>
      <c r="T22" s="9">
        <v>17.0</v>
      </c>
      <c r="U22" s="14">
        <v>0.0</v>
      </c>
      <c r="V22" s="14">
        <v>0.0</v>
      </c>
      <c r="W22" s="10">
        <v>0.0857</v>
      </c>
      <c r="X22" s="9">
        <v>0.0</v>
      </c>
      <c r="Y22" s="9">
        <v>0.0</v>
      </c>
      <c r="Z22" s="9">
        <v>6.0</v>
      </c>
      <c r="AA22" s="9">
        <v>5.06</v>
      </c>
    </row>
    <row r="23">
      <c r="A23" s="6"/>
      <c r="S23" s="17"/>
      <c r="U23" s="14"/>
      <c r="V23" s="14"/>
    </row>
    <row r="24">
      <c r="A24" s="6"/>
      <c r="S24" s="17"/>
      <c r="U24" s="14"/>
      <c r="V24" s="14"/>
    </row>
    <row r="25">
      <c r="A25" s="6"/>
      <c r="S25" s="17"/>
      <c r="U25" s="14"/>
      <c r="V25" s="14"/>
    </row>
    <row r="26">
      <c r="A26" s="6"/>
      <c r="S26" s="17"/>
      <c r="U26" s="14"/>
      <c r="V26" s="14"/>
    </row>
    <row r="27">
      <c r="A27" s="6"/>
      <c r="S27" s="17"/>
      <c r="U27" s="14"/>
      <c r="V27" s="14"/>
    </row>
    <row r="28">
      <c r="A28" s="6"/>
      <c r="S28" s="17"/>
      <c r="U28" s="14"/>
      <c r="V28" s="14"/>
    </row>
    <row r="29">
      <c r="A29" s="6"/>
      <c r="S29" s="17"/>
      <c r="U29" s="14"/>
      <c r="V29" s="14"/>
    </row>
    <row r="30">
      <c r="A30" s="6"/>
      <c r="S30" s="17"/>
      <c r="U30" s="14"/>
      <c r="V30" s="14"/>
    </row>
    <row r="31">
      <c r="A31" s="6"/>
      <c r="S31" s="17"/>
      <c r="U31" s="14"/>
      <c r="V31" s="14"/>
    </row>
    <row r="32">
      <c r="A32" s="6"/>
      <c r="S32" s="17"/>
      <c r="U32" s="14"/>
      <c r="V32" s="14"/>
    </row>
    <row r="33">
      <c r="A33" s="6"/>
      <c r="S33" s="17"/>
      <c r="U33" s="14"/>
      <c r="V33" s="14"/>
    </row>
    <row r="34">
      <c r="A34" s="6"/>
      <c r="S34" s="17"/>
      <c r="U34" s="14"/>
      <c r="V34" s="14"/>
    </row>
    <row r="35">
      <c r="A35" s="6"/>
      <c r="S35" s="17"/>
      <c r="U35" s="14"/>
      <c r="V35" s="14"/>
    </row>
    <row r="36">
      <c r="A36" s="6"/>
      <c r="S36" s="17"/>
      <c r="U36" s="14"/>
      <c r="V36" s="14"/>
    </row>
    <row r="37">
      <c r="A37" s="6"/>
      <c r="S37" s="17"/>
      <c r="U37" s="14"/>
      <c r="V37" s="14"/>
    </row>
    <row r="38">
      <c r="A38" s="6"/>
      <c r="S38" s="17"/>
      <c r="U38" s="14"/>
      <c r="V38" s="14"/>
    </row>
    <row r="39">
      <c r="A39" s="6"/>
      <c r="S39" s="17"/>
      <c r="U39" s="14"/>
      <c r="V39" s="14"/>
    </row>
    <row r="40">
      <c r="A40" s="6"/>
      <c r="S40" s="17"/>
      <c r="U40" s="14"/>
      <c r="V40" s="14"/>
    </row>
    <row r="41">
      <c r="A41" s="6"/>
      <c r="S41" s="17"/>
      <c r="U41" s="14"/>
      <c r="V41" s="14"/>
    </row>
    <row r="42">
      <c r="A42" s="6"/>
      <c r="S42" s="17"/>
      <c r="U42" s="14"/>
      <c r="V42" s="14"/>
    </row>
    <row r="43">
      <c r="A43" s="6"/>
      <c r="S43" s="17"/>
      <c r="U43" s="14"/>
      <c r="V43" s="14"/>
    </row>
    <row r="44">
      <c r="A44" s="6"/>
      <c r="S44" s="17"/>
      <c r="U44" s="14"/>
      <c r="V44" s="14"/>
    </row>
    <row r="45">
      <c r="A45" s="6"/>
      <c r="S45" s="17"/>
      <c r="U45" s="14"/>
      <c r="V45" s="14"/>
    </row>
    <row r="46">
      <c r="A46" s="6"/>
      <c r="S46" s="17"/>
      <c r="U46" s="14"/>
      <c r="V46" s="14"/>
    </row>
    <row r="47">
      <c r="A47" s="6"/>
      <c r="S47" s="17"/>
      <c r="U47" s="14"/>
      <c r="V47" s="14"/>
    </row>
    <row r="48">
      <c r="A48" s="6"/>
      <c r="S48" s="17"/>
      <c r="U48" s="14"/>
      <c r="V48" s="14"/>
    </row>
    <row r="49">
      <c r="A49" s="6"/>
      <c r="S49" s="17"/>
      <c r="U49" s="14"/>
      <c r="V49" s="14"/>
    </row>
    <row r="50">
      <c r="A50" s="6"/>
      <c r="S50" s="17"/>
      <c r="U50" s="14"/>
      <c r="V50" s="14"/>
    </row>
    <row r="51">
      <c r="A51" s="6"/>
      <c r="S51" s="17"/>
      <c r="U51" s="14"/>
      <c r="V51" s="14"/>
    </row>
    <row r="52">
      <c r="A52" s="6"/>
      <c r="S52" s="17"/>
      <c r="U52" s="14"/>
      <c r="V52" s="14"/>
    </row>
    <row r="53">
      <c r="A53" s="6"/>
      <c r="S53" s="17"/>
      <c r="U53" s="14"/>
      <c r="V53" s="14"/>
    </row>
    <row r="54">
      <c r="A54" s="6"/>
      <c r="S54" s="17"/>
      <c r="U54" s="14"/>
      <c r="V54" s="14"/>
    </row>
    <row r="55">
      <c r="A55" s="6"/>
      <c r="S55" s="17"/>
      <c r="U55" s="14"/>
      <c r="V55" s="14"/>
    </row>
    <row r="56">
      <c r="A56" s="6"/>
      <c r="S56" s="17"/>
      <c r="U56" s="14"/>
      <c r="V56" s="14"/>
    </row>
    <row r="57">
      <c r="A57" s="6"/>
      <c r="S57" s="17"/>
      <c r="U57" s="14"/>
      <c r="V57" s="14"/>
    </row>
    <row r="58">
      <c r="A58" s="6"/>
      <c r="S58" s="17"/>
      <c r="U58" s="14"/>
      <c r="V58" s="14"/>
    </row>
    <row r="59">
      <c r="A59" s="6"/>
      <c r="S59" s="17"/>
      <c r="U59" s="14"/>
      <c r="V59" s="14"/>
    </row>
    <row r="60">
      <c r="A60" s="6"/>
      <c r="S60" s="17"/>
      <c r="U60" s="14"/>
      <c r="V60" s="14"/>
    </row>
    <row r="61">
      <c r="A61" s="6"/>
      <c r="S61" s="17"/>
      <c r="U61" s="14"/>
      <c r="V61" s="14"/>
    </row>
    <row r="62">
      <c r="A62" s="6"/>
      <c r="S62" s="17"/>
      <c r="U62" s="14"/>
      <c r="V62" s="14"/>
    </row>
    <row r="63">
      <c r="A63" s="6"/>
      <c r="S63" s="17"/>
      <c r="U63" s="14"/>
      <c r="V63" s="14"/>
    </row>
    <row r="64">
      <c r="A64" s="6"/>
      <c r="S64" s="17"/>
      <c r="U64" s="14"/>
      <c r="V64" s="14"/>
    </row>
    <row r="65">
      <c r="A65" s="6"/>
      <c r="S65" s="17"/>
      <c r="U65" s="14"/>
      <c r="V65" s="14"/>
    </row>
    <row r="66">
      <c r="A66" s="6"/>
      <c r="S66" s="17"/>
      <c r="U66" s="14"/>
      <c r="V66" s="14"/>
    </row>
    <row r="67">
      <c r="A67" s="6"/>
      <c r="S67" s="17"/>
      <c r="U67" s="14"/>
      <c r="V67" s="14"/>
    </row>
    <row r="68">
      <c r="A68" s="6"/>
      <c r="S68" s="17"/>
      <c r="U68" s="14"/>
      <c r="V68" s="14"/>
    </row>
    <row r="69">
      <c r="A69" s="6"/>
      <c r="S69" s="17"/>
      <c r="U69" s="14"/>
      <c r="V69" s="14"/>
    </row>
    <row r="70">
      <c r="A70" s="6"/>
      <c r="S70" s="17"/>
      <c r="U70" s="14"/>
      <c r="V70" s="14"/>
    </row>
    <row r="71">
      <c r="A71" s="6"/>
      <c r="S71" s="17"/>
      <c r="U71" s="14"/>
      <c r="V71" s="14"/>
    </row>
    <row r="72">
      <c r="A72" s="6"/>
      <c r="S72" s="17"/>
      <c r="U72" s="14"/>
      <c r="V72" s="14"/>
    </row>
    <row r="73">
      <c r="A73" s="6"/>
      <c r="S73" s="17"/>
      <c r="U73" s="14"/>
      <c r="V73" s="14"/>
    </row>
    <row r="74">
      <c r="A74" s="6"/>
      <c r="S74" s="17"/>
      <c r="U74" s="14"/>
      <c r="V74" s="14"/>
    </row>
    <row r="75">
      <c r="A75" s="6"/>
      <c r="S75" s="17"/>
      <c r="U75" s="14"/>
      <c r="V75" s="14"/>
    </row>
    <row r="76">
      <c r="A76" s="6"/>
      <c r="S76" s="17"/>
      <c r="U76" s="14"/>
      <c r="V76" s="14"/>
    </row>
    <row r="77">
      <c r="A77" s="6"/>
      <c r="S77" s="17"/>
      <c r="U77" s="14"/>
      <c r="V77" s="14"/>
    </row>
    <row r="78">
      <c r="A78" s="6"/>
      <c r="S78" s="17"/>
      <c r="U78" s="14"/>
      <c r="V78" s="14"/>
    </row>
    <row r="79">
      <c r="A79" s="6"/>
      <c r="S79" s="17"/>
      <c r="U79" s="14"/>
      <c r="V79" s="14"/>
    </row>
    <row r="80">
      <c r="A80" s="6"/>
      <c r="S80" s="17"/>
      <c r="U80" s="14"/>
      <c r="V80" s="14"/>
    </row>
    <row r="81">
      <c r="A81" s="6"/>
      <c r="S81" s="17"/>
      <c r="U81" s="14"/>
      <c r="V81" s="14"/>
    </row>
    <row r="82">
      <c r="A82" s="6"/>
      <c r="S82" s="17"/>
      <c r="U82" s="14"/>
      <c r="V82" s="14"/>
    </row>
    <row r="83">
      <c r="A83" s="6"/>
      <c r="S83" s="17"/>
      <c r="U83" s="14"/>
      <c r="V83" s="14"/>
    </row>
    <row r="84">
      <c r="A84" s="6"/>
      <c r="S84" s="17"/>
      <c r="U84" s="14"/>
      <c r="V84" s="14"/>
    </row>
    <row r="85">
      <c r="A85" s="6"/>
      <c r="S85" s="17"/>
      <c r="U85" s="14"/>
      <c r="V85" s="14"/>
    </row>
    <row r="86">
      <c r="A86" s="6"/>
      <c r="S86" s="17"/>
      <c r="U86" s="14"/>
      <c r="V86" s="14"/>
    </row>
    <row r="87">
      <c r="A87" s="6"/>
      <c r="S87" s="17"/>
      <c r="U87" s="14"/>
      <c r="V87" s="14"/>
    </row>
    <row r="88">
      <c r="A88" s="6"/>
      <c r="S88" s="17"/>
      <c r="U88" s="14"/>
      <c r="V88" s="14"/>
    </row>
    <row r="89">
      <c r="A89" s="6"/>
      <c r="S89" s="17"/>
      <c r="U89" s="14"/>
      <c r="V89" s="14"/>
    </row>
    <row r="90">
      <c r="A90" s="6"/>
      <c r="S90" s="17"/>
      <c r="U90" s="14"/>
      <c r="V90" s="14"/>
    </row>
    <row r="91">
      <c r="A91" s="6"/>
      <c r="S91" s="17"/>
      <c r="U91" s="14"/>
      <c r="V91" s="14"/>
    </row>
    <row r="92">
      <c r="A92" s="6"/>
      <c r="S92" s="17"/>
      <c r="U92" s="14"/>
      <c r="V92" s="14"/>
    </row>
    <row r="93">
      <c r="A93" s="6"/>
      <c r="S93" s="17"/>
      <c r="U93" s="14"/>
      <c r="V93" s="14"/>
    </row>
    <row r="94">
      <c r="A94" s="6"/>
      <c r="S94" s="17"/>
      <c r="U94" s="14"/>
      <c r="V94" s="14"/>
    </row>
    <row r="95">
      <c r="A95" s="6"/>
      <c r="S95" s="17"/>
      <c r="U95" s="14"/>
      <c r="V95" s="14"/>
    </row>
    <row r="96">
      <c r="A96" s="6"/>
      <c r="S96" s="17"/>
      <c r="U96" s="14"/>
      <c r="V96" s="14"/>
    </row>
    <row r="97">
      <c r="A97" s="6"/>
      <c r="S97" s="17"/>
      <c r="U97" s="14"/>
      <c r="V97" s="14"/>
    </row>
    <row r="98">
      <c r="A98" s="6"/>
      <c r="S98" s="17"/>
      <c r="U98" s="14"/>
      <c r="V98" s="14"/>
    </row>
    <row r="99">
      <c r="A99" s="6"/>
      <c r="S99" s="17"/>
      <c r="U99" s="14"/>
      <c r="V99" s="14"/>
    </row>
    <row r="100">
      <c r="A100" s="6"/>
      <c r="S100" s="17"/>
      <c r="U100" s="14"/>
      <c r="V100" s="14"/>
    </row>
    <row r="101">
      <c r="A101" s="6"/>
      <c r="S101" s="17"/>
      <c r="U101" s="14"/>
      <c r="V101" s="14"/>
    </row>
    <row r="102">
      <c r="A102" s="6"/>
      <c r="S102" s="17"/>
      <c r="U102" s="14"/>
      <c r="V102" s="14"/>
    </row>
    <row r="103">
      <c r="A103" s="6"/>
      <c r="S103" s="17"/>
      <c r="U103" s="14"/>
      <c r="V103" s="14"/>
    </row>
    <row r="104">
      <c r="A104" s="6"/>
      <c r="S104" s="17"/>
      <c r="U104" s="14"/>
      <c r="V104" s="14"/>
    </row>
    <row r="105">
      <c r="A105" s="6"/>
      <c r="S105" s="17"/>
      <c r="U105" s="14"/>
      <c r="V105" s="14"/>
    </row>
    <row r="106">
      <c r="A106" s="6"/>
      <c r="S106" s="17"/>
      <c r="U106" s="14"/>
      <c r="V106" s="14"/>
    </row>
    <row r="107">
      <c r="A107" s="6"/>
      <c r="S107" s="17"/>
      <c r="U107" s="14"/>
      <c r="V107" s="14"/>
    </row>
    <row r="108">
      <c r="A108" s="6"/>
      <c r="S108" s="17"/>
      <c r="U108" s="14"/>
      <c r="V108" s="14"/>
    </row>
    <row r="109">
      <c r="A109" s="6"/>
      <c r="S109" s="17"/>
      <c r="U109" s="14"/>
      <c r="V109" s="14"/>
    </row>
    <row r="110">
      <c r="A110" s="6"/>
      <c r="S110" s="17"/>
      <c r="U110" s="14"/>
      <c r="V110" s="14"/>
    </row>
    <row r="111">
      <c r="A111" s="6"/>
      <c r="S111" s="17"/>
      <c r="U111" s="14"/>
      <c r="V111" s="14"/>
    </row>
    <row r="112">
      <c r="A112" s="6"/>
      <c r="S112" s="17"/>
      <c r="U112" s="14"/>
      <c r="V112" s="14"/>
    </row>
    <row r="113">
      <c r="A113" s="6"/>
      <c r="S113" s="17"/>
      <c r="U113" s="14"/>
      <c r="V113" s="14"/>
    </row>
    <row r="114">
      <c r="A114" s="6"/>
      <c r="S114" s="17"/>
      <c r="U114" s="14"/>
      <c r="V114" s="14"/>
    </row>
    <row r="115">
      <c r="A115" s="6"/>
      <c r="S115" s="17"/>
      <c r="U115" s="14"/>
      <c r="V115" s="14"/>
    </row>
    <row r="116">
      <c r="A116" s="6"/>
      <c r="S116" s="17"/>
      <c r="U116" s="14"/>
      <c r="V116" s="14"/>
    </row>
    <row r="117">
      <c r="A117" s="6"/>
      <c r="S117" s="17"/>
      <c r="U117" s="14"/>
      <c r="V117" s="14"/>
    </row>
    <row r="118">
      <c r="A118" s="6"/>
      <c r="S118" s="17"/>
      <c r="U118" s="14"/>
      <c r="V118" s="14"/>
    </row>
    <row r="119">
      <c r="A119" s="6"/>
      <c r="S119" s="17"/>
      <c r="U119" s="14"/>
      <c r="V119" s="14"/>
    </row>
    <row r="120">
      <c r="A120" s="6"/>
      <c r="S120" s="17"/>
      <c r="U120" s="14"/>
      <c r="V120" s="14"/>
    </row>
    <row r="121">
      <c r="A121" s="6"/>
      <c r="S121" s="17"/>
      <c r="U121" s="14"/>
      <c r="V121" s="14"/>
    </row>
    <row r="122">
      <c r="A122" s="6"/>
      <c r="S122" s="17"/>
      <c r="U122" s="14"/>
      <c r="V122" s="14"/>
    </row>
    <row r="123">
      <c r="A123" s="6"/>
      <c r="S123" s="17"/>
      <c r="U123" s="14"/>
      <c r="V123" s="14"/>
    </row>
    <row r="124">
      <c r="A124" s="6"/>
      <c r="S124" s="17"/>
      <c r="U124" s="14"/>
      <c r="V124" s="14"/>
    </row>
    <row r="125">
      <c r="A125" s="6"/>
      <c r="S125" s="17"/>
      <c r="U125" s="14"/>
      <c r="V125" s="14"/>
    </row>
    <row r="126">
      <c r="A126" s="6"/>
      <c r="S126" s="17"/>
      <c r="U126" s="14"/>
      <c r="V126" s="14"/>
    </row>
    <row r="127">
      <c r="A127" s="6"/>
      <c r="S127" s="17"/>
      <c r="U127" s="14"/>
      <c r="V127" s="14"/>
    </row>
    <row r="128">
      <c r="A128" s="6"/>
      <c r="S128" s="17"/>
      <c r="U128" s="14"/>
      <c r="V128" s="14"/>
    </row>
    <row r="129">
      <c r="A129" s="6"/>
      <c r="S129" s="17"/>
      <c r="U129" s="14"/>
      <c r="V129" s="14"/>
    </row>
    <row r="130">
      <c r="A130" s="6"/>
      <c r="S130" s="17"/>
      <c r="U130" s="14"/>
      <c r="V130" s="14"/>
    </row>
    <row r="131">
      <c r="A131" s="6"/>
      <c r="S131" s="17"/>
      <c r="U131" s="14"/>
      <c r="V131" s="14"/>
    </row>
    <row r="132">
      <c r="A132" s="6"/>
      <c r="S132" s="17"/>
      <c r="U132" s="14"/>
      <c r="V132" s="14"/>
    </row>
    <row r="133">
      <c r="A133" s="6"/>
      <c r="S133" s="17"/>
      <c r="U133" s="14"/>
      <c r="V133" s="14"/>
    </row>
    <row r="134">
      <c r="A134" s="6"/>
      <c r="S134" s="17"/>
      <c r="U134" s="14"/>
      <c r="V134" s="14"/>
    </row>
    <row r="135">
      <c r="A135" s="6"/>
      <c r="S135" s="17"/>
      <c r="U135" s="14"/>
      <c r="V135" s="14"/>
    </row>
    <row r="136">
      <c r="A136" s="6"/>
      <c r="S136" s="17"/>
      <c r="U136" s="14"/>
      <c r="V136" s="14"/>
    </row>
    <row r="137">
      <c r="A137" s="6"/>
      <c r="S137" s="17"/>
      <c r="U137" s="14"/>
      <c r="V137" s="14"/>
    </row>
    <row r="138">
      <c r="A138" s="6"/>
      <c r="S138" s="17"/>
      <c r="U138" s="14"/>
      <c r="V138" s="14"/>
    </row>
    <row r="139">
      <c r="A139" s="6"/>
      <c r="S139" s="17"/>
      <c r="U139" s="14"/>
      <c r="V139" s="14"/>
    </row>
    <row r="140">
      <c r="A140" s="6"/>
      <c r="S140" s="17"/>
      <c r="U140" s="14"/>
      <c r="V140" s="14"/>
    </row>
    <row r="141">
      <c r="A141" s="6"/>
      <c r="S141" s="17"/>
      <c r="U141" s="14"/>
      <c r="V141" s="14"/>
    </row>
    <row r="142">
      <c r="A142" s="6"/>
      <c r="S142" s="17"/>
      <c r="U142" s="14"/>
      <c r="V142" s="14"/>
    </row>
    <row r="143">
      <c r="A143" s="6"/>
      <c r="S143" s="17"/>
      <c r="U143" s="14"/>
      <c r="V143" s="14"/>
    </row>
    <row r="144">
      <c r="A144" s="6"/>
      <c r="S144" s="17"/>
      <c r="U144" s="14"/>
      <c r="V144" s="14"/>
    </row>
    <row r="145">
      <c r="A145" s="6"/>
      <c r="S145" s="17"/>
      <c r="U145" s="14"/>
      <c r="V145" s="14"/>
    </row>
    <row r="146">
      <c r="A146" s="6"/>
      <c r="S146" s="17"/>
      <c r="U146" s="14"/>
      <c r="V146" s="14"/>
    </row>
    <row r="147">
      <c r="A147" s="6"/>
      <c r="S147" s="17"/>
      <c r="U147" s="14"/>
      <c r="V147" s="14"/>
    </row>
    <row r="148">
      <c r="A148" s="6"/>
      <c r="S148" s="17"/>
      <c r="U148" s="14"/>
      <c r="V148" s="14"/>
    </row>
    <row r="149">
      <c r="A149" s="6"/>
      <c r="S149" s="17"/>
      <c r="U149" s="14"/>
      <c r="V149" s="14"/>
    </row>
    <row r="150">
      <c r="A150" s="6"/>
      <c r="S150" s="17"/>
      <c r="U150" s="14"/>
      <c r="V150" s="14"/>
    </row>
    <row r="151">
      <c r="A151" s="6"/>
      <c r="S151" s="17"/>
      <c r="U151" s="14"/>
      <c r="V151" s="14"/>
    </row>
    <row r="152">
      <c r="A152" s="6"/>
      <c r="S152" s="17"/>
      <c r="U152" s="14"/>
      <c r="V152" s="14"/>
    </row>
    <row r="153">
      <c r="A153" s="6"/>
      <c r="S153" s="17"/>
      <c r="U153" s="14"/>
      <c r="V153" s="14"/>
    </row>
    <row r="154">
      <c r="A154" s="6"/>
      <c r="S154" s="17"/>
      <c r="U154" s="14"/>
      <c r="V154" s="14"/>
    </row>
    <row r="155">
      <c r="A155" s="6"/>
      <c r="S155" s="17"/>
      <c r="U155" s="14"/>
      <c r="V155" s="14"/>
    </row>
    <row r="156">
      <c r="A156" s="6"/>
      <c r="S156" s="17"/>
      <c r="U156" s="14"/>
      <c r="V156" s="14"/>
    </row>
    <row r="157">
      <c r="A157" s="6"/>
      <c r="S157" s="17"/>
      <c r="U157" s="14"/>
      <c r="V157" s="14"/>
    </row>
    <row r="158">
      <c r="A158" s="6"/>
      <c r="S158" s="17"/>
      <c r="U158" s="14"/>
      <c r="V158" s="14"/>
    </row>
    <row r="159">
      <c r="A159" s="6"/>
      <c r="S159" s="17"/>
      <c r="U159" s="14"/>
      <c r="V159" s="14"/>
    </row>
    <row r="160">
      <c r="A160" s="6"/>
      <c r="S160" s="17"/>
      <c r="U160" s="14"/>
      <c r="V160" s="14"/>
    </row>
    <row r="161">
      <c r="A161" s="6"/>
      <c r="S161" s="17"/>
      <c r="U161" s="14"/>
      <c r="V161" s="14"/>
    </row>
    <row r="162">
      <c r="A162" s="6"/>
      <c r="S162" s="17"/>
      <c r="U162" s="14"/>
      <c r="V162" s="14"/>
    </row>
    <row r="163">
      <c r="A163" s="6"/>
      <c r="S163" s="17"/>
      <c r="U163" s="14"/>
      <c r="V163" s="14"/>
    </row>
    <row r="164">
      <c r="A164" s="6"/>
      <c r="S164" s="17"/>
      <c r="U164" s="14"/>
      <c r="V164" s="14"/>
    </row>
    <row r="165">
      <c r="A165" s="6"/>
      <c r="S165" s="17"/>
      <c r="U165" s="14"/>
      <c r="V165" s="14"/>
    </row>
    <row r="166">
      <c r="A166" s="6"/>
      <c r="S166" s="17"/>
      <c r="U166" s="14"/>
      <c r="V166" s="14"/>
    </row>
    <row r="167">
      <c r="A167" s="6"/>
      <c r="S167" s="17"/>
      <c r="U167" s="14"/>
      <c r="V167" s="14"/>
    </row>
    <row r="168">
      <c r="A168" s="6"/>
      <c r="S168" s="17"/>
      <c r="U168" s="14"/>
      <c r="V168" s="14"/>
    </row>
    <row r="169">
      <c r="A169" s="6"/>
      <c r="S169" s="17"/>
      <c r="U169" s="14"/>
      <c r="V169" s="14"/>
    </row>
    <row r="170">
      <c r="A170" s="6"/>
      <c r="S170" s="17"/>
      <c r="U170" s="14"/>
      <c r="V170" s="14"/>
    </row>
    <row r="171">
      <c r="A171" s="6"/>
      <c r="S171" s="17"/>
      <c r="U171" s="14"/>
      <c r="V171" s="14"/>
    </row>
    <row r="172">
      <c r="A172" s="6"/>
      <c r="S172" s="17"/>
      <c r="U172" s="14"/>
      <c r="V172" s="14"/>
    </row>
    <row r="173">
      <c r="A173" s="6"/>
      <c r="S173" s="17"/>
      <c r="U173" s="14"/>
      <c r="V173" s="14"/>
    </row>
    <row r="174">
      <c r="A174" s="6"/>
      <c r="S174" s="17"/>
      <c r="U174" s="14"/>
      <c r="V174" s="14"/>
    </row>
    <row r="175">
      <c r="A175" s="6"/>
      <c r="S175" s="17"/>
      <c r="U175" s="14"/>
      <c r="V175" s="14"/>
    </row>
    <row r="176">
      <c r="A176" s="6"/>
      <c r="S176" s="17"/>
      <c r="U176" s="14"/>
      <c r="V176" s="14"/>
    </row>
    <row r="177">
      <c r="A177" s="6"/>
      <c r="S177" s="17"/>
      <c r="U177" s="14"/>
      <c r="V177" s="14"/>
    </row>
    <row r="178">
      <c r="A178" s="6"/>
      <c r="S178" s="17"/>
      <c r="U178" s="14"/>
      <c r="V178" s="14"/>
    </row>
    <row r="179">
      <c r="A179" s="6"/>
      <c r="S179" s="17"/>
      <c r="U179" s="14"/>
      <c r="V179" s="14"/>
    </row>
    <row r="180">
      <c r="A180" s="6"/>
      <c r="S180" s="17"/>
      <c r="U180" s="14"/>
      <c r="V180" s="14"/>
    </row>
    <row r="181">
      <c r="A181" s="6"/>
      <c r="S181" s="17"/>
      <c r="U181" s="14"/>
      <c r="V181" s="14"/>
    </row>
    <row r="182">
      <c r="A182" s="6"/>
      <c r="S182" s="17"/>
      <c r="U182" s="14"/>
      <c r="V182" s="14"/>
    </row>
    <row r="183">
      <c r="A183" s="6"/>
      <c r="S183" s="17"/>
      <c r="U183" s="14"/>
      <c r="V183" s="14"/>
    </row>
    <row r="184">
      <c r="A184" s="6"/>
      <c r="S184" s="17"/>
      <c r="U184" s="14"/>
      <c r="V184" s="14"/>
    </row>
    <row r="185">
      <c r="A185" s="6"/>
      <c r="S185" s="17"/>
      <c r="U185" s="14"/>
      <c r="V185" s="14"/>
    </row>
    <row r="186">
      <c r="A186" s="6"/>
      <c r="S186" s="17"/>
      <c r="U186" s="14"/>
      <c r="V186" s="14"/>
    </row>
    <row r="187">
      <c r="A187" s="6"/>
      <c r="S187" s="17"/>
      <c r="U187" s="14"/>
      <c r="V187" s="14"/>
    </row>
    <row r="188">
      <c r="A188" s="6"/>
      <c r="S188" s="17"/>
      <c r="U188" s="14"/>
      <c r="V188" s="14"/>
    </row>
    <row r="189">
      <c r="A189" s="6"/>
      <c r="S189" s="17"/>
      <c r="U189" s="14"/>
      <c r="V189" s="14"/>
    </row>
    <row r="190">
      <c r="A190" s="6"/>
      <c r="S190" s="17"/>
      <c r="U190" s="14"/>
      <c r="V190" s="14"/>
    </row>
    <row r="191">
      <c r="A191" s="6"/>
      <c r="S191" s="17"/>
      <c r="U191" s="14"/>
      <c r="V191" s="14"/>
    </row>
    <row r="192">
      <c r="A192" s="6"/>
      <c r="S192" s="17"/>
      <c r="U192" s="14"/>
      <c r="V192" s="14"/>
    </row>
    <row r="193">
      <c r="A193" s="6"/>
      <c r="S193" s="17"/>
      <c r="U193" s="14"/>
      <c r="V193" s="14"/>
    </row>
    <row r="194">
      <c r="A194" s="6"/>
      <c r="S194" s="17"/>
      <c r="U194" s="14"/>
      <c r="V194" s="14"/>
    </row>
    <row r="195">
      <c r="A195" s="6"/>
      <c r="S195" s="17"/>
      <c r="U195" s="14"/>
      <c r="V195" s="14"/>
    </row>
    <row r="196">
      <c r="A196" s="6"/>
      <c r="S196" s="17"/>
      <c r="U196" s="14"/>
      <c r="V196" s="14"/>
    </row>
    <row r="197">
      <c r="A197" s="6"/>
      <c r="S197" s="17"/>
      <c r="U197" s="14"/>
      <c r="V197" s="14"/>
    </row>
    <row r="198">
      <c r="A198" s="6"/>
      <c r="S198" s="17"/>
      <c r="U198" s="14"/>
      <c r="V198" s="14"/>
    </row>
    <row r="199">
      <c r="A199" s="6"/>
      <c r="S199" s="17"/>
      <c r="U199" s="14"/>
      <c r="V199" s="14"/>
    </row>
    <row r="200">
      <c r="A200" s="6"/>
      <c r="S200" s="17"/>
      <c r="U200" s="14"/>
      <c r="V200" s="14"/>
    </row>
    <row r="201">
      <c r="A201" s="6"/>
      <c r="S201" s="17"/>
      <c r="U201" s="14"/>
      <c r="V201" s="14"/>
    </row>
    <row r="202">
      <c r="A202" s="6"/>
      <c r="S202" s="17"/>
      <c r="U202" s="14"/>
      <c r="V202" s="14"/>
    </row>
    <row r="203">
      <c r="A203" s="6"/>
      <c r="S203" s="17"/>
      <c r="U203" s="14"/>
      <c r="V203" s="14"/>
    </row>
    <row r="204">
      <c r="A204" s="6"/>
      <c r="S204" s="17"/>
      <c r="U204" s="14"/>
      <c r="V204" s="14"/>
    </row>
    <row r="205">
      <c r="A205" s="6"/>
      <c r="S205" s="17"/>
      <c r="U205" s="14"/>
      <c r="V205" s="14"/>
    </row>
    <row r="206">
      <c r="A206" s="6"/>
      <c r="S206" s="17"/>
      <c r="U206" s="14"/>
      <c r="V206" s="14"/>
    </row>
    <row r="207">
      <c r="A207" s="6"/>
      <c r="S207" s="17"/>
      <c r="U207" s="14"/>
      <c r="V207" s="14"/>
    </row>
    <row r="208">
      <c r="A208" s="6"/>
      <c r="S208" s="17"/>
      <c r="U208" s="14"/>
      <c r="V208" s="14"/>
    </row>
    <row r="209">
      <c r="A209" s="6"/>
      <c r="S209" s="17"/>
      <c r="U209" s="14"/>
      <c r="V209" s="14"/>
    </row>
    <row r="210">
      <c r="A210" s="6"/>
      <c r="S210" s="17"/>
      <c r="U210" s="14"/>
      <c r="V210" s="14"/>
    </row>
    <row r="211">
      <c r="A211" s="6"/>
      <c r="S211" s="17"/>
      <c r="U211" s="14"/>
      <c r="V211" s="14"/>
    </row>
    <row r="212">
      <c r="A212" s="6"/>
      <c r="S212" s="17"/>
      <c r="U212" s="14"/>
      <c r="V212" s="14"/>
    </row>
    <row r="213">
      <c r="A213" s="6"/>
      <c r="S213" s="17"/>
      <c r="U213" s="14"/>
      <c r="V213" s="14"/>
    </row>
    <row r="214">
      <c r="A214" s="6"/>
      <c r="S214" s="17"/>
      <c r="U214" s="14"/>
      <c r="V214" s="14"/>
    </row>
    <row r="215">
      <c r="A215" s="6"/>
      <c r="S215" s="17"/>
      <c r="U215" s="14"/>
      <c r="V215" s="14"/>
    </row>
    <row r="216">
      <c r="A216" s="6"/>
      <c r="S216" s="17"/>
      <c r="U216" s="14"/>
      <c r="V216" s="14"/>
    </row>
    <row r="217">
      <c r="A217" s="6"/>
      <c r="S217" s="17"/>
      <c r="U217" s="14"/>
      <c r="V217" s="14"/>
    </row>
    <row r="218">
      <c r="A218" s="6"/>
      <c r="S218" s="17"/>
      <c r="U218" s="14"/>
      <c r="V218" s="14"/>
    </row>
    <row r="219">
      <c r="A219" s="6"/>
      <c r="S219" s="17"/>
      <c r="U219" s="14"/>
      <c r="V219" s="14"/>
    </row>
    <row r="220">
      <c r="A220" s="6"/>
      <c r="S220" s="17"/>
      <c r="U220" s="14"/>
      <c r="V220" s="14"/>
    </row>
    <row r="221">
      <c r="A221" s="6"/>
      <c r="S221" s="17"/>
      <c r="U221" s="14"/>
      <c r="V221" s="14"/>
    </row>
    <row r="222">
      <c r="A222" s="6"/>
      <c r="S222" s="17"/>
      <c r="U222" s="14"/>
      <c r="V222" s="14"/>
    </row>
    <row r="223">
      <c r="A223" s="6"/>
      <c r="S223" s="17"/>
      <c r="U223" s="14"/>
      <c r="V223" s="14"/>
    </row>
    <row r="224">
      <c r="A224" s="6"/>
      <c r="S224" s="17"/>
      <c r="U224" s="14"/>
      <c r="V224" s="14"/>
    </row>
    <row r="225">
      <c r="A225" s="6"/>
      <c r="S225" s="17"/>
      <c r="U225" s="14"/>
      <c r="V225" s="14"/>
    </row>
    <row r="226">
      <c r="A226" s="6"/>
      <c r="S226" s="17"/>
      <c r="U226" s="14"/>
      <c r="V226" s="14"/>
    </row>
    <row r="227">
      <c r="A227" s="6"/>
      <c r="S227" s="17"/>
      <c r="U227" s="14"/>
      <c r="V227" s="14"/>
    </row>
    <row r="228">
      <c r="A228" s="6"/>
      <c r="S228" s="17"/>
      <c r="U228" s="14"/>
      <c r="V228" s="14"/>
    </row>
    <row r="229">
      <c r="A229" s="6"/>
      <c r="S229" s="17"/>
      <c r="U229" s="14"/>
      <c r="V229" s="14"/>
    </row>
    <row r="230">
      <c r="A230" s="6"/>
      <c r="S230" s="17"/>
      <c r="U230" s="14"/>
      <c r="V230" s="14"/>
    </row>
    <row r="231">
      <c r="A231" s="6"/>
      <c r="S231" s="17"/>
      <c r="U231" s="14"/>
      <c r="V231" s="14"/>
    </row>
    <row r="232">
      <c r="A232" s="6"/>
      <c r="S232" s="17"/>
      <c r="U232" s="14"/>
      <c r="V232" s="14"/>
    </row>
    <row r="233">
      <c r="A233" s="6"/>
      <c r="S233" s="17"/>
      <c r="U233" s="14"/>
      <c r="V233" s="14"/>
    </row>
    <row r="234">
      <c r="A234" s="6"/>
      <c r="S234" s="17"/>
      <c r="U234" s="14"/>
      <c r="V234" s="14"/>
    </row>
    <row r="235">
      <c r="A235" s="6"/>
      <c r="S235" s="17"/>
      <c r="U235" s="14"/>
      <c r="V235" s="14"/>
    </row>
    <row r="236">
      <c r="A236" s="6"/>
      <c r="S236" s="17"/>
      <c r="U236" s="14"/>
      <c r="V236" s="14"/>
    </row>
    <row r="237">
      <c r="A237" s="6"/>
      <c r="S237" s="17"/>
      <c r="U237" s="14"/>
      <c r="V237" s="14"/>
    </row>
    <row r="238">
      <c r="A238" s="6"/>
      <c r="S238" s="17"/>
      <c r="U238" s="14"/>
      <c r="V238" s="14"/>
    </row>
    <row r="239">
      <c r="A239" s="6"/>
      <c r="S239" s="17"/>
      <c r="U239" s="14"/>
      <c r="V239" s="14"/>
    </row>
    <row r="240">
      <c r="A240" s="6"/>
      <c r="S240" s="17"/>
      <c r="U240" s="14"/>
      <c r="V240" s="14"/>
    </row>
    <row r="241">
      <c r="A241" s="6"/>
      <c r="S241" s="17"/>
      <c r="U241" s="14"/>
      <c r="V241" s="14"/>
    </row>
    <row r="242">
      <c r="A242" s="6"/>
      <c r="S242" s="17"/>
      <c r="U242" s="14"/>
      <c r="V242" s="14"/>
    </row>
    <row r="243">
      <c r="A243" s="6"/>
      <c r="S243" s="17"/>
      <c r="U243" s="14"/>
      <c r="V243" s="14"/>
    </row>
    <row r="244">
      <c r="A244" s="6"/>
      <c r="S244" s="17"/>
      <c r="U244" s="14"/>
      <c r="V244" s="14"/>
    </row>
    <row r="245">
      <c r="A245" s="6"/>
      <c r="S245" s="17"/>
      <c r="U245" s="14"/>
      <c r="V245" s="14"/>
    </row>
    <row r="246">
      <c r="A246" s="6"/>
      <c r="S246" s="17"/>
      <c r="U246" s="14"/>
      <c r="V246" s="14"/>
    </row>
    <row r="247">
      <c r="A247" s="6"/>
      <c r="S247" s="17"/>
      <c r="U247" s="14"/>
      <c r="V247" s="14"/>
    </row>
    <row r="248">
      <c r="A248" s="6"/>
      <c r="S248" s="17"/>
      <c r="U248" s="14"/>
      <c r="V248" s="14"/>
    </row>
    <row r="249">
      <c r="A249" s="6"/>
      <c r="S249" s="17"/>
      <c r="U249" s="14"/>
      <c r="V249" s="14"/>
    </row>
    <row r="250">
      <c r="A250" s="6"/>
      <c r="S250" s="17"/>
      <c r="U250" s="14"/>
      <c r="V250" s="14"/>
    </row>
    <row r="251">
      <c r="A251" s="6"/>
      <c r="S251" s="17"/>
      <c r="U251" s="14"/>
      <c r="V251" s="14"/>
    </row>
    <row r="252">
      <c r="A252" s="6"/>
      <c r="S252" s="17"/>
      <c r="U252" s="14"/>
      <c r="V252" s="14"/>
    </row>
    <row r="253">
      <c r="A253" s="6"/>
      <c r="S253" s="17"/>
      <c r="U253" s="14"/>
      <c r="V253" s="14"/>
    </row>
    <row r="254">
      <c r="A254" s="6"/>
      <c r="S254" s="17"/>
      <c r="U254" s="14"/>
      <c r="V254" s="14"/>
    </row>
    <row r="255">
      <c r="A255" s="6"/>
      <c r="S255" s="17"/>
      <c r="U255" s="14"/>
      <c r="V255" s="14"/>
    </row>
    <row r="256">
      <c r="A256" s="6"/>
      <c r="S256" s="17"/>
      <c r="U256" s="14"/>
      <c r="V256" s="14"/>
    </row>
    <row r="257">
      <c r="A257" s="6"/>
      <c r="S257" s="17"/>
      <c r="U257" s="14"/>
      <c r="V257" s="14"/>
    </row>
    <row r="258">
      <c r="A258" s="6"/>
      <c r="S258" s="17"/>
      <c r="U258" s="14"/>
      <c r="V258" s="14"/>
    </row>
    <row r="259">
      <c r="A259" s="6"/>
      <c r="S259" s="17"/>
      <c r="U259" s="14"/>
      <c r="V259" s="14"/>
    </row>
    <row r="260">
      <c r="A260" s="6"/>
      <c r="S260" s="17"/>
      <c r="U260" s="14"/>
      <c r="V260" s="14"/>
    </row>
    <row r="261">
      <c r="A261" s="6"/>
      <c r="S261" s="17"/>
      <c r="U261" s="14"/>
      <c r="V261" s="14"/>
    </row>
    <row r="262">
      <c r="A262" s="6"/>
      <c r="S262" s="17"/>
      <c r="U262" s="14"/>
      <c r="V262" s="14"/>
    </row>
    <row r="263">
      <c r="A263" s="6"/>
      <c r="S263" s="17"/>
      <c r="U263" s="14"/>
      <c r="V263" s="14"/>
    </row>
    <row r="264">
      <c r="A264" s="6"/>
      <c r="S264" s="17"/>
      <c r="U264" s="14"/>
      <c r="V264" s="14"/>
    </row>
    <row r="265">
      <c r="A265" s="6"/>
      <c r="S265" s="17"/>
      <c r="U265" s="14"/>
      <c r="V265" s="14"/>
    </row>
    <row r="266">
      <c r="A266" s="6"/>
      <c r="S266" s="17"/>
      <c r="U266" s="14"/>
      <c r="V266" s="14"/>
    </row>
    <row r="267">
      <c r="A267" s="6"/>
      <c r="S267" s="17"/>
      <c r="U267" s="14"/>
      <c r="V267" s="14"/>
    </row>
    <row r="268">
      <c r="A268" s="6"/>
      <c r="S268" s="17"/>
      <c r="U268" s="14"/>
      <c r="V268" s="14"/>
    </row>
    <row r="269">
      <c r="A269" s="6"/>
      <c r="S269" s="17"/>
      <c r="U269" s="14"/>
      <c r="V269" s="14"/>
    </row>
    <row r="270">
      <c r="A270" s="6"/>
      <c r="S270" s="17"/>
      <c r="U270" s="14"/>
      <c r="V270" s="14"/>
    </row>
    <row r="271">
      <c r="A271" s="6"/>
      <c r="S271" s="17"/>
      <c r="U271" s="14"/>
      <c r="V271" s="14"/>
    </row>
    <row r="272">
      <c r="A272" s="6"/>
      <c r="S272" s="17"/>
      <c r="U272" s="14"/>
      <c r="V272" s="14"/>
    </row>
    <row r="273">
      <c r="A273" s="6"/>
      <c r="S273" s="17"/>
      <c r="U273" s="14"/>
      <c r="V273" s="14"/>
    </row>
    <row r="274">
      <c r="A274" s="6"/>
      <c r="S274" s="17"/>
      <c r="U274" s="14"/>
      <c r="V274" s="14"/>
    </row>
    <row r="275">
      <c r="A275" s="6"/>
      <c r="S275" s="17"/>
      <c r="U275" s="14"/>
      <c r="V275" s="14"/>
    </row>
    <row r="276">
      <c r="A276" s="6"/>
      <c r="S276" s="17"/>
      <c r="U276" s="14"/>
      <c r="V276" s="14"/>
    </row>
    <row r="277">
      <c r="A277" s="6"/>
      <c r="S277" s="17"/>
      <c r="U277" s="14"/>
      <c r="V277" s="14"/>
    </row>
    <row r="278">
      <c r="A278" s="6"/>
      <c r="S278" s="17"/>
      <c r="U278" s="14"/>
      <c r="V278" s="14"/>
    </row>
    <row r="279">
      <c r="A279" s="6"/>
      <c r="S279" s="17"/>
      <c r="U279" s="14"/>
      <c r="V279" s="14"/>
    </row>
    <row r="280">
      <c r="A280" s="6"/>
      <c r="S280" s="17"/>
      <c r="U280" s="14"/>
      <c r="V280" s="14"/>
    </row>
    <row r="281">
      <c r="A281" s="6"/>
      <c r="S281" s="17"/>
      <c r="U281" s="14"/>
      <c r="V281" s="14"/>
    </row>
    <row r="282">
      <c r="A282" s="6"/>
      <c r="S282" s="17"/>
      <c r="U282" s="14"/>
      <c r="V282" s="14"/>
    </row>
    <row r="283">
      <c r="A283" s="6"/>
      <c r="S283" s="17"/>
      <c r="U283" s="14"/>
      <c r="V283" s="14"/>
    </row>
    <row r="284">
      <c r="A284" s="6"/>
      <c r="S284" s="17"/>
      <c r="U284" s="14"/>
      <c r="V284" s="14"/>
    </row>
    <row r="285">
      <c r="A285" s="6"/>
      <c r="S285" s="17"/>
      <c r="U285" s="14"/>
      <c r="V285" s="14"/>
    </row>
    <row r="286">
      <c r="A286" s="6"/>
      <c r="S286" s="17"/>
      <c r="U286" s="14"/>
      <c r="V286" s="14"/>
    </row>
    <row r="287">
      <c r="A287" s="6"/>
      <c r="S287" s="17"/>
      <c r="U287" s="14"/>
      <c r="V287" s="14"/>
    </row>
    <row r="288">
      <c r="A288" s="6"/>
      <c r="S288" s="17"/>
      <c r="U288" s="14"/>
      <c r="V288" s="14"/>
    </row>
    <row r="289">
      <c r="A289" s="6"/>
      <c r="S289" s="17"/>
      <c r="U289" s="14"/>
      <c r="V289" s="14"/>
    </row>
    <row r="290">
      <c r="A290" s="6"/>
      <c r="S290" s="17"/>
      <c r="U290" s="14"/>
      <c r="V290" s="14"/>
    </row>
    <row r="291">
      <c r="A291" s="6"/>
      <c r="S291" s="17"/>
      <c r="U291" s="14"/>
      <c r="V291" s="14"/>
    </row>
    <row r="292">
      <c r="A292" s="6"/>
      <c r="S292" s="17"/>
      <c r="U292" s="14"/>
      <c r="V292" s="14"/>
    </row>
    <row r="293">
      <c r="A293" s="6"/>
      <c r="S293" s="17"/>
      <c r="U293" s="14"/>
      <c r="V293" s="14"/>
    </row>
    <row r="294">
      <c r="A294" s="6"/>
      <c r="S294" s="17"/>
      <c r="U294" s="14"/>
      <c r="V294" s="14"/>
    </row>
    <row r="295">
      <c r="A295" s="6"/>
      <c r="S295" s="17"/>
      <c r="U295" s="14"/>
      <c r="V295" s="14"/>
    </row>
    <row r="296">
      <c r="A296" s="6"/>
      <c r="S296" s="17"/>
      <c r="U296" s="14"/>
      <c r="V296" s="14"/>
    </row>
    <row r="297">
      <c r="A297" s="6"/>
      <c r="S297" s="17"/>
      <c r="U297" s="14"/>
      <c r="V297" s="14"/>
    </row>
    <row r="298">
      <c r="A298" s="6"/>
      <c r="S298" s="17"/>
      <c r="U298" s="14"/>
      <c r="V298" s="14"/>
    </row>
    <row r="299">
      <c r="A299" s="6"/>
      <c r="S299" s="17"/>
      <c r="U299" s="14"/>
      <c r="V299" s="14"/>
    </row>
    <row r="300">
      <c r="A300" s="6"/>
      <c r="S300" s="17"/>
      <c r="U300" s="14"/>
      <c r="V300" s="14"/>
    </row>
    <row r="301">
      <c r="A301" s="6"/>
      <c r="S301" s="17"/>
      <c r="U301" s="14"/>
      <c r="V301" s="14"/>
    </row>
    <row r="302">
      <c r="A302" s="6"/>
      <c r="S302" s="17"/>
      <c r="U302" s="14"/>
      <c r="V302" s="14"/>
    </row>
    <row r="303">
      <c r="A303" s="6"/>
      <c r="S303" s="17"/>
      <c r="U303" s="14"/>
      <c r="V303" s="14"/>
    </row>
    <row r="304">
      <c r="A304" s="6"/>
      <c r="S304" s="17"/>
      <c r="U304" s="14"/>
      <c r="V304" s="14"/>
    </row>
    <row r="305">
      <c r="A305" s="6"/>
      <c r="S305" s="17"/>
      <c r="U305" s="14"/>
      <c r="V305" s="14"/>
    </row>
    <row r="306">
      <c r="A306" s="6"/>
      <c r="S306" s="17"/>
      <c r="U306" s="14"/>
      <c r="V306" s="14"/>
    </row>
    <row r="307">
      <c r="A307" s="6"/>
      <c r="S307" s="17"/>
      <c r="U307" s="14"/>
      <c r="V307" s="14"/>
    </row>
    <row r="308">
      <c r="A308" s="6"/>
      <c r="S308" s="17"/>
      <c r="U308" s="14"/>
      <c r="V308" s="14"/>
    </row>
    <row r="309">
      <c r="A309" s="6"/>
      <c r="S309" s="17"/>
      <c r="U309" s="14"/>
      <c r="V309" s="14"/>
    </row>
    <row r="310">
      <c r="A310" s="6"/>
      <c r="S310" s="17"/>
      <c r="U310" s="14"/>
      <c r="V310" s="14"/>
    </row>
    <row r="311">
      <c r="A311" s="6"/>
      <c r="S311" s="17"/>
      <c r="U311" s="14"/>
      <c r="V311" s="14"/>
    </row>
    <row r="312">
      <c r="A312" s="6"/>
      <c r="S312" s="17"/>
      <c r="U312" s="14"/>
      <c r="V312" s="14"/>
    </row>
    <row r="313">
      <c r="A313" s="6"/>
      <c r="S313" s="17"/>
      <c r="U313" s="14"/>
      <c r="V313" s="14"/>
    </row>
    <row r="314">
      <c r="A314" s="6"/>
      <c r="S314" s="17"/>
      <c r="U314" s="14"/>
      <c r="V314" s="14"/>
    </row>
    <row r="315">
      <c r="A315" s="6"/>
      <c r="S315" s="17"/>
      <c r="U315" s="14"/>
      <c r="V315" s="14"/>
    </row>
    <row r="316">
      <c r="A316" s="6"/>
      <c r="S316" s="17"/>
      <c r="U316" s="14"/>
      <c r="V316" s="14"/>
    </row>
    <row r="317">
      <c r="A317" s="6"/>
      <c r="S317" s="17"/>
      <c r="U317" s="14"/>
      <c r="V317" s="14"/>
    </row>
    <row r="318">
      <c r="A318" s="6"/>
      <c r="S318" s="17"/>
      <c r="U318" s="14"/>
      <c r="V318" s="14"/>
    </row>
    <row r="319">
      <c r="A319" s="6"/>
      <c r="S319" s="17"/>
      <c r="U319" s="14"/>
      <c r="V319" s="14"/>
    </row>
    <row r="320">
      <c r="A320" s="6"/>
      <c r="S320" s="17"/>
      <c r="U320" s="14"/>
      <c r="V320" s="14"/>
    </row>
    <row r="321">
      <c r="A321" s="6"/>
      <c r="S321" s="17"/>
      <c r="U321" s="14"/>
      <c r="V321" s="14"/>
    </row>
    <row r="322">
      <c r="A322" s="6"/>
      <c r="S322" s="17"/>
      <c r="U322" s="14"/>
      <c r="V322" s="14"/>
    </row>
    <row r="323">
      <c r="A323" s="6"/>
      <c r="S323" s="17"/>
      <c r="U323" s="14"/>
      <c r="V323" s="14"/>
    </row>
    <row r="324">
      <c r="A324" s="6"/>
      <c r="S324" s="17"/>
      <c r="U324" s="14"/>
      <c r="V324" s="14"/>
    </row>
    <row r="325">
      <c r="A325" s="6"/>
      <c r="S325" s="17"/>
      <c r="U325" s="14"/>
      <c r="V325" s="14"/>
    </row>
    <row r="326">
      <c r="A326" s="6"/>
      <c r="S326" s="17"/>
      <c r="U326" s="14"/>
      <c r="V326" s="14"/>
    </row>
    <row r="327">
      <c r="A327" s="6"/>
      <c r="S327" s="17"/>
      <c r="U327" s="14"/>
      <c r="V327" s="14"/>
    </row>
    <row r="328">
      <c r="A328" s="6"/>
      <c r="S328" s="17"/>
      <c r="U328" s="14"/>
      <c r="V328" s="14"/>
    </row>
    <row r="329">
      <c r="A329" s="6"/>
      <c r="S329" s="17"/>
      <c r="U329" s="14"/>
      <c r="V329" s="14"/>
    </row>
    <row r="330">
      <c r="A330" s="6"/>
      <c r="S330" s="17"/>
      <c r="U330" s="14"/>
      <c r="V330" s="14"/>
    </row>
    <row r="331">
      <c r="A331" s="6"/>
      <c r="S331" s="17"/>
      <c r="U331" s="14"/>
      <c r="V331" s="14"/>
    </row>
    <row r="332">
      <c r="A332" s="6"/>
      <c r="S332" s="17"/>
      <c r="U332" s="14"/>
      <c r="V332" s="14"/>
    </row>
    <row r="333">
      <c r="A333" s="6"/>
      <c r="S333" s="17"/>
      <c r="U333" s="14"/>
      <c r="V333" s="14"/>
    </row>
    <row r="334">
      <c r="A334" s="6"/>
      <c r="S334" s="17"/>
      <c r="U334" s="14"/>
      <c r="V334" s="14"/>
    </row>
    <row r="335">
      <c r="A335" s="6"/>
      <c r="S335" s="17"/>
      <c r="U335" s="14"/>
      <c r="V335" s="14"/>
    </row>
    <row r="336">
      <c r="A336" s="6"/>
      <c r="S336" s="17"/>
      <c r="U336" s="14"/>
      <c r="V336" s="14"/>
    </row>
    <row r="337">
      <c r="A337" s="6"/>
      <c r="S337" s="17"/>
      <c r="U337" s="14"/>
      <c r="V337" s="14"/>
    </row>
    <row r="338">
      <c r="A338" s="6"/>
      <c r="S338" s="17"/>
      <c r="U338" s="14"/>
      <c r="V338" s="14"/>
    </row>
    <row r="339">
      <c r="A339" s="6"/>
      <c r="S339" s="17"/>
      <c r="U339" s="14"/>
      <c r="V339" s="14"/>
    </row>
    <row r="340">
      <c r="A340" s="6"/>
      <c r="S340" s="17"/>
      <c r="U340" s="14"/>
      <c r="V340" s="14"/>
    </row>
    <row r="341">
      <c r="A341" s="6"/>
      <c r="S341" s="17"/>
      <c r="U341" s="14"/>
      <c r="V341" s="14"/>
    </row>
    <row r="342">
      <c r="A342" s="6"/>
      <c r="S342" s="17"/>
      <c r="U342" s="14"/>
      <c r="V342" s="14"/>
    </row>
    <row r="343">
      <c r="A343" s="6"/>
      <c r="S343" s="17"/>
      <c r="U343" s="14"/>
      <c r="V343" s="14"/>
    </row>
    <row r="344">
      <c r="A344" s="6"/>
      <c r="S344" s="17"/>
      <c r="U344" s="14"/>
      <c r="V344" s="14"/>
    </row>
    <row r="345">
      <c r="A345" s="6"/>
      <c r="S345" s="17"/>
      <c r="U345" s="14"/>
      <c r="V345" s="14"/>
    </row>
    <row r="346">
      <c r="A346" s="6"/>
      <c r="S346" s="17"/>
      <c r="U346" s="14"/>
      <c r="V346" s="14"/>
    </row>
    <row r="347">
      <c r="A347" s="6"/>
      <c r="S347" s="17"/>
      <c r="U347" s="14"/>
      <c r="V347" s="14"/>
    </row>
    <row r="348">
      <c r="A348" s="6"/>
      <c r="S348" s="17"/>
      <c r="U348" s="14"/>
      <c r="V348" s="14"/>
    </row>
    <row r="349">
      <c r="A349" s="6"/>
      <c r="S349" s="17"/>
      <c r="U349" s="14"/>
      <c r="V349" s="14"/>
    </row>
    <row r="350">
      <c r="A350" s="6"/>
      <c r="S350" s="17"/>
      <c r="U350" s="14"/>
      <c r="V350" s="14"/>
    </row>
    <row r="351">
      <c r="A351" s="6"/>
      <c r="S351" s="17"/>
      <c r="U351" s="14"/>
      <c r="V351" s="14"/>
    </row>
    <row r="352">
      <c r="A352" s="6"/>
      <c r="S352" s="17"/>
      <c r="U352" s="14"/>
      <c r="V352" s="14"/>
    </row>
    <row r="353">
      <c r="A353" s="6"/>
      <c r="S353" s="17"/>
      <c r="U353" s="14"/>
      <c r="V353" s="14"/>
    </row>
    <row r="354">
      <c r="A354" s="6"/>
      <c r="S354" s="17"/>
      <c r="U354" s="14"/>
      <c r="V354" s="14"/>
    </row>
    <row r="355">
      <c r="A355" s="6"/>
      <c r="S355" s="17"/>
      <c r="U355" s="14"/>
      <c r="V355" s="14"/>
    </row>
    <row r="356">
      <c r="A356" s="6"/>
      <c r="S356" s="17"/>
      <c r="U356" s="14"/>
      <c r="V356" s="14"/>
    </row>
    <row r="357">
      <c r="A357" s="6"/>
      <c r="S357" s="17"/>
      <c r="U357" s="14"/>
      <c r="V357" s="14"/>
    </row>
    <row r="358">
      <c r="A358" s="6"/>
      <c r="S358" s="17"/>
      <c r="U358" s="14"/>
      <c r="V358" s="14"/>
    </row>
    <row r="359">
      <c r="A359" s="6"/>
      <c r="S359" s="17"/>
      <c r="U359" s="14"/>
      <c r="V359" s="14"/>
    </row>
    <row r="360">
      <c r="A360" s="6"/>
      <c r="S360" s="17"/>
      <c r="U360" s="14"/>
      <c r="V360" s="14"/>
    </row>
    <row r="361">
      <c r="A361" s="6"/>
      <c r="S361" s="17"/>
      <c r="U361" s="14"/>
      <c r="V361" s="14"/>
    </row>
    <row r="362">
      <c r="A362" s="6"/>
      <c r="S362" s="17"/>
      <c r="U362" s="14"/>
      <c r="V362" s="14"/>
    </row>
    <row r="363">
      <c r="A363" s="6"/>
      <c r="S363" s="17"/>
      <c r="U363" s="14"/>
      <c r="V363" s="14"/>
    </row>
    <row r="364">
      <c r="A364" s="6"/>
      <c r="S364" s="17"/>
      <c r="U364" s="14"/>
      <c r="V364" s="14"/>
    </row>
    <row r="365">
      <c r="A365" s="6"/>
      <c r="S365" s="17"/>
      <c r="U365" s="14"/>
      <c r="V365" s="14"/>
    </row>
    <row r="366">
      <c r="A366" s="6"/>
      <c r="S366" s="17"/>
      <c r="U366" s="14"/>
      <c r="V366" s="14"/>
    </row>
    <row r="367">
      <c r="A367" s="6"/>
      <c r="S367" s="17"/>
      <c r="U367" s="14"/>
      <c r="V367" s="14"/>
    </row>
    <row r="368">
      <c r="A368" s="6"/>
      <c r="S368" s="17"/>
      <c r="U368" s="14"/>
      <c r="V368" s="14"/>
    </row>
    <row r="369">
      <c r="A369" s="6"/>
      <c r="S369" s="17"/>
      <c r="U369" s="14"/>
      <c r="V369" s="14"/>
    </row>
    <row r="370">
      <c r="A370" s="6"/>
      <c r="S370" s="17"/>
      <c r="U370" s="14"/>
      <c r="V370" s="14"/>
    </row>
    <row r="371">
      <c r="A371" s="6"/>
      <c r="S371" s="17"/>
      <c r="U371" s="14"/>
      <c r="V371" s="14"/>
    </row>
    <row r="372">
      <c r="A372" s="6"/>
      <c r="S372" s="17"/>
      <c r="U372" s="14"/>
      <c r="V372" s="14"/>
    </row>
    <row r="373">
      <c r="A373" s="6"/>
      <c r="S373" s="17"/>
      <c r="U373" s="14"/>
      <c r="V373" s="14"/>
    </row>
    <row r="374">
      <c r="A374" s="6"/>
      <c r="S374" s="17"/>
      <c r="U374" s="14"/>
      <c r="V374" s="14"/>
    </row>
    <row r="375">
      <c r="A375" s="6"/>
      <c r="S375" s="17"/>
      <c r="U375" s="14"/>
      <c r="V375" s="14"/>
    </row>
    <row r="376">
      <c r="A376" s="6"/>
      <c r="S376" s="17"/>
      <c r="U376" s="14"/>
      <c r="V376" s="14"/>
    </row>
    <row r="377">
      <c r="A377" s="6"/>
      <c r="S377" s="17"/>
      <c r="U377" s="14"/>
      <c r="V377" s="14"/>
    </row>
    <row r="378">
      <c r="A378" s="6"/>
      <c r="S378" s="17"/>
      <c r="U378" s="14"/>
      <c r="V378" s="14"/>
    </row>
    <row r="379">
      <c r="A379" s="6"/>
      <c r="S379" s="17"/>
      <c r="U379" s="14"/>
      <c r="V379" s="14"/>
    </row>
    <row r="380">
      <c r="A380" s="6"/>
      <c r="S380" s="17"/>
      <c r="U380" s="14"/>
      <c r="V380" s="14"/>
    </row>
    <row r="381">
      <c r="A381" s="6"/>
      <c r="S381" s="17"/>
      <c r="U381" s="14"/>
      <c r="V381" s="14"/>
    </row>
    <row r="382">
      <c r="A382" s="6"/>
      <c r="S382" s="17"/>
      <c r="U382" s="14"/>
      <c r="V382" s="14"/>
    </row>
    <row r="383">
      <c r="A383" s="6"/>
      <c r="S383" s="17"/>
      <c r="U383" s="14"/>
      <c r="V383" s="14"/>
    </row>
    <row r="384">
      <c r="A384" s="6"/>
      <c r="S384" s="17"/>
      <c r="U384" s="14"/>
      <c r="V384" s="14"/>
    </row>
    <row r="385">
      <c r="A385" s="6"/>
      <c r="S385" s="17"/>
      <c r="U385" s="14"/>
      <c r="V385" s="14"/>
    </row>
    <row r="386">
      <c r="A386" s="6"/>
      <c r="S386" s="17"/>
      <c r="U386" s="14"/>
      <c r="V386" s="14"/>
    </row>
    <row r="387">
      <c r="A387" s="6"/>
      <c r="S387" s="17"/>
      <c r="U387" s="14"/>
      <c r="V387" s="14"/>
    </row>
    <row r="388">
      <c r="A388" s="6"/>
      <c r="S388" s="17"/>
      <c r="U388" s="14"/>
      <c r="V388" s="14"/>
    </row>
    <row r="389">
      <c r="A389" s="6"/>
      <c r="S389" s="17"/>
      <c r="U389" s="14"/>
      <c r="V389" s="14"/>
    </row>
    <row r="390">
      <c r="A390" s="6"/>
      <c r="S390" s="17"/>
      <c r="U390" s="14"/>
      <c r="V390" s="14"/>
    </row>
    <row r="391">
      <c r="A391" s="6"/>
      <c r="S391" s="17"/>
      <c r="U391" s="14"/>
      <c r="V391" s="14"/>
    </row>
    <row r="392">
      <c r="A392" s="6"/>
      <c r="S392" s="17"/>
      <c r="U392" s="14"/>
      <c r="V392" s="14"/>
    </row>
    <row r="393">
      <c r="A393" s="6"/>
      <c r="S393" s="17"/>
      <c r="U393" s="14"/>
      <c r="V393" s="14"/>
    </row>
    <row r="394">
      <c r="A394" s="6"/>
      <c r="S394" s="17"/>
      <c r="U394" s="14"/>
      <c r="V394" s="14"/>
    </row>
    <row r="395">
      <c r="A395" s="6"/>
      <c r="S395" s="17"/>
      <c r="U395" s="14"/>
      <c r="V395" s="14"/>
    </row>
    <row r="396">
      <c r="A396" s="6"/>
      <c r="S396" s="17"/>
      <c r="U396" s="14"/>
      <c r="V396" s="14"/>
    </row>
    <row r="397">
      <c r="A397" s="6"/>
      <c r="S397" s="17"/>
      <c r="U397" s="14"/>
      <c r="V397" s="14"/>
    </row>
    <row r="398">
      <c r="A398" s="6"/>
      <c r="S398" s="17"/>
      <c r="U398" s="14"/>
      <c r="V398" s="14"/>
    </row>
    <row r="399">
      <c r="A399" s="6"/>
      <c r="S399" s="17"/>
      <c r="U399" s="14"/>
      <c r="V399" s="14"/>
    </row>
    <row r="400">
      <c r="A400" s="6"/>
      <c r="S400" s="17"/>
      <c r="U400" s="14"/>
      <c r="V400" s="14"/>
    </row>
    <row r="401">
      <c r="A401" s="6"/>
      <c r="S401" s="17"/>
      <c r="U401" s="14"/>
      <c r="V401" s="14"/>
    </row>
    <row r="402">
      <c r="A402" s="6"/>
      <c r="S402" s="17"/>
      <c r="U402" s="14"/>
      <c r="V402" s="14"/>
    </row>
    <row r="403">
      <c r="A403" s="6"/>
      <c r="S403" s="17"/>
      <c r="U403" s="14"/>
      <c r="V403" s="14"/>
    </row>
    <row r="404">
      <c r="A404" s="6"/>
      <c r="S404" s="17"/>
      <c r="U404" s="14"/>
      <c r="V404" s="14"/>
    </row>
    <row r="405">
      <c r="A405" s="6"/>
      <c r="S405" s="17"/>
      <c r="U405" s="14"/>
      <c r="V405" s="14"/>
    </row>
    <row r="406">
      <c r="A406" s="6"/>
      <c r="S406" s="17"/>
      <c r="U406" s="14"/>
      <c r="V406" s="14"/>
    </row>
    <row r="407">
      <c r="A407" s="6"/>
      <c r="S407" s="17"/>
      <c r="U407" s="14"/>
      <c r="V407" s="14"/>
    </row>
    <row r="408">
      <c r="A408" s="6"/>
      <c r="S408" s="17"/>
      <c r="U408" s="14"/>
      <c r="V408" s="14"/>
    </row>
    <row r="409">
      <c r="A409" s="6"/>
      <c r="S409" s="17"/>
      <c r="U409" s="14"/>
      <c r="V409" s="14"/>
    </row>
    <row r="410">
      <c r="A410" s="6"/>
      <c r="S410" s="17"/>
      <c r="U410" s="14"/>
      <c r="V410" s="14"/>
    </row>
    <row r="411">
      <c r="A411" s="6"/>
      <c r="S411" s="17"/>
      <c r="U411" s="14"/>
      <c r="V411" s="14"/>
    </row>
    <row r="412">
      <c r="A412" s="6"/>
      <c r="S412" s="17"/>
      <c r="U412" s="14"/>
      <c r="V412" s="14"/>
    </row>
    <row r="413">
      <c r="A413" s="6"/>
      <c r="S413" s="17"/>
      <c r="U413" s="14"/>
      <c r="V413" s="14"/>
    </row>
    <row r="414">
      <c r="A414" s="6"/>
      <c r="S414" s="17"/>
      <c r="U414" s="14"/>
      <c r="V414" s="14"/>
    </row>
    <row r="415">
      <c r="A415" s="6"/>
      <c r="S415" s="17"/>
      <c r="U415" s="14"/>
      <c r="V415" s="14"/>
    </row>
    <row r="416">
      <c r="A416" s="6"/>
      <c r="S416" s="17"/>
      <c r="U416" s="14"/>
      <c r="V416" s="14"/>
    </row>
    <row r="417">
      <c r="A417" s="6"/>
      <c r="S417" s="17"/>
      <c r="U417" s="14"/>
      <c r="V417" s="14"/>
    </row>
    <row r="418">
      <c r="A418" s="6"/>
      <c r="S418" s="17"/>
      <c r="U418" s="14"/>
      <c r="V418" s="14"/>
    </row>
    <row r="419">
      <c r="A419" s="6"/>
      <c r="S419" s="17"/>
      <c r="U419" s="14"/>
      <c r="V419" s="14"/>
    </row>
    <row r="420">
      <c r="A420" s="6"/>
      <c r="S420" s="17"/>
      <c r="U420" s="14"/>
      <c r="V420" s="14"/>
    </row>
    <row r="421">
      <c r="A421" s="6"/>
      <c r="S421" s="17"/>
      <c r="U421" s="14"/>
      <c r="V421" s="14"/>
    </row>
    <row r="422">
      <c r="A422" s="6"/>
      <c r="S422" s="17"/>
      <c r="U422" s="14"/>
      <c r="V422" s="14"/>
    </row>
    <row r="423">
      <c r="A423" s="6"/>
      <c r="S423" s="17"/>
      <c r="U423" s="14"/>
      <c r="V423" s="14"/>
    </row>
    <row r="424">
      <c r="A424" s="6"/>
      <c r="S424" s="17"/>
      <c r="U424" s="14"/>
      <c r="V424" s="14"/>
    </row>
    <row r="425">
      <c r="A425" s="6"/>
      <c r="S425" s="17"/>
      <c r="U425" s="14"/>
      <c r="V425" s="14"/>
    </row>
    <row r="426">
      <c r="A426" s="6"/>
      <c r="S426" s="17"/>
      <c r="U426" s="14"/>
      <c r="V426" s="14"/>
    </row>
    <row r="427">
      <c r="A427" s="6"/>
      <c r="S427" s="17"/>
      <c r="U427" s="14"/>
      <c r="V427" s="14"/>
    </row>
    <row r="428">
      <c r="A428" s="6"/>
      <c r="S428" s="17"/>
      <c r="U428" s="14"/>
      <c r="V428" s="14"/>
    </row>
    <row r="429">
      <c r="A429" s="6"/>
      <c r="S429" s="17"/>
      <c r="U429" s="14"/>
      <c r="V429" s="14"/>
    </row>
    <row r="430">
      <c r="A430" s="6"/>
      <c r="S430" s="17"/>
      <c r="U430" s="14"/>
      <c r="V430" s="14"/>
    </row>
    <row r="431">
      <c r="A431" s="6"/>
      <c r="S431" s="17"/>
      <c r="U431" s="14"/>
      <c r="V431" s="14"/>
    </row>
    <row r="432">
      <c r="A432" s="6"/>
      <c r="S432" s="17"/>
      <c r="U432" s="14"/>
      <c r="V432" s="14"/>
    </row>
    <row r="433">
      <c r="A433" s="6"/>
      <c r="S433" s="17"/>
      <c r="U433" s="14"/>
      <c r="V433" s="14"/>
    </row>
    <row r="434">
      <c r="A434" s="6"/>
      <c r="S434" s="17"/>
      <c r="U434" s="14"/>
      <c r="V434" s="14"/>
    </row>
    <row r="435">
      <c r="A435" s="6"/>
      <c r="S435" s="17"/>
      <c r="U435" s="14"/>
      <c r="V435" s="14"/>
    </row>
    <row r="436">
      <c r="A436" s="6"/>
      <c r="S436" s="17"/>
      <c r="U436" s="14"/>
      <c r="V436" s="14"/>
    </row>
    <row r="437">
      <c r="A437" s="6"/>
      <c r="S437" s="17"/>
      <c r="U437" s="14"/>
      <c r="V437" s="14"/>
    </row>
    <row r="438">
      <c r="A438" s="6"/>
      <c r="S438" s="17"/>
      <c r="U438" s="14"/>
      <c r="V438" s="14"/>
    </row>
    <row r="439">
      <c r="A439" s="6"/>
      <c r="S439" s="17"/>
      <c r="U439" s="14"/>
      <c r="V439" s="14"/>
    </row>
    <row r="440">
      <c r="A440" s="6"/>
      <c r="S440" s="17"/>
      <c r="U440" s="14"/>
      <c r="V440" s="14"/>
    </row>
    <row r="441">
      <c r="A441" s="6"/>
      <c r="S441" s="17"/>
      <c r="U441" s="14"/>
      <c r="V441" s="14"/>
    </row>
    <row r="442">
      <c r="A442" s="6"/>
      <c r="S442" s="17"/>
      <c r="U442" s="14"/>
      <c r="V442" s="14"/>
    </row>
    <row r="443">
      <c r="A443" s="6"/>
      <c r="S443" s="17"/>
      <c r="U443" s="14"/>
      <c r="V443" s="14"/>
    </row>
    <row r="444">
      <c r="A444" s="6"/>
      <c r="S444" s="17"/>
      <c r="U444" s="14"/>
      <c r="V444" s="14"/>
    </row>
    <row r="445">
      <c r="A445" s="6"/>
      <c r="S445" s="17"/>
      <c r="U445" s="14"/>
      <c r="V445" s="14"/>
    </row>
    <row r="446">
      <c r="A446" s="6"/>
      <c r="S446" s="17"/>
      <c r="U446" s="14"/>
      <c r="V446" s="14"/>
    </row>
    <row r="447">
      <c r="A447" s="6"/>
      <c r="S447" s="17"/>
      <c r="U447" s="14"/>
      <c r="V447" s="14"/>
    </row>
    <row r="448">
      <c r="A448" s="6"/>
      <c r="S448" s="17"/>
      <c r="U448" s="14"/>
      <c r="V448" s="14"/>
    </row>
    <row r="449">
      <c r="A449" s="6"/>
      <c r="S449" s="17"/>
      <c r="U449" s="14"/>
      <c r="V449" s="14"/>
    </row>
    <row r="450">
      <c r="A450" s="6"/>
      <c r="S450" s="17"/>
      <c r="U450" s="14"/>
      <c r="V450" s="14"/>
    </row>
    <row r="451">
      <c r="A451" s="6"/>
      <c r="S451" s="17"/>
      <c r="U451" s="14"/>
      <c r="V451" s="14"/>
    </row>
    <row r="452">
      <c r="A452" s="6"/>
      <c r="S452" s="17"/>
      <c r="U452" s="14"/>
      <c r="V452" s="14"/>
    </row>
    <row r="453">
      <c r="A453" s="6"/>
      <c r="S453" s="17"/>
      <c r="U453" s="14"/>
      <c r="V453" s="14"/>
    </row>
    <row r="454">
      <c r="A454" s="6"/>
      <c r="S454" s="17"/>
      <c r="U454" s="14"/>
      <c r="V454" s="14"/>
    </row>
    <row r="455">
      <c r="A455" s="6"/>
      <c r="S455" s="17"/>
      <c r="U455" s="14"/>
      <c r="V455" s="14"/>
    </row>
    <row r="456">
      <c r="A456" s="6"/>
      <c r="S456" s="17"/>
      <c r="U456" s="14"/>
      <c r="V456" s="14"/>
    </row>
    <row r="457">
      <c r="A457" s="6"/>
      <c r="S457" s="17"/>
      <c r="U457" s="14"/>
      <c r="V457" s="14"/>
    </row>
    <row r="458">
      <c r="A458" s="6"/>
      <c r="S458" s="17"/>
      <c r="U458" s="14"/>
      <c r="V458" s="14"/>
    </row>
    <row r="459">
      <c r="A459" s="6"/>
      <c r="S459" s="17"/>
      <c r="U459" s="14"/>
      <c r="V459" s="14"/>
    </row>
    <row r="460">
      <c r="A460" s="6"/>
      <c r="S460" s="17"/>
      <c r="U460" s="14"/>
      <c r="V460" s="14"/>
    </row>
    <row r="461">
      <c r="A461" s="6"/>
      <c r="S461" s="17"/>
      <c r="U461" s="14"/>
      <c r="V461" s="14"/>
    </row>
    <row r="462">
      <c r="A462" s="6"/>
      <c r="S462" s="17"/>
      <c r="U462" s="14"/>
      <c r="V462" s="14"/>
    </row>
    <row r="463">
      <c r="A463" s="6"/>
      <c r="S463" s="17"/>
      <c r="U463" s="14"/>
      <c r="V463" s="14"/>
    </row>
    <row r="464">
      <c r="A464" s="6"/>
      <c r="S464" s="17"/>
      <c r="U464" s="14"/>
      <c r="V464" s="14"/>
    </row>
    <row r="465">
      <c r="A465" s="6"/>
      <c r="S465" s="17"/>
      <c r="U465" s="14"/>
      <c r="V465" s="14"/>
    </row>
    <row r="466">
      <c r="A466" s="6"/>
      <c r="S466" s="17"/>
      <c r="U466" s="14"/>
      <c r="V466" s="14"/>
    </row>
    <row r="467">
      <c r="A467" s="6"/>
      <c r="S467" s="17"/>
      <c r="U467" s="14"/>
      <c r="V467" s="14"/>
    </row>
    <row r="468">
      <c r="A468" s="6"/>
      <c r="S468" s="17"/>
      <c r="U468" s="14"/>
      <c r="V468" s="14"/>
    </row>
    <row r="469">
      <c r="A469" s="6"/>
      <c r="S469" s="17"/>
      <c r="U469" s="14"/>
      <c r="V469" s="14"/>
    </row>
    <row r="470">
      <c r="A470" s="6"/>
      <c r="S470" s="17"/>
      <c r="U470" s="14"/>
      <c r="V470" s="14"/>
    </row>
    <row r="471">
      <c r="A471" s="6"/>
      <c r="S471" s="17"/>
      <c r="U471" s="14"/>
      <c r="V471" s="14"/>
    </row>
    <row r="472">
      <c r="A472" s="6"/>
      <c r="S472" s="17"/>
      <c r="U472" s="14"/>
      <c r="V472" s="14"/>
    </row>
    <row r="473">
      <c r="A473" s="6"/>
      <c r="S473" s="17"/>
      <c r="U473" s="14"/>
      <c r="V473" s="14"/>
    </row>
    <row r="474">
      <c r="A474" s="6"/>
      <c r="S474" s="17"/>
      <c r="U474" s="14"/>
      <c r="V474" s="14"/>
    </row>
    <row r="475">
      <c r="A475" s="6"/>
      <c r="S475" s="17"/>
      <c r="U475" s="14"/>
      <c r="V475" s="14"/>
    </row>
    <row r="476">
      <c r="A476" s="6"/>
      <c r="S476" s="17"/>
      <c r="U476" s="14"/>
      <c r="V476" s="14"/>
    </row>
    <row r="477">
      <c r="A477" s="6"/>
      <c r="S477" s="17"/>
      <c r="U477" s="14"/>
      <c r="V477" s="14"/>
    </row>
    <row r="478">
      <c r="A478" s="6"/>
      <c r="S478" s="17"/>
      <c r="U478" s="14"/>
      <c r="V478" s="14"/>
    </row>
    <row r="479">
      <c r="A479" s="6"/>
      <c r="S479" s="17"/>
      <c r="U479" s="14"/>
      <c r="V479" s="14"/>
    </row>
    <row r="480">
      <c r="A480" s="6"/>
      <c r="S480" s="17"/>
      <c r="U480" s="14"/>
      <c r="V480" s="14"/>
    </row>
    <row r="481">
      <c r="A481" s="6"/>
      <c r="S481" s="17"/>
      <c r="U481" s="14"/>
      <c r="V481" s="14"/>
    </row>
    <row r="482">
      <c r="A482" s="6"/>
      <c r="S482" s="17"/>
      <c r="U482" s="14"/>
      <c r="V482" s="14"/>
    </row>
    <row r="483">
      <c r="A483" s="6"/>
      <c r="S483" s="17"/>
      <c r="U483" s="14"/>
      <c r="V483" s="14"/>
    </row>
    <row r="484">
      <c r="A484" s="6"/>
      <c r="S484" s="17"/>
      <c r="U484" s="14"/>
      <c r="V484" s="14"/>
    </row>
    <row r="485">
      <c r="A485" s="6"/>
      <c r="S485" s="17"/>
      <c r="U485" s="14"/>
      <c r="V485" s="14"/>
    </row>
    <row r="486">
      <c r="A486" s="6"/>
      <c r="S486" s="17"/>
      <c r="U486" s="14"/>
      <c r="V486" s="14"/>
    </row>
    <row r="487">
      <c r="A487" s="6"/>
      <c r="S487" s="17"/>
      <c r="U487" s="14"/>
      <c r="V487" s="14"/>
    </row>
    <row r="488">
      <c r="A488" s="6"/>
      <c r="S488" s="17"/>
      <c r="U488" s="14"/>
      <c r="V488" s="14"/>
    </row>
    <row r="489">
      <c r="A489" s="6"/>
      <c r="S489" s="17"/>
      <c r="U489" s="14"/>
      <c r="V489" s="14"/>
    </row>
    <row r="490">
      <c r="A490" s="6"/>
      <c r="S490" s="17"/>
      <c r="U490" s="14"/>
      <c r="V490" s="14"/>
    </row>
    <row r="491">
      <c r="A491" s="6"/>
      <c r="S491" s="17"/>
      <c r="U491" s="14"/>
      <c r="V491" s="14"/>
    </row>
    <row r="492">
      <c r="A492" s="6"/>
      <c r="S492" s="17"/>
      <c r="U492" s="14"/>
      <c r="V492" s="14"/>
    </row>
    <row r="493">
      <c r="A493" s="6"/>
      <c r="S493" s="17"/>
      <c r="U493" s="14"/>
      <c r="V493" s="14"/>
    </row>
    <row r="494">
      <c r="A494" s="6"/>
      <c r="S494" s="17"/>
      <c r="U494" s="14"/>
      <c r="V494" s="14"/>
    </row>
    <row r="495">
      <c r="A495" s="6"/>
      <c r="S495" s="17"/>
      <c r="U495" s="14"/>
      <c r="V495" s="14"/>
    </row>
    <row r="496">
      <c r="A496" s="6"/>
      <c r="S496" s="17"/>
      <c r="U496" s="14"/>
      <c r="V496" s="14"/>
    </row>
    <row r="497">
      <c r="A497" s="6"/>
      <c r="S497" s="17"/>
      <c r="U497" s="14"/>
      <c r="V497" s="14"/>
    </row>
    <row r="498">
      <c r="A498" s="6"/>
      <c r="S498" s="17"/>
      <c r="U498" s="14"/>
      <c r="V498" s="14"/>
    </row>
    <row r="499">
      <c r="A499" s="6"/>
      <c r="S499" s="17"/>
      <c r="U499" s="14"/>
      <c r="V499" s="14"/>
    </row>
    <row r="500">
      <c r="A500" s="6"/>
      <c r="S500" s="17"/>
      <c r="U500" s="14"/>
      <c r="V500" s="14"/>
    </row>
    <row r="501">
      <c r="A501" s="6"/>
      <c r="S501" s="17"/>
      <c r="U501" s="14"/>
      <c r="V501" s="14"/>
    </row>
    <row r="502">
      <c r="A502" s="6"/>
      <c r="S502" s="17"/>
      <c r="U502" s="14"/>
      <c r="V502" s="14"/>
    </row>
    <row r="503">
      <c r="A503" s="6"/>
      <c r="S503" s="17"/>
      <c r="U503" s="14"/>
      <c r="V503" s="14"/>
    </row>
    <row r="504">
      <c r="A504" s="6"/>
      <c r="S504" s="17"/>
      <c r="U504" s="14"/>
      <c r="V504" s="14"/>
    </row>
    <row r="505">
      <c r="A505" s="6"/>
      <c r="S505" s="17"/>
      <c r="U505" s="14"/>
      <c r="V505" s="14"/>
    </row>
    <row r="506">
      <c r="A506" s="6"/>
      <c r="S506" s="17"/>
      <c r="U506" s="14"/>
      <c r="V506" s="14"/>
    </row>
    <row r="507">
      <c r="A507" s="6"/>
      <c r="S507" s="17"/>
      <c r="U507" s="14"/>
      <c r="V507" s="14"/>
    </row>
    <row r="508">
      <c r="A508" s="6"/>
      <c r="S508" s="17"/>
      <c r="U508" s="14"/>
      <c r="V508" s="14"/>
    </row>
    <row r="509">
      <c r="A509" s="6"/>
      <c r="S509" s="17"/>
      <c r="U509" s="14"/>
      <c r="V509" s="14"/>
    </row>
    <row r="510">
      <c r="A510" s="6"/>
      <c r="S510" s="17"/>
      <c r="U510" s="14"/>
      <c r="V510" s="14"/>
    </row>
    <row r="511">
      <c r="A511" s="6"/>
      <c r="S511" s="17"/>
      <c r="U511" s="14"/>
      <c r="V511" s="14"/>
    </row>
    <row r="512">
      <c r="A512" s="6"/>
      <c r="S512" s="17"/>
      <c r="U512" s="14"/>
      <c r="V512" s="14"/>
    </row>
    <row r="513">
      <c r="A513" s="6"/>
      <c r="S513" s="17"/>
      <c r="U513" s="14"/>
      <c r="V513" s="14"/>
    </row>
    <row r="514">
      <c r="A514" s="6"/>
      <c r="S514" s="17"/>
      <c r="U514" s="14"/>
      <c r="V514" s="14"/>
    </row>
    <row r="515">
      <c r="A515" s="6"/>
      <c r="S515" s="17"/>
      <c r="U515" s="14"/>
      <c r="V515" s="14"/>
    </row>
    <row r="516">
      <c r="A516" s="6"/>
      <c r="S516" s="17"/>
      <c r="U516" s="14"/>
      <c r="V516" s="14"/>
    </row>
    <row r="517">
      <c r="A517" s="6"/>
      <c r="S517" s="17"/>
      <c r="U517" s="14"/>
      <c r="V517" s="14"/>
    </row>
    <row r="518">
      <c r="A518" s="6"/>
      <c r="S518" s="17"/>
      <c r="U518" s="14"/>
      <c r="V518" s="14"/>
    </row>
    <row r="519">
      <c r="A519" s="6"/>
      <c r="S519" s="17"/>
      <c r="U519" s="14"/>
      <c r="V519" s="14"/>
    </row>
    <row r="520">
      <c r="A520" s="6"/>
      <c r="S520" s="17"/>
      <c r="U520" s="14"/>
      <c r="V520" s="14"/>
    </row>
    <row r="521">
      <c r="A521" s="6"/>
      <c r="S521" s="17"/>
      <c r="U521" s="14"/>
      <c r="V521" s="14"/>
    </row>
    <row r="522">
      <c r="A522" s="6"/>
      <c r="S522" s="17"/>
      <c r="U522" s="14"/>
      <c r="V522" s="14"/>
    </row>
    <row r="523">
      <c r="A523" s="6"/>
      <c r="S523" s="17"/>
      <c r="U523" s="14"/>
      <c r="V523" s="14"/>
    </row>
    <row r="524">
      <c r="A524" s="6"/>
      <c r="S524" s="17"/>
      <c r="U524" s="14"/>
      <c r="V524" s="14"/>
    </row>
    <row r="525">
      <c r="A525" s="6"/>
      <c r="S525" s="17"/>
      <c r="U525" s="14"/>
      <c r="V525" s="14"/>
    </row>
    <row r="526">
      <c r="A526" s="6"/>
      <c r="S526" s="17"/>
      <c r="U526" s="14"/>
      <c r="V526" s="14"/>
    </row>
    <row r="527">
      <c r="A527" s="6"/>
      <c r="S527" s="17"/>
      <c r="U527" s="14"/>
      <c r="V527" s="14"/>
    </row>
    <row r="528">
      <c r="A528" s="6"/>
      <c r="S528" s="17"/>
      <c r="U528" s="14"/>
      <c r="V528" s="14"/>
    </row>
    <row r="529">
      <c r="A529" s="6"/>
      <c r="S529" s="17"/>
      <c r="U529" s="14"/>
      <c r="V529" s="14"/>
    </row>
    <row r="530">
      <c r="A530" s="6"/>
      <c r="S530" s="17"/>
      <c r="U530" s="14"/>
      <c r="V530" s="14"/>
    </row>
    <row r="531">
      <c r="A531" s="6"/>
      <c r="S531" s="17"/>
      <c r="U531" s="14"/>
      <c r="V531" s="14"/>
    </row>
    <row r="532">
      <c r="A532" s="6"/>
      <c r="S532" s="17"/>
      <c r="U532" s="14"/>
      <c r="V532" s="14"/>
    </row>
    <row r="533">
      <c r="A533" s="6"/>
      <c r="S533" s="17"/>
      <c r="U533" s="14"/>
      <c r="V533" s="14"/>
    </row>
    <row r="534">
      <c r="A534" s="6"/>
      <c r="S534" s="17"/>
      <c r="U534" s="14"/>
      <c r="V534" s="14"/>
    </row>
    <row r="535">
      <c r="A535" s="6"/>
      <c r="S535" s="17"/>
      <c r="U535" s="14"/>
      <c r="V535" s="14"/>
    </row>
    <row r="536">
      <c r="A536" s="6"/>
      <c r="S536" s="17"/>
      <c r="U536" s="14"/>
      <c r="V536" s="14"/>
    </row>
    <row r="537">
      <c r="A537" s="6"/>
      <c r="S537" s="17"/>
      <c r="U537" s="14"/>
      <c r="V537" s="14"/>
    </row>
    <row r="538">
      <c r="A538" s="6"/>
      <c r="S538" s="17"/>
      <c r="U538" s="14"/>
      <c r="V538" s="14"/>
    </row>
    <row r="539">
      <c r="A539" s="6"/>
      <c r="S539" s="17"/>
      <c r="U539" s="14"/>
      <c r="V539" s="14"/>
    </row>
    <row r="540">
      <c r="A540" s="6"/>
      <c r="S540" s="17"/>
      <c r="U540" s="14"/>
      <c r="V540" s="14"/>
    </row>
    <row r="541">
      <c r="A541" s="6"/>
      <c r="S541" s="17"/>
      <c r="U541" s="14"/>
      <c r="V541" s="14"/>
    </row>
    <row r="542">
      <c r="A542" s="6"/>
      <c r="S542" s="17"/>
      <c r="U542" s="14"/>
      <c r="V542" s="14"/>
    </row>
    <row r="543">
      <c r="A543" s="6"/>
      <c r="S543" s="17"/>
      <c r="U543" s="14"/>
      <c r="V543" s="14"/>
    </row>
    <row r="544">
      <c r="A544" s="6"/>
      <c r="S544" s="17"/>
      <c r="U544" s="14"/>
      <c r="V544" s="14"/>
    </row>
    <row r="545">
      <c r="A545" s="6"/>
      <c r="S545" s="17"/>
      <c r="U545" s="14"/>
      <c r="V545" s="14"/>
    </row>
    <row r="546">
      <c r="A546" s="6"/>
      <c r="S546" s="17"/>
      <c r="U546" s="14"/>
      <c r="V546" s="14"/>
    </row>
    <row r="547">
      <c r="A547" s="6"/>
      <c r="S547" s="17"/>
      <c r="U547" s="14"/>
      <c r="V547" s="14"/>
    </row>
    <row r="548">
      <c r="A548" s="6"/>
      <c r="S548" s="17"/>
      <c r="U548" s="14"/>
      <c r="V548" s="14"/>
    </row>
    <row r="549">
      <c r="A549" s="6"/>
      <c r="S549" s="17"/>
      <c r="U549" s="14"/>
      <c r="V549" s="14"/>
    </row>
    <row r="550">
      <c r="A550" s="6"/>
      <c r="S550" s="17"/>
      <c r="U550" s="14"/>
      <c r="V550" s="14"/>
    </row>
    <row r="551">
      <c r="A551" s="6"/>
      <c r="S551" s="17"/>
      <c r="U551" s="14"/>
      <c r="V551" s="14"/>
    </row>
    <row r="552">
      <c r="A552" s="6"/>
      <c r="S552" s="17"/>
      <c r="U552" s="14"/>
      <c r="V552" s="14"/>
    </row>
    <row r="553">
      <c r="A553" s="6"/>
      <c r="S553" s="17"/>
      <c r="U553" s="14"/>
      <c r="V553" s="14"/>
    </row>
    <row r="554">
      <c r="A554" s="6"/>
      <c r="S554" s="17"/>
      <c r="U554" s="14"/>
      <c r="V554" s="14"/>
    </row>
    <row r="555">
      <c r="A555" s="6"/>
      <c r="S555" s="17"/>
      <c r="U555" s="14"/>
      <c r="V555" s="14"/>
    </row>
    <row r="556">
      <c r="A556" s="6"/>
      <c r="S556" s="17"/>
      <c r="U556" s="14"/>
      <c r="V556" s="14"/>
    </row>
    <row r="557">
      <c r="A557" s="6"/>
      <c r="S557" s="17"/>
      <c r="U557" s="14"/>
      <c r="V557" s="14"/>
    </row>
    <row r="558">
      <c r="A558" s="6"/>
      <c r="S558" s="17"/>
      <c r="U558" s="14"/>
      <c r="V558" s="14"/>
    </row>
    <row r="559">
      <c r="A559" s="6"/>
      <c r="S559" s="17"/>
      <c r="U559" s="14"/>
      <c r="V559" s="14"/>
    </row>
    <row r="560">
      <c r="A560" s="6"/>
      <c r="S560" s="17"/>
      <c r="U560" s="14"/>
      <c r="V560" s="14"/>
    </row>
    <row r="561">
      <c r="A561" s="6"/>
      <c r="S561" s="17"/>
      <c r="U561" s="14"/>
      <c r="V561" s="14"/>
    </row>
    <row r="562">
      <c r="A562" s="6"/>
      <c r="S562" s="17"/>
      <c r="U562" s="14"/>
      <c r="V562" s="14"/>
    </row>
    <row r="563">
      <c r="A563" s="6"/>
      <c r="S563" s="17"/>
      <c r="U563" s="14"/>
      <c r="V563" s="14"/>
    </row>
    <row r="564">
      <c r="A564" s="6"/>
      <c r="S564" s="17"/>
      <c r="U564" s="14"/>
      <c r="V564" s="14"/>
    </row>
    <row r="565">
      <c r="A565" s="6"/>
      <c r="S565" s="17"/>
      <c r="U565" s="14"/>
      <c r="V565" s="14"/>
    </row>
    <row r="566">
      <c r="A566" s="6"/>
      <c r="S566" s="17"/>
      <c r="U566" s="14"/>
      <c r="V566" s="14"/>
    </row>
    <row r="567">
      <c r="A567" s="6"/>
      <c r="S567" s="17"/>
      <c r="U567" s="14"/>
      <c r="V567" s="14"/>
    </row>
    <row r="568">
      <c r="A568" s="6"/>
      <c r="S568" s="17"/>
      <c r="U568" s="14"/>
      <c r="V568" s="14"/>
    </row>
    <row r="569">
      <c r="A569" s="6"/>
      <c r="S569" s="17"/>
      <c r="U569" s="14"/>
      <c r="V569" s="14"/>
    </row>
    <row r="570">
      <c r="A570" s="6"/>
      <c r="S570" s="17"/>
      <c r="U570" s="14"/>
      <c r="V570" s="14"/>
    </row>
    <row r="571">
      <c r="A571" s="6"/>
      <c r="S571" s="17"/>
      <c r="U571" s="14"/>
      <c r="V571" s="14"/>
    </row>
    <row r="572">
      <c r="A572" s="6"/>
      <c r="S572" s="17"/>
      <c r="U572" s="14"/>
      <c r="V572" s="14"/>
    </row>
    <row r="573">
      <c r="A573" s="6"/>
      <c r="S573" s="17"/>
      <c r="U573" s="14"/>
      <c r="V573" s="14"/>
    </row>
    <row r="574">
      <c r="A574" s="6"/>
      <c r="S574" s="17"/>
      <c r="U574" s="14"/>
      <c r="V574" s="14"/>
    </row>
    <row r="575">
      <c r="A575" s="6"/>
      <c r="S575" s="17"/>
      <c r="U575" s="14"/>
      <c r="V575" s="14"/>
    </row>
    <row r="576">
      <c r="A576" s="6"/>
      <c r="S576" s="17"/>
      <c r="U576" s="14"/>
      <c r="V576" s="14"/>
    </row>
    <row r="577">
      <c r="A577" s="6"/>
      <c r="S577" s="17"/>
      <c r="U577" s="14"/>
      <c r="V577" s="14"/>
    </row>
    <row r="578">
      <c r="A578" s="6"/>
      <c r="S578" s="17"/>
      <c r="U578" s="14"/>
      <c r="V578" s="14"/>
    </row>
    <row r="579">
      <c r="A579" s="6"/>
      <c r="S579" s="17"/>
      <c r="U579" s="14"/>
      <c r="V579" s="14"/>
    </row>
    <row r="580">
      <c r="A580" s="6"/>
      <c r="S580" s="17"/>
      <c r="U580" s="14"/>
      <c r="V580" s="14"/>
    </row>
    <row r="581">
      <c r="A581" s="6"/>
      <c r="S581" s="17"/>
      <c r="U581" s="14"/>
      <c r="V581" s="14"/>
    </row>
    <row r="582">
      <c r="A582" s="6"/>
      <c r="S582" s="17"/>
      <c r="U582" s="14"/>
      <c r="V582" s="14"/>
    </row>
    <row r="583">
      <c r="A583" s="6"/>
      <c r="S583" s="17"/>
      <c r="U583" s="14"/>
      <c r="V583" s="14"/>
    </row>
    <row r="584">
      <c r="A584" s="6"/>
      <c r="S584" s="17"/>
      <c r="U584" s="14"/>
      <c r="V584" s="14"/>
    </row>
    <row r="585">
      <c r="A585" s="6"/>
      <c r="S585" s="17"/>
      <c r="U585" s="14"/>
      <c r="V585" s="14"/>
    </row>
    <row r="586">
      <c r="A586" s="6"/>
      <c r="S586" s="17"/>
      <c r="U586" s="14"/>
      <c r="V586" s="14"/>
    </row>
    <row r="587">
      <c r="A587" s="6"/>
      <c r="S587" s="17"/>
      <c r="U587" s="14"/>
      <c r="V587" s="14"/>
    </row>
    <row r="588">
      <c r="A588" s="6"/>
      <c r="S588" s="17"/>
      <c r="U588" s="14"/>
      <c r="V588" s="14"/>
    </row>
    <row r="589">
      <c r="A589" s="6"/>
      <c r="S589" s="17"/>
      <c r="U589" s="14"/>
      <c r="V589" s="14"/>
    </row>
    <row r="590">
      <c r="A590" s="6"/>
      <c r="S590" s="17"/>
      <c r="U590" s="14"/>
      <c r="V590" s="14"/>
    </row>
    <row r="591">
      <c r="A591" s="6"/>
      <c r="S591" s="17"/>
      <c r="U591" s="14"/>
      <c r="V591" s="14"/>
    </row>
    <row r="592">
      <c r="A592" s="6"/>
      <c r="S592" s="17"/>
      <c r="U592" s="14"/>
      <c r="V592" s="14"/>
    </row>
    <row r="593">
      <c r="A593" s="6"/>
      <c r="S593" s="17"/>
      <c r="U593" s="14"/>
      <c r="V593" s="14"/>
    </row>
    <row r="594">
      <c r="A594" s="6"/>
      <c r="S594" s="17"/>
      <c r="U594" s="14"/>
      <c r="V594" s="14"/>
    </row>
    <row r="595">
      <c r="A595" s="6"/>
      <c r="S595" s="17"/>
      <c r="U595" s="14"/>
      <c r="V595" s="14"/>
    </row>
    <row r="596">
      <c r="A596" s="6"/>
      <c r="S596" s="17"/>
      <c r="U596" s="14"/>
      <c r="V596" s="14"/>
    </row>
    <row r="597">
      <c r="A597" s="6"/>
      <c r="S597" s="17"/>
      <c r="U597" s="14"/>
      <c r="V597" s="14"/>
    </row>
    <row r="598">
      <c r="A598" s="6"/>
      <c r="S598" s="17"/>
      <c r="U598" s="14"/>
      <c r="V598" s="14"/>
    </row>
    <row r="599">
      <c r="A599" s="6"/>
      <c r="S599" s="17"/>
      <c r="U599" s="14"/>
      <c r="V599" s="14"/>
    </row>
    <row r="600">
      <c r="A600" s="6"/>
      <c r="S600" s="17"/>
      <c r="U600" s="14"/>
      <c r="V600" s="14"/>
    </row>
    <row r="601">
      <c r="A601" s="6"/>
      <c r="S601" s="17"/>
      <c r="U601" s="14"/>
      <c r="V601" s="14"/>
    </row>
    <row r="602">
      <c r="A602" s="6"/>
      <c r="S602" s="17"/>
      <c r="U602" s="14"/>
      <c r="V602" s="14"/>
    </row>
    <row r="603">
      <c r="A603" s="6"/>
      <c r="S603" s="17"/>
      <c r="U603" s="14"/>
      <c r="V603" s="14"/>
    </row>
    <row r="604">
      <c r="A604" s="6"/>
      <c r="S604" s="17"/>
      <c r="U604" s="14"/>
      <c r="V604" s="14"/>
    </row>
    <row r="605">
      <c r="A605" s="6"/>
      <c r="S605" s="17"/>
      <c r="U605" s="14"/>
      <c r="V605" s="14"/>
    </row>
    <row r="606">
      <c r="A606" s="6"/>
      <c r="S606" s="17"/>
      <c r="U606" s="14"/>
      <c r="V606" s="14"/>
    </row>
    <row r="607">
      <c r="A607" s="6"/>
      <c r="S607" s="17"/>
      <c r="U607" s="14"/>
      <c r="V607" s="14"/>
    </row>
    <row r="608">
      <c r="A608" s="6"/>
      <c r="S608" s="17"/>
      <c r="U608" s="14"/>
      <c r="V608" s="14"/>
    </row>
    <row r="609">
      <c r="A609" s="6"/>
      <c r="S609" s="17"/>
      <c r="U609" s="14"/>
      <c r="V609" s="14"/>
    </row>
    <row r="610">
      <c r="A610" s="6"/>
      <c r="S610" s="17"/>
      <c r="U610" s="14"/>
      <c r="V610" s="14"/>
    </row>
    <row r="611">
      <c r="A611" s="6"/>
      <c r="S611" s="17"/>
      <c r="U611" s="14"/>
      <c r="V611" s="14"/>
    </row>
    <row r="612">
      <c r="A612" s="6"/>
      <c r="S612" s="17"/>
      <c r="U612" s="14"/>
      <c r="V612" s="14"/>
    </row>
    <row r="613">
      <c r="A613" s="6"/>
      <c r="S613" s="17"/>
      <c r="U613" s="14"/>
      <c r="V613" s="14"/>
    </row>
    <row r="614">
      <c r="A614" s="6"/>
      <c r="S614" s="17"/>
      <c r="U614" s="14"/>
      <c r="V614" s="14"/>
    </row>
    <row r="615">
      <c r="A615" s="6"/>
      <c r="S615" s="17"/>
      <c r="U615" s="14"/>
      <c r="V615" s="14"/>
    </row>
    <row r="616">
      <c r="A616" s="6"/>
      <c r="S616" s="17"/>
      <c r="U616" s="14"/>
      <c r="V616" s="14"/>
    </row>
    <row r="617">
      <c r="A617" s="6"/>
      <c r="S617" s="17"/>
      <c r="U617" s="14"/>
      <c r="V617" s="14"/>
    </row>
    <row r="618">
      <c r="A618" s="6"/>
      <c r="S618" s="17"/>
      <c r="U618" s="14"/>
      <c r="V618" s="14"/>
    </row>
    <row r="619">
      <c r="A619" s="6"/>
      <c r="S619" s="17"/>
      <c r="U619" s="14"/>
      <c r="V619" s="14"/>
    </row>
    <row r="620">
      <c r="A620" s="6"/>
      <c r="S620" s="17"/>
      <c r="U620" s="14"/>
      <c r="V620" s="14"/>
    </row>
    <row r="621">
      <c r="A621" s="6"/>
      <c r="S621" s="17"/>
      <c r="U621" s="14"/>
      <c r="V621" s="14"/>
    </row>
    <row r="622">
      <c r="A622" s="6"/>
      <c r="S622" s="17"/>
      <c r="U622" s="14"/>
      <c r="V622" s="14"/>
    </row>
    <row r="623">
      <c r="A623" s="6"/>
      <c r="S623" s="17"/>
      <c r="U623" s="14"/>
      <c r="V623" s="14"/>
    </row>
    <row r="624">
      <c r="A624" s="6"/>
      <c r="S624" s="17"/>
      <c r="U624" s="14"/>
      <c r="V624" s="14"/>
    </row>
    <row r="625">
      <c r="A625" s="6"/>
      <c r="S625" s="17"/>
      <c r="U625" s="14"/>
      <c r="V625" s="14"/>
    </row>
    <row r="626">
      <c r="A626" s="6"/>
      <c r="S626" s="17"/>
      <c r="U626" s="14"/>
      <c r="V626" s="14"/>
    </row>
    <row r="627">
      <c r="A627" s="6"/>
      <c r="S627" s="17"/>
      <c r="U627" s="14"/>
      <c r="V627" s="14"/>
    </row>
    <row r="628">
      <c r="A628" s="6"/>
      <c r="S628" s="17"/>
      <c r="U628" s="14"/>
      <c r="V628" s="14"/>
    </row>
    <row r="629">
      <c r="A629" s="6"/>
      <c r="S629" s="17"/>
      <c r="U629" s="14"/>
      <c r="V629" s="14"/>
    </row>
    <row r="630">
      <c r="A630" s="6"/>
      <c r="S630" s="17"/>
      <c r="U630" s="14"/>
      <c r="V630" s="14"/>
    </row>
    <row r="631">
      <c r="A631" s="6"/>
      <c r="S631" s="17"/>
      <c r="U631" s="14"/>
      <c r="V631" s="14"/>
    </row>
    <row r="632">
      <c r="A632" s="6"/>
      <c r="S632" s="17"/>
      <c r="U632" s="14"/>
      <c r="V632" s="14"/>
    </row>
    <row r="633">
      <c r="A633" s="6"/>
      <c r="S633" s="17"/>
      <c r="U633" s="14"/>
      <c r="V633" s="14"/>
    </row>
    <row r="634">
      <c r="A634" s="6"/>
      <c r="S634" s="17"/>
      <c r="U634" s="14"/>
      <c r="V634" s="14"/>
    </row>
    <row r="635">
      <c r="A635" s="6"/>
      <c r="S635" s="17"/>
      <c r="U635" s="14"/>
      <c r="V635" s="14"/>
    </row>
    <row r="636">
      <c r="A636" s="6"/>
      <c r="S636" s="17"/>
      <c r="U636" s="14"/>
      <c r="V636" s="14"/>
    </row>
    <row r="637">
      <c r="A637" s="6"/>
      <c r="S637" s="17"/>
      <c r="U637" s="14"/>
      <c r="V637" s="14"/>
    </row>
    <row r="638">
      <c r="A638" s="6"/>
      <c r="S638" s="17"/>
      <c r="U638" s="14"/>
      <c r="V638" s="14"/>
    </row>
    <row r="639">
      <c r="A639" s="6"/>
      <c r="S639" s="17"/>
      <c r="U639" s="14"/>
      <c r="V639" s="14"/>
    </row>
    <row r="640">
      <c r="A640" s="6"/>
      <c r="S640" s="17"/>
      <c r="U640" s="14"/>
      <c r="V640" s="14"/>
    </row>
    <row r="641">
      <c r="A641" s="6"/>
      <c r="S641" s="17"/>
      <c r="U641" s="14"/>
      <c r="V641" s="14"/>
    </row>
    <row r="642">
      <c r="A642" s="6"/>
      <c r="S642" s="17"/>
      <c r="U642" s="14"/>
      <c r="V642" s="14"/>
    </row>
    <row r="643">
      <c r="A643" s="6"/>
      <c r="S643" s="17"/>
      <c r="U643" s="14"/>
      <c r="V643" s="14"/>
    </row>
    <row r="644">
      <c r="A644" s="6"/>
      <c r="S644" s="17"/>
      <c r="U644" s="14"/>
      <c r="V644" s="14"/>
    </row>
    <row r="645">
      <c r="A645" s="6"/>
      <c r="S645" s="17"/>
      <c r="U645" s="14"/>
      <c r="V645" s="14"/>
    </row>
    <row r="646">
      <c r="A646" s="6"/>
      <c r="S646" s="17"/>
      <c r="U646" s="14"/>
      <c r="V646" s="14"/>
    </row>
    <row r="647">
      <c r="A647" s="6"/>
      <c r="S647" s="17"/>
      <c r="U647" s="14"/>
      <c r="V647" s="14"/>
    </row>
    <row r="648">
      <c r="A648" s="6"/>
      <c r="S648" s="17"/>
      <c r="U648" s="14"/>
      <c r="V648" s="14"/>
    </row>
    <row r="649">
      <c r="A649" s="6"/>
      <c r="S649" s="17"/>
      <c r="U649" s="14"/>
      <c r="V649" s="14"/>
    </row>
    <row r="650">
      <c r="A650" s="6"/>
      <c r="S650" s="17"/>
      <c r="U650" s="14"/>
      <c r="V650" s="14"/>
    </row>
    <row r="651">
      <c r="A651" s="6"/>
      <c r="S651" s="17"/>
      <c r="U651" s="14"/>
      <c r="V651" s="14"/>
    </row>
    <row r="652">
      <c r="A652" s="6"/>
      <c r="S652" s="17"/>
      <c r="U652" s="14"/>
      <c r="V652" s="14"/>
    </row>
    <row r="653">
      <c r="A653" s="6"/>
      <c r="S653" s="17"/>
      <c r="U653" s="14"/>
      <c r="V653" s="14"/>
    </row>
    <row r="654">
      <c r="A654" s="6"/>
      <c r="S654" s="17"/>
      <c r="U654" s="14"/>
      <c r="V654" s="14"/>
    </row>
    <row r="655">
      <c r="A655" s="6"/>
      <c r="S655" s="17"/>
      <c r="U655" s="14"/>
      <c r="V655" s="14"/>
    </row>
    <row r="656">
      <c r="A656" s="6"/>
      <c r="S656" s="17"/>
      <c r="U656" s="14"/>
      <c r="V656" s="14"/>
    </row>
    <row r="657">
      <c r="A657" s="6"/>
      <c r="S657" s="17"/>
      <c r="U657" s="14"/>
      <c r="V657" s="14"/>
    </row>
    <row r="658">
      <c r="A658" s="6"/>
      <c r="S658" s="17"/>
      <c r="U658" s="14"/>
      <c r="V658" s="14"/>
    </row>
    <row r="659">
      <c r="A659" s="6"/>
      <c r="S659" s="17"/>
      <c r="U659" s="14"/>
      <c r="V659" s="14"/>
    </row>
    <row r="660">
      <c r="A660" s="6"/>
      <c r="S660" s="17"/>
      <c r="U660" s="14"/>
      <c r="V660" s="14"/>
    </row>
    <row r="661">
      <c r="A661" s="6"/>
      <c r="S661" s="17"/>
      <c r="U661" s="14"/>
      <c r="V661" s="14"/>
    </row>
    <row r="662">
      <c r="A662" s="6"/>
      <c r="S662" s="17"/>
      <c r="U662" s="14"/>
      <c r="V662" s="14"/>
    </row>
    <row r="663">
      <c r="A663" s="6"/>
      <c r="S663" s="17"/>
      <c r="U663" s="14"/>
      <c r="V663" s="14"/>
    </row>
    <row r="664">
      <c r="A664" s="6"/>
      <c r="S664" s="17"/>
      <c r="U664" s="14"/>
      <c r="V664" s="14"/>
    </row>
    <row r="665">
      <c r="A665" s="6"/>
      <c r="S665" s="17"/>
      <c r="U665" s="14"/>
      <c r="V665" s="14"/>
    </row>
    <row r="666">
      <c r="A666" s="6"/>
      <c r="S666" s="17"/>
      <c r="U666" s="14"/>
      <c r="V666" s="14"/>
    </row>
    <row r="667">
      <c r="A667" s="6"/>
      <c r="S667" s="17"/>
      <c r="U667" s="14"/>
      <c r="V667" s="14"/>
    </row>
    <row r="668">
      <c r="A668" s="6"/>
      <c r="S668" s="17"/>
      <c r="U668" s="14"/>
      <c r="V668" s="14"/>
    </row>
    <row r="669">
      <c r="A669" s="6"/>
      <c r="S669" s="17"/>
      <c r="U669" s="14"/>
      <c r="V669" s="14"/>
    </row>
    <row r="670">
      <c r="A670" s="6"/>
      <c r="S670" s="17"/>
      <c r="U670" s="14"/>
      <c r="V670" s="14"/>
    </row>
    <row r="671">
      <c r="A671" s="6"/>
      <c r="S671" s="17"/>
      <c r="U671" s="14"/>
      <c r="V671" s="14"/>
    </row>
    <row r="672">
      <c r="A672" s="6"/>
      <c r="S672" s="17"/>
      <c r="U672" s="14"/>
      <c r="V672" s="14"/>
    </row>
    <row r="673">
      <c r="A673" s="6"/>
      <c r="S673" s="17"/>
      <c r="U673" s="14"/>
      <c r="V673" s="14"/>
    </row>
    <row r="674">
      <c r="A674" s="6"/>
      <c r="S674" s="17"/>
      <c r="U674" s="14"/>
      <c r="V674" s="14"/>
    </row>
    <row r="675">
      <c r="A675" s="6"/>
      <c r="S675" s="17"/>
      <c r="U675" s="14"/>
      <c r="V675" s="14"/>
    </row>
    <row r="676">
      <c r="A676" s="6"/>
      <c r="S676" s="17"/>
      <c r="U676" s="14"/>
      <c r="V676" s="14"/>
    </row>
    <row r="677">
      <c r="A677" s="6"/>
      <c r="S677" s="17"/>
      <c r="U677" s="14"/>
      <c r="V677" s="14"/>
    </row>
    <row r="678">
      <c r="A678" s="6"/>
      <c r="S678" s="17"/>
      <c r="U678" s="14"/>
      <c r="V678" s="14"/>
    </row>
    <row r="679">
      <c r="A679" s="6"/>
      <c r="S679" s="17"/>
      <c r="U679" s="14"/>
      <c r="V679" s="14"/>
    </row>
    <row r="680">
      <c r="A680" s="6"/>
      <c r="S680" s="17"/>
      <c r="U680" s="14"/>
      <c r="V680" s="14"/>
    </row>
    <row r="681">
      <c r="A681" s="6"/>
      <c r="S681" s="17"/>
      <c r="U681" s="14"/>
      <c r="V681" s="14"/>
    </row>
    <row r="682">
      <c r="A682" s="6"/>
      <c r="S682" s="17"/>
      <c r="U682" s="14"/>
      <c r="V682" s="14"/>
    </row>
    <row r="683">
      <c r="A683" s="6"/>
      <c r="S683" s="17"/>
      <c r="U683" s="14"/>
      <c r="V683" s="14"/>
    </row>
    <row r="684">
      <c r="A684" s="6"/>
      <c r="S684" s="17"/>
      <c r="U684" s="14"/>
      <c r="V684" s="14"/>
    </row>
    <row r="685">
      <c r="A685" s="6"/>
      <c r="S685" s="17"/>
      <c r="U685" s="14"/>
      <c r="V685" s="14"/>
    </row>
    <row r="686">
      <c r="A686" s="6"/>
      <c r="S686" s="17"/>
      <c r="U686" s="14"/>
      <c r="V686" s="14"/>
    </row>
    <row r="687">
      <c r="A687" s="6"/>
      <c r="S687" s="17"/>
      <c r="U687" s="14"/>
      <c r="V687" s="14"/>
    </row>
    <row r="688">
      <c r="A688" s="6"/>
      <c r="S688" s="17"/>
      <c r="U688" s="14"/>
      <c r="V688" s="14"/>
    </row>
    <row r="689">
      <c r="A689" s="6"/>
      <c r="S689" s="17"/>
      <c r="U689" s="14"/>
      <c r="V689" s="14"/>
    </row>
    <row r="690">
      <c r="A690" s="6"/>
      <c r="S690" s="17"/>
      <c r="U690" s="14"/>
      <c r="V690" s="14"/>
    </row>
    <row r="691">
      <c r="A691" s="6"/>
      <c r="S691" s="17"/>
      <c r="U691" s="14"/>
      <c r="V691" s="14"/>
    </row>
    <row r="692">
      <c r="A692" s="6"/>
      <c r="S692" s="17"/>
      <c r="U692" s="14"/>
      <c r="V692" s="14"/>
    </row>
    <row r="693">
      <c r="A693" s="6"/>
      <c r="S693" s="17"/>
      <c r="U693" s="14"/>
      <c r="V693" s="14"/>
    </row>
    <row r="694">
      <c r="A694" s="6"/>
      <c r="S694" s="17"/>
      <c r="U694" s="14"/>
      <c r="V694" s="14"/>
    </row>
    <row r="695">
      <c r="A695" s="6"/>
      <c r="S695" s="17"/>
      <c r="U695" s="14"/>
      <c r="V695" s="14"/>
    </row>
    <row r="696">
      <c r="A696" s="6"/>
      <c r="S696" s="17"/>
      <c r="U696" s="14"/>
      <c r="V696" s="14"/>
    </row>
    <row r="697">
      <c r="A697" s="6"/>
      <c r="S697" s="17"/>
      <c r="U697" s="14"/>
      <c r="V697" s="14"/>
    </row>
    <row r="698">
      <c r="A698" s="6"/>
      <c r="S698" s="17"/>
      <c r="U698" s="14"/>
      <c r="V698" s="14"/>
    </row>
    <row r="699">
      <c r="A699" s="6"/>
      <c r="S699" s="17"/>
      <c r="U699" s="14"/>
      <c r="V699" s="14"/>
    </row>
    <row r="700">
      <c r="A700" s="6"/>
      <c r="S700" s="17"/>
      <c r="U700" s="14"/>
      <c r="V700" s="14"/>
    </row>
    <row r="701">
      <c r="A701" s="6"/>
      <c r="S701" s="17"/>
      <c r="U701" s="14"/>
      <c r="V701" s="14"/>
    </row>
    <row r="702">
      <c r="A702" s="6"/>
      <c r="S702" s="17"/>
      <c r="U702" s="14"/>
      <c r="V702" s="14"/>
    </row>
    <row r="703">
      <c r="A703" s="6"/>
      <c r="S703" s="17"/>
      <c r="U703" s="14"/>
      <c r="V703" s="14"/>
    </row>
    <row r="704">
      <c r="A704" s="6"/>
      <c r="S704" s="17"/>
      <c r="U704" s="14"/>
      <c r="V704" s="14"/>
    </row>
    <row r="705">
      <c r="A705" s="6"/>
      <c r="S705" s="17"/>
      <c r="U705" s="14"/>
      <c r="V705" s="14"/>
    </row>
    <row r="706">
      <c r="A706" s="6"/>
      <c r="S706" s="17"/>
      <c r="U706" s="14"/>
      <c r="V706" s="14"/>
    </row>
    <row r="707">
      <c r="A707" s="6"/>
      <c r="S707" s="17"/>
      <c r="U707" s="14"/>
      <c r="V707" s="14"/>
    </row>
    <row r="708">
      <c r="A708" s="6"/>
      <c r="S708" s="17"/>
      <c r="U708" s="14"/>
      <c r="V708" s="14"/>
    </row>
    <row r="709">
      <c r="A709" s="6"/>
      <c r="S709" s="17"/>
      <c r="U709" s="14"/>
      <c r="V709" s="14"/>
    </row>
    <row r="710">
      <c r="A710" s="6"/>
      <c r="S710" s="17"/>
      <c r="U710" s="14"/>
      <c r="V710" s="14"/>
    </row>
    <row r="711">
      <c r="A711" s="6"/>
      <c r="S711" s="17"/>
      <c r="U711" s="14"/>
      <c r="V711" s="14"/>
    </row>
    <row r="712">
      <c r="A712" s="6"/>
      <c r="S712" s="17"/>
      <c r="U712" s="14"/>
      <c r="V712" s="14"/>
    </row>
    <row r="713">
      <c r="A713" s="6"/>
      <c r="S713" s="17"/>
      <c r="U713" s="14"/>
      <c r="V713" s="14"/>
    </row>
    <row r="714">
      <c r="A714" s="6"/>
      <c r="S714" s="17"/>
      <c r="U714" s="14"/>
      <c r="V714" s="14"/>
    </row>
    <row r="715">
      <c r="A715" s="6"/>
      <c r="S715" s="17"/>
      <c r="U715" s="14"/>
      <c r="V715" s="14"/>
    </row>
    <row r="716">
      <c r="A716" s="6"/>
      <c r="S716" s="17"/>
      <c r="U716" s="14"/>
      <c r="V716" s="14"/>
    </row>
    <row r="717">
      <c r="A717" s="6"/>
      <c r="S717" s="17"/>
      <c r="U717" s="14"/>
      <c r="V717" s="14"/>
    </row>
    <row r="718">
      <c r="A718" s="6"/>
      <c r="S718" s="17"/>
      <c r="U718" s="14"/>
      <c r="V718" s="14"/>
    </row>
    <row r="719">
      <c r="A719" s="6"/>
      <c r="S719" s="17"/>
      <c r="U719" s="14"/>
      <c r="V719" s="14"/>
    </row>
    <row r="720">
      <c r="A720" s="6"/>
      <c r="S720" s="17"/>
      <c r="U720" s="14"/>
      <c r="V720" s="14"/>
    </row>
    <row r="721">
      <c r="A721" s="6"/>
      <c r="S721" s="17"/>
      <c r="U721" s="14"/>
      <c r="V721" s="14"/>
    </row>
    <row r="722">
      <c r="A722" s="6"/>
      <c r="S722" s="17"/>
      <c r="U722" s="14"/>
      <c r="V722" s="14"/>
    </row>
    <row r="723">
      <c r="A723" s="6"/>
      <c r="S723" s="17"/>
      <c r="U723" s="14"/>
      <c r="V723" s="14"/>
    </row>
    <row r="724">
      <c r="A724" s="6"/>
      <c r="S724" s="17"/>
      <c r="U724" s="14"/>
      <c r="V724" s="14"/>
    </row>
    <row r="725">
      <c r="A725" s="6"/>
      <c r="S725" s="17"/>
      <c r="U725" s="14"/>
      <c r="V725" s="14"/>
    </row>
    <row r="726">
      <c r="A726" s="6"/>
      <c r="S726" s="17"/>
      <c r="U726" s="14"/>
      <c r="V726" s="14"/>
    </row>
    <row r="727">
      <c r="A727" s="6"/>
      <c r="S727" s="17"/>
      <c r="U727" s="14"/>
      <c r="V727" s="14"/>
    </row>
    <row r="728">
      <c r="A728" s="6"/>
      <c r="S728" s="17"/>
      <c r="U728" s="14"/>
      <c r="V728" s="14"/>
    </row>
    <row r="729">
      <c r="A729" s="6"/>
      <c r="S729" s="17"/>
      <c r="U729" s="14"/>
      <c r="V729" s="14"/>
    </row>
    <row r="730">
      <c r="A730" s="6"/>
      <c r="S730" s="17"/>
      <c r="U730" s="14"/>
      <c r="V730" s="14"/>
    </row>
    <row r="731">
      <c r="A731" s="6"/>
      <c r="S731" s="17"/>
      <c r="U731" s="14"/>
      <c r="V731" s="14"/>
    </row>
    <row r="732">
      <c r="A732" s="6"/>
      <c r="S732" s="17"/>
      <c r="U732" s="14"/>
      <c r="V732" s="14"/>
    </row>
    <row r="733">
      <c r="A733" s="6"/>
      <c r="S733" s="17"/>
      <c r="U733" s="14"/>
      <c r="V733" s="14"/>
    </row>
    <row r="734">
      <c r="A734" s="6"/>
      <c r="S734" s="17"/>
      <c r="U734" s="14"/>
      <c r="V734" s="14"/>
    </row>
    <row r="735">
      <c r="A735" s="6"/>
      <c r="S735" s="17"/>
      <c r="U735" s="14"/>
      <c r="V735" s="14"/>
    </row>
    <row r="736">
      <c r="A736" s="6"/>
      <c r="S736" s="17"/>
      <c r="U736" s="14"/>
      <c r="V736" s="14"/>
    </row>
    <row r="737">
      <c r="A737" s="6"/>
      <c r="S737" s="17"/>
      <c r="U737" s="14"/>
      <c r="V737" s="14"/>
    </row>
    <row r="738">
      <c r="A738" s="6"/>
      <c r="S738" s="17"/>
      <c r="U738" s="14"/>
      <c r="V738" s="14"/>
    </row>
    <row r="739">
      <c r="A739" s="6"/>
      <c r="S739" s="17"/>
      <c r="U739" s="14"/>
      <c r="V739" s="14"/>
    </row>
    <row r="740">
      <c r="A740" s="6"/>
      <c r="S740" s="17"/>
      <c r="U740" s="14"/>
      <c r="V740" s="14"/>
    </row>
    <row r="741">
      <c r="A741" s="6"/>
      <c r="S741" s="17"/>
      <c r="U741" s="14"/>
      <c r="V741" s="14"/>
    </row>
    <row r="742">
      <c r="A742" s="6"/>
      <c r="S742" s="17"/>
      <c r="U742" s="14"/>
      <c r="V742" s="14"/>
    </row>
    <row r="743">
      <c r="A743" s="6"/>
      <c r="S743" s="17"/>
      <c r="U743" s="14"/>
      <c r="V743" s="14"/>
    </row>
    <row r="744">
      <c r="A744" s="6"/>
      <c r="S744" s="17"/>
      <c r="U744" s="14"/>
      <c r="V744" s="14"/>
    </row>
    <row r="745">
      <c r="A745" s="6"/>
      <c r="S745" s="17"/>
      <c r="U745" s="14"/>
      <c r="V745" s="14"/>
    </row>
    <row r="746">
      <c r="A746" s="6"/>
      <c r="S746" s="17"/>
      <c r="U746" s="14"/>
      <c r="V746" s="14"/>
    </row>
    <row r="747">
      <c r="A747" s="6"/>
      <c r="S747" s="17"/>
      <c r="U747" s="14"/>
      <c r="V747" s="14"/>
    </row>
    <row r="748">
      <c r="A748" s="6"/>
      <c r="S748" s="17"/>
      <c r="U748" s="14"/>
      <c r="V748" s="14"/>
    </row>
    <row r="749">
      <c r="A749" s="6"/>
      <c r="S749" s="17"/>
      <c r="U749" s="14"/>
      <c r="V749" s="14"/>
    </row>
    <row r="750">
      <c r="A750" s="6"/>
      <c r="S750" s="17"/>
      <c r="U750" s="14"/>
      <c r="V750" s="14"/>
    </row>
    <row r="751">
      <c r="A751" s="6"/>
      <c r="S751" s="17"/>
      <c r="U751" s="14"/>
      <c r="V751" s="14"/>
    </row>
    <row r="752">
      <c r="A752" s="6"/>
      <c r="S752" s="17"/>
      <c r="U752" s="14"/>
      <c r="V752" s="14"/>
    </row>
    <row r="753">
      <c r="A753" s="6"/>
      <c r="S753" s="17"/>
      <c r="U753" s="14"/>
      <c r="V753" s="14"/>
    </row>
    <row r="754">
      <c r="A754" s="6"/>
      <c r="S754" s="17"/>
      <c r="U754" s="14"/>
      <c r="V754" s="14"/>
    </row>
    <row r="755">
      <c r="A755" s="6"/>
      <c r="S755" s="17"/>
      <c r="U755" s="14"/>
      <c r="V755" s="14"/>
    </row>
    <row r="756">
      <c r="A756" s="6"/>
      <c r="S756" s="17"/>
      <c r="U756" s="14"/>
      <c r="V756" s="14"/>
    </row>
    <row r="757">
      <c r="A757" s="6"/>
      <c r="S757" s="17"/>
      <c r="U757" s="14"/>
      <c r="V757" s="14"/>
    </row>
    <row r="758">
      <c r="A758" s="6"/>
      <c r="S758" s="17"/>
      <c r="U758" s="14"/>
      <c r="V758" s="14"/>
    </row>
    <row r="759">
      <c r="A759" s="6"/>
      <c r="S759" s="17"/>
      <c r="U759" s="14"/>
      <c r="V759" s="14"/>
    </row>
    <row r="760">
      <c r="A760" s="6"/>
      <c r="S760" s="17"/>
      <c r="U760" s="14"/>
      <c r="V760" s="14"/>
    </row>
    <row r="761">
      <c r="A761" s="6"/>
      <c r="S761" s="17"/>
      <c r="U761" s="14"/>
      <c r="V761" s="14"/>
    </row>
    <row r="762">
      <c r="A762" s="6"/>
      <c r="S762" s="17"/>
      <c r="U762" s="14"/>
      <c r="V762" s="14"/>
    </row>
    <row r="763">
      <c r="A763" s="6"/>
      <c r="S763" s="17"/>
      <c r="U763" s="14"/>
      <c r="V763" s="14"/>
    </row>
    <row r="764">
      <c r="A764" s="6"/>
      <c r="S764" s="17"/>
      <c r="U764" s="14"/>
      <c r="V764" s="14"/>
    </row>
    <row r="765">
      <c r="A765" s="6"/>
      <c r="S765" s="17"/>
      <c r="U765" s="14"/>
      <c r="V765" s="14"/>
    </row>
    <row r="766">
      <c r="A766" s="6"/>
      <c r="S766" s="17"/>
      <c r="U766" s="14"/>
      <c r="V766" s="14"/>
    </row>
    <row r="767">
      <c r="A767" s="6"/>
      <c r="S767" s="17"/>
      <c r="U767" s="14"/>
      <c r="V767" s="14"/>
    </row>
    <row r="768">
      <c r="A768" s="6"/>
      <c r="S768" s="17"/>
      <c r="U768" s="14"/>
      <c r="V768" s="14"/>
    </row>
    <row r="769">
      <c r="A769" s="6"/>
      <c r="S769" s="17"/>
      <c r="U769" s="14"/>
      <c r="V769" s="14"/>
    </row>
    <row r="770">
      <c r="A770" s="6"/>
      <c r="S770" s="17"/>
      <c r="U770" s="14"/>
      <c r="V770" s="14"/>
    </row>
    <row r="771">
      <c r="A771" s="6"/>
      <c r="S771" s="17"/>
      <c r="U771" s="14"/>
      <c r="V771" s="14"/>
    </row>
    <row r="772">
      <c r="A772" s="6"/>
      <c r="S772" s="17"/>
      <c r="U772" s="14"/>
      <c r="V772" s="14"/>
    </row>
    <row r="773">
      <c r="A773" s="6"/>
      <c r="S773" s="17"/>
      <c r="U773" s="14"/>
      <c r="V773" s="14"/>
    </row>
    <row r="774">
      <c r="A774" s="6"/>
      <c r="S774" s="17"/>
      <c r="U774" s="14"/>
      <c r="V774" s="14"/>
    </row>
    <row r="775">
      <c r="A775" s="6"/>
      <c r="S775" s="17"/>
      <c r="U775" s="14"/>
      <c r="V775" s="14"/>
    </row>
    <row r="776">
      <c r="A776" s="6"/>
      <c r="S776" s="17"/>
      <c r="U776" s="14"/>
      <c r="V776" s="14"/>
    </row>
    <row r="777">
      <c r="A777" s="6"/>
      <c r="S777" s="17"/>
      <c r="U777" s="14"/>
      <c r="V777" s="14"/>
    </row>
    <row r="778">
      <c r="A778" s="6"/>
      <c r="S778" s="17"/>
      <c r="U778" s="14"/>
      <c r="V778" s="14"/>
    </row>
    <row r="779">
      <c r="A779" s="6"/>
      <c r="S779" s="17"/>
      <c r="U779" s="14"/>
      <c r="V779" s="14"/>
    </row>
    <row r="780">
      <c r="A780" s="6"/>
      <c r="S780" s="17"/>
      <c r="U780" s="14"/>
      <c r="V780" s="14"/>
    </row>
    <row r="781">
      <c r="A781" s="6"/>
      <c r="S781" s="17"/>
      <c r="U781" s="14"/>
      <c r="V781" s="14"/>
    </row>
    <row r="782">
      <c r="A782" s="6"/>
      <c r="S782" s="17"/>
      <c r="U782" s="14"/>
      <c r="V782" s="14"/>
    </row>
    <row r="783">
      <c r="A783" s="6"/>
      <c r="S783" s="17"/>
      <c r="U783" s="14"/>
      <c r="V783" s="14"/>
    </row>
    <row r="784">
      <c r="A784" s="6"/>
      <c r="S784" s="17"/>
      <c r="U784" s="14"/>
      <c r="V784" s="14"/>
    </row>
    <row r="785">
      <c r="A785" s="6"/>
      <c r="S785" s="17"/>
      <c r="U785" s="14"/>
      <c r="V785" s="14"/>
    </row>
    <row r="786">
      <c r="A786" s="6"/>
      <c r="S786" s="17"/>
      <c r="U786" s="14"/>
      <c r="V786" s="14"/>
    </row>
    <row r="787">
      <c r="A787" s="6"/>
      <c r="S787" s="17"/>
      <c r="U787" s="14"/>
      <c r="V787" s="14"/>
    </row>
    <row r="788">
      <c r="A788" s="6"/>
      <c r="S788" s="17"/>
      <c r="U788" s="14"/>
      <c r="V788" s="14"/>
    </row>
    <row r="789">
      <c r="A789" s="6"/>
      <c r="S789" s="17"/>
      <c r="U789" s="14"/>
      <c r="V789" s="14"/>
    </row>
    <row r="790">
      <c r="A790" s="6"/>
      <c r="S790" s="17"/>
      <c r="U790" s="14"/>
      <c r="V790" s="14"/>
    </row>
    <row r="791">
      <c r="A791" s="6"/>
      <c r="S791" s="17"/>
      <c r="U791" s="14"/>
      <c r="V791" s="14"/>
    </row>
    <row r="792">
      <c r="A792" s="6"/>
      <c r="S792" s="17"/>
      <c r="U792" s="14"/>
      <c r="V792" s="14"/>
    </row>
    <row r="793">
      <c r="A793" s="6"/>
      <c r="S793" s="17"/>
      <c r="U793" s="14"/>
      <c r="V793" s="14"/>
    </row>
    <row r="794">
      <c r="A794" s="6"/>
      <c r="S794" s="17"/>
      <c r="U794" s="14"/>
      <c r="V794" s="14"/>
    </row>
    <row r="795">
      <c r="A795" s="6"/>
      <c r="S795" s="17"/>
      <c r="U795" s="14"/>
      <c r="V795" s="14"/>
    </row>
    <row r="796">
      <c r="A796" s="6"/>
      <c r="S796" s="17"/>
      <c r="U796" s="14"/>
      <c r="V796" s="14"/>
    </row>
    <row r="797">
      <c r="A797" s="6"/>
      <c r="S797" s="17"/>
      <c r="U797" s="14"/>
      <c r="V797" s="14"/>
    </row>
    <row r="798">
      <c r="A798" s="6"/>
      <c r="S798" s="17"/>
      <c r="U798" s="14"/>
      <c r="V798" s="14"/>
    </row>
    <row r="799">
      <c r="A799" s="6"/>
      <c r="S799" s="17"/>
      <c r="U799" s="14"/>
      <c r="V799" s="14"/>
    </row>
    <row r="800">
      <c r="A800" s="6"/>
      <c r="S800" s="17"/>
      <c r="U800" s="14"/>
      <c r="V800" s="14"/>
    </row>
    <row r="801">
      <c r="A801" s="6"/>
      <c r="S801" s="17"/>
      <c r="U801" s="14"/>
      <c r="V801" s="14"/>
    </row>
    <row r="802">
      <c r="A802" s="6"/>
      <c r="S802" s="17"/>
      <c r="U802" s="14"/>
      <c r="V802" s="14"/>
    </row>
    <row r="803">
      <c r="A803" s="6"/>
      <c r="S803" s="17"/>
      <c r="U803" s="14"/>
      <c r="V803" s="14"/>
    </row>
    <row r="804">
      <c r="A804" s="6"/>
      <c r="S804" s="17"/>
      <c r="U804" s="14"/>
      <c r="V804" s="14"/>
    </row>
    <row r="805">
      <c r="A805" s="6"/>
      <c r="S805" s="17"/>
      <c r="U805" s="14"/>
      <c r="V805" s="14"/>
    </row>
    <row r="806">
      <c r="A806" s="6"/>
      <c r="S806" s="17"/>
      <c r="U806" s="14"/>
      <c r="V806" s="14"/>
    </row>
    <row r="807">
      <c r="A807" s="6"/>
      <c r="S807" s="17"/>
      <c r="U807" s="14"/>
      <c r="V807" s="14"/>
    </row>
    <row r="808">
      <c r="A808" s="6"/>
      <c r="S808" s="17"/>
      <c r="U808" s="14"/>
      <c r="V808" s="14"/>
    </row>
    <row r="809">
      <c r="A809" s="6"/>
      <c r="S809" s="17"/>
      <c r="U809" s="14"/>
      <c r="V809" s="14"/>
    </row>
    <row r="810">
      <c r="A810" s="6"/>
      <c r="S810" s="17"/>
      <c r="U810" s="14"/>
      <c r="V810" s="14"/>
    </row>
    <row r="811">
      <c r="A811" s="6"/>
      <c r="S811" s="17"/>
      <c r="U811" s="14"/>
      <c r="V811" s="14"/>
    </row>
    <row r="812">
      <c r="A812" s="6"/>
      <c r="S812" s="17"/>
      <c r="U812" s="14"/>
      <c r="V812" s="14"/>
    </row>
    <row r="813">
      <c r="A813" s="6"/>
      <c r="S813" s="17"/>
      <c r="U813" s="14"/>
      <c r="V813" s="14"/>
    </row>
    <row r="814">
      <c r="A814" s="6"/>
      <c r="S814" s="17"/>
      <c r="U814" s="14"/>
      <c r="V814" s="14"/>
    </row>
    <row r="815">
      <c r="A815" s="6"/>
      <c r="S815" s="17"/>
      <c r="U815" s="14"/>
      <c r="V815" s="14"/>
    </row>
    <row r="816">
      <c r="A816" s="6"/>
      <c r="S816" s="17"/>
      <c r="U816" s="14"/>
      <c r="V816" s="14"/>
    </row>
    <row r="817">
      <c r="A817" s="6"/>
      <c r="S817" s="17"/>
      <c r="U817" s="14"/>
      <c r="V817" s="14"/>
    </row>
    <row r="818">
      <c r="A818" s="6"/>
      <c r="S818" s="17"/>
      <c r="U818" s="14"/>
      <c r="V818" s="14"/>
    </row>
    <row r="819">
      <c r="A819" s="6"/>
      <c r="S819" s="17"/>
      <c r="U819" s="14"/>
      <c r="V819" s="14"/>
    </row>
    <row r="820">
      <c r="A820" s="6"/>
      <c r="S820" s="17"/>
      <c r="U820" s="14"/>
      <c r="V820" s="14"/>
    </row>
    <row r="821">
      <c r="A821" s="6"/>
      <c r="S821" s="17"/>
      <c r="U821" s="14"/>
      <c r="V821" s="14"/>
    </row>
    <row r="822">
      <c r="A822" s="6"/>
      <c r="S822" s="17"/>
      <c r="U822" s="14"/>
      <c r="V822" s="14"/>
    </row>
    <row r="823">
      <c r="A823" s="6"/>
      <c r="S823" s="17"/>
      <c r="U823" s="14"/>
      <c r="V823" s="14"/>
    </row>
    <row r="824">
      <c r="A824" s="6"/>
      <c r="S824" s="17"/>
      <c r="U824" s="14"/>
      <c r="V824" s="14"/>
    </row>
    <row r="825">
      <c r="A825" s="6"/>
      <c r="S825" s="17"/>
      <c r="U825" s="14"/>
      <c r="V825" s="14"/>
    </row>
    <row r="826">
      <c r="A826" s="6"/>
      <c r="S826" s="17"/>
      <c r="U826" s="14"/>
      <c r="V826" s="14"/>
    </row>
    <row r="827">
      <c r="A827" s="6"/>
      <c r="S827" s="17"/>
      <c r="U827" s="14"/>
      <c r="V827" s="14"/>
    </row>
    <row r="828">
      <c r="A828" s="6"/>
      <c r="S828" s="17"/>
      <c r="U828" s="14"/>
      <c r="V828" s="14"/>
    </row>
    <row r="829">
      <c r="A829" s="6"/>
      <c r="S829" s="17"/>
      <c r="U829" s="14"/>
      <c r="V829" s="14"/>
    </row>
    <row r="830">
      <c r="A830" s="6"/>
      <c r="S830" s="17"/>
      <c r="U830" s="14"/>
      <c r="V830" s="14"/>
    </row>
    <row r="831">
      <c r="A831" s="6"/>
      <c r="S831" s="17"/>
      <c r="U831" s="14"/>
      <c r="V831" s="14"/>
    </row>
    <row r="832">
      <c r="A832" s="6"/>
      <c r="S832" s="17"/>
      <c r="U832" s="14"/>
      <c r="V832" s="14"/>
    </row>
    <row r="833">
      <c r="A833" s="6"/>
      <c r="S833" s="17"/>
      <c r="U833" s="14"/>
      <c r="V833" s="14"/>
    </row>
    <row r="834">
      <c r="A834" s="6"/>
      <c r="S834" s="17"/>
      <c r="U834" s="14"/>
      <c r="V834" s="14"/>
    </row>
    <row r="835">
      <c r="A835" s="6"/>
      <c r="S835" s="17"/>
      <c r="U835" s="14"/>
      <c r="V835" s="14"/>
    </row>
    <row r="836">
      <c r="A836" s="6"/>
      <c r="S836" s="17"/>
      <c r="U836" s="14"/>
      <c r="V836" s="14"/>
    </row>
    <row r="837">
      <c r="A837" s="6"/>
      <c r="S837" s="17"/>
      <c r="U837" s="14"/>
      <c r="V837" s="14"/>
    </row>
    <row r="838">
      <c r="A838" s="6"/>
      <c r="S838" s="17"/>
      <c r="U838" s="14"/>
      <c r="V838" s="14"/>
    </row>
    <row r="839">
      <c r="A839" s="6"/>
      <c r="S839" s="17"/>
      <c r="U839" s="14"/>
      <c r="V839" s="14"/>
    </row>
    <row r="840">
      <c r="A840" s="6"/>
      <c r="S840" s="17"/>
      <c r="U840" s="14"/>
      <c r="V840" s="14"/>
    </row>
    <row r="841">
      <c r="A841" s="6"/>
      <c r="S841" s="17"/>
      <c r="U841" s="14"/>
      <c r="V841" s="14"/>
    </row>
    <row r="842">
      <c r="A842" s="6"/>
      <c r="S842" s="17"/>
      <c r="U842" s="14"/>
      <c r="V842" s="14"/>
    </row>
    <row r="843">
      <c r="A843" s="6"/>
      <c r="S843" s="17"/>
      <c r="U843" s="14"/>
      <c r="V843" s="14"/>
    </row>
    <row r="844">
      <c r="A844" s="6"/>
      <c r="S844" s="17"/>
      <c r="U844" s="14"/>
      <c r="V844" s="14"/>
    </row>
    <row r="845">
      <c r="A845" s="6"/>
      <c r="S845" s="17"/>
      <c r="U845" s="14"/>
      <c r="V845" s="14"/>
    </row>
    <row r="846">
      <c r="A846" s="6"/>
      <c r="S846" s="17"/>
      <c r="U846" s="14"/>
      <c r="V846" s="14"/>
    </row>
    <row r="847">
      <c r="A847" s="6"/>
      <c r="S847" s="17"/>
      <c r="U847" s="14"/>
      <c r="V847" s="14"/>
    </row>
    <row r="848">
      <c r="A848" s="6"/>
      <c r="S848" s="17"/>
      <c r="U848" s="14"/>
      <c r="V848" s="14"/>
    </row>
    <row r="849">
      <c r="A849" s="6"/>
      <c r="S849" s="17"/>
      <c r="U849" s="14"/>
      <c r="V849" s="14"/>
    </row>
    <row r="850">
      <c r="A850" s="6"/>
      <c r="S850" s="17"/>
      <c r="U850" s="14"/>
      <c r="V850" s="14"/>
    </row>
    <row r="851">
      <c r="A851" s="6"/>
      <c r="S851" s="17"/>
      <c r="U851" s="14"/>
      <c r="V851" s="14"/>
    </row>
    <row r="852">
      <c r="A852" s="6"/>
      <c r="S852" s="17"/>
      <c r="U852" s="14"/>
      <c r="V852" s="14"/>
    </row>
    <row r="853">
      <c r="A853" s="6"/>
      <c r="S853" s="17"/>
      <c r="U853" s="14"/>
      <c r="V853" s="14"/>
    </row>
    <row r="854">
      <c r="A854" s="6"/>
      <c r="S854" s="17"/>
      <c r="U854" s="14"/>
      <c r="V854" s="14"/>
    </row>
    <row r="855">
      <c r="A855" s="6"/>
      <c r="S855" s="17"/>
      <c r="U855" s="14"/>
      <c r="V855" s="14"/>
    </row>
    <row r="856">
      <c r="A856" s="6"/>
      <c r="S856" s="17"/>
      <c r="U856" s="14"/>
      <c r="V856" s="14"/>
    </row>
    <row r="857">
      <c r="A857" s="6"/>
      <c r="S857" s="17"/>
      <c r="U857" s="14"/>
      <c r="V857" s="14"/>
    </row>
    <row r="858">
      <c r="A858" s="6"/>
      <c r="S858" s="17"/>
      <c r="U858" s="14"/>
      <c r="V858" s="14"/>
    </row>
    <row r="859">
      <c r="A859" s="6"/>
      <c r="S859" s="17"/>
      <c r="U859" s="14"/>
      <c r="V859" s="14"/>
    </row>
    <row r="860">
      <c r="A860" s="6"/>
      <c r="S860" s="17"/>
      <c r="U860" s="14"/>
      <c r="V860" s="14"/>
    </row>
    <row r="861">
      <c r="A861" s="6"/>
      <c r="S861" s="17"/>
      <c r="U861" s="14"/>
      <c r="V861" s="14"/>
    </row>
    <row r="862">
      <c r="A862" s="6"/>
      <c r="S862" s="17"/>
      <c r="U862" s="14"/>
      <c r="V862" s="14"/>
    </row>
    <row r="863">
      <c r="A863" s="6"/>
      <c r="S863" s="17"/>
      <c r="U863" s="14"/>
      <c r="V863" s="14"/>
    </row>
    <row r="864">
      <c r="A864" s="6"/>
      <c r="S864" s="17"/>
      <c r="U864" s="14"/>
      <c r="V864" s="14"/>
    </row>
    <row r="865">
      <c r="A865" s="6"/>
      <c r="S865" s="17"/>
      <c r="U865" s="14"/>
      <c r="V865" s="14"/>
    </row>
    <row r="866">
      <c r="A866" s="6"/>
      <c r="S866" s="17"/>
      <c r="U866" s="14"/>
      <c r="V866" s="14"/>
    </row>
    <row r="867">
      <c r="A867" s="6"/>
      <c r="S867" s="17"/>
      <c r="U867" s="14"/>
      <c r="V867" s="14"/>
    </row>
    <row r="868">
      <c r="A868" s="6"/>
      <c r="S868" s="17"/>
      <c r="U868" s="14"/>
      <c r="V868" s="14"/>
    </row>
    <row r="869">
      <c r="A869" s="6"/>
      <c r="S869" s="17"/>
      <c r="U869" s="14"/>
      <c r="V869" s="14"/>
    </row>
    <row r="870">
      <c r="A870" s="6"/>
      <c r="S870" s="17"/>
      <c r="U870" s="14"/>
      <c r="V870" s="14"/>
    </row>
    <row r="871">
      <c r="A871" s="6"/>
      <c r="S871" s="17"/>
      <c r="U871" s="14"/>
      <c r="V871" s="14"/>
    </row>
    <row r="872">
      <c r="A872" s="6"/>
      <c r="S872" s="17"/>
      <c r="U872" s="14"/>
      <c r="V872" s="14"/>
    </row>
    <row r="873">
      <c r="A873" s="6"/>
      <c r="S873" s="17"/>
      <c r="U873" s="14"/>
      <c r="V873" s="14"/>
    </row>
    <row r="874">
      <c r="A874" s="6"/>
      <c r="S874" s="17"/>
      <c r="U874" s="14"/>
      <c r="V874" s="14"/>
    </row>
    <row r="875">
      <c r="A875" s="6"/>
      <c r="S875" s="17"/>
      <c r="U875" s="14"/>
      <c r="V875" s="14"/>
    </row>
    <row r="876">
      <c r="A876" s="6"/>
      <c r="S876" s="17"/>
      <c r="U876" s="14"/>
      <c r="V876" s="14"/>
    </row>
    <row r="877">
      <c r="A877" s="6"/>
      <c r="S877" s="17"/>
      <c r="U877" s="14"/>
      <c r="V877" s="14"/>
    </row>
    <row r="878">
      <c r="A878" s="6"/>
      <c r="S878" s="17"/>
      <c r="U878" s="14"/>
      <c r="V878" s="14"/>
    </row>
    <row r="879">
      <c r="A879" s="6"/>
      <c r="S879" s="17"/>
      <c r="U879" s="14"/>
      <c r="V879" s="14"/>
    </row>
    <row r="880">
      <c r="A880" s="6"/>
      <c r="S880" s="17"/>
      <c r="U880" s="14"/>
      <c r="V880" s="14"/>
    </row>
    <row r="881">
      <c r="A881" s="6"/>
      <c r="S881" s="17"/>
      <c r="U881" s="14"/>
      <c r="V881" s="14"/>
    </row>
    <row r="882">
      <c r="A882" s="6"/>
      <c r="S882" s="17"/>
      <c r="U882" s="14"/>
      <c r="V882" s="14"/>
    </row>
    <row r="883">
      <c r="A883" s="6"/>
      <c r="S883" s="17"/>
      <c r="U883" s="14"/>
      <c r="V883" s="14"/>
    </row>
    <row r="884">
      <c r="A884" s="6"/>
      <c r="S884" s="17"/>
      <c r="U884" s="14"/>
      <c r="V884" s="14"/>
    </row>
    <row r="885">
      <c r="A885" s="6"/>
      <c r="S885" s="17"/>
      <c r="U885" s="14"/>
      <c r="V885" s="14"/>
    </row>
    <row r="886">
      <c r="A886" s="6"/>
      <c r="S886" s="17"/>
      <c r="U886" s="14"/>
      <c r="V886" s="14"/>
    </row>
    <row r="887">
      <c r="A887" s="6"/>
      <c r="S887" s="17"/>
      <c r="U887" s="14"/>
      <c r="V887" s="14"/>
    </row>
    <row r="888">
      <c r="A888" s="6"/>
      <c r="S888" s="17"/>
      <c r="U888" s="14"/>
      <c r="V888" s="14"/>
    </row>
    <row r="889">
      <c r="A889" s="6"/>
      <c r="S889" s="17"/>
      <c r="U889" s="14"/>
      <c r="V889" s="14"/>
    </row>
    <row r="890">
      <c r="A890" s="6"/>
      <c r="S890" s="17"/>
      <c r="U890" s="14"/>
      <c r="V890" s="14"/>
    </row>
    <row r="891">
      <c r="A891" s="6"/>
      <c r="S891" s="17"/>
      <c r="U891" s="14"/>
      <c r="V891" s="14"/>
    </row>
    <row r="892">
      <c r="A892" s="6"/>
      <c r="S892" s="17"/>
      <c r="U892" s="14"/>
      <c r="V892" s="14"/>
    </row>
    <row r="893">
      <c r="A893" s="6"/>
      <c r="S893" s="17"/>
      <c r="U893" s="14"/>
      <c r="V893" s="14"/>
    </row>
    <row r="894">
      <c r="A894" s="6"/>
      <c r="S894" s="17"/>
      <c r="U894" s="14"/>
      <c r="V894" s="14"/>
    </row>
    <row r="895">
      <c r="A895" s="6"/>
      <c r="S895" s="17"/>
      <c r="U895" s="14"/>
      <c r="V895" s="14"/>
    </row>
    <row r="896">
      <c r="A896" s="6"/>
      <c r="S896" s="17"/>
      <c r="U896" s="14"/>
      <c r="V896" s="14"/>
    </row>
    <row r="897">
      <c r="A897" s="6"/>
      <c r="S897" s="17"/>
      <c r="U897" s="14"/>
      <c r="V897" s="14"/>
    </row>
    <row r="898">
      <c r="A898" s="6"/>
      <c r="S898" s="17"/>
      <c r="U898" s="14"/>
      <c r="V898" s="14"/>
    </row>
    <row r="899">
      <c r="A899" s="6"/>
      <c r="S899" s="17"/>
      <c r="U899" s="14"/>
      <c r="V899" s="14"/>
    </row>
    <row r="900">
      <c r="A900" s="6"/>
      <c r="S900" s="17"/>
      <c r="U900" s="14"/>
      <c r="V900" s="14"/>
    </row>
    <row r="901">
      <c r="A901" s="6"/>
      <c r="S901" s="17"/>
      <c r="U901" s="14"/>
      <c r="V901" s="14"/>
    </row>
    <row r="902">
      <c r="A902" s="6"/>
      <c r="S902" s="17"/>
      <c r="U902" s="14"/>
      <c r="V902" s="14"/>
    </row>
    <row r="903">
      <c r="A903" s="6"/>
      <c r="S903" s="17"/>
      <c r="U903" s="14"/>
      <c r="V903" s="14"/>
    </row>
    <row r="904">
      <c r="A904" s="6"/>
      <c r="S904" s="17"/>
      <c r="U904" s="14"/>
      <c r="V904" s="14"/>
    </row>
    <row r="905">
      <c r="A905" s="6"/>
      <c r="S905" s="17"/>
      <c r="U905" s="14"/>
      <c r="V905" s="14"/>
    </row>
    <row r="906">
      <c r="A906" s="6"/>
      <c r="S906" s="17"/>
      <c r="U906" s="14"/>
      <c r="V906" s="14"/>
    </row>
    <row r="907">
      <c r="A907" s="6"/>
      <c r="S907" s="17"/>
      <c r="U907" s="14"/>
      <c r="V907" s="14"/>
    </row>
    <row r="908">
      <c r="A908" s="6"/>
      <c r="S908" s="17"/>
      <c r="U908" s="14"/>
      <c r="V908" s="14"/>
    </row>
    <row r="909">
      <c r="A909" s="6"/>
      <c r="S909" s="17"/>
      <c r="U909" s="14"/>
      <c r="V909" s="14"/>
    </row>
    <row r="910">
      <c r="A910" s="6"/>
      <c r="S910" s="17"/>
      <c r="U910" s="14"/>
      <c r="V910" s="14"/>
    </row>
    <row r="911">
      <c r="A911" s="6"/>
      <c r="S911" s="17"/>
      <c r="U911" s="14"/>
      <c r="V911" s="14"/>
    </row>
    <row r="912">
      <c r="A912" s="6"/>
      <c r="S912" s="17"/>
      <c r="U912" s="14"/>
      <c r="V912" s="14"/>
    </row>
    <row r="913">
      <c r="A913" s="6"/>
      <c r="S913" s="17"/>
      <c r="U913" s="14"/>
      <c r="V913" s="14"/>
    </row>
    <row r="914">
      <c r="A914" s="6"/>
      <c r="S914" s="17"/>
      <c r="U914" s="14"/>
      <c r="V914" s="14"/>
    </row>
    <row r="915">
      <c r="A915" s="6"/>
      <c r="S915" s="17"/>
      <c r="U915" s="14"/>
      <c r="V915" s="14"/>
    </row>
    <row r="916">
      <c r="A916" s="6"/>
      <c r="S916" s="17"/>
      <c r="U916" s="14"/>
      <c r="V916" s="14"/>
    </row>
    <row r="917">
      <c r="A917" s="6"/>
      <c r="S917" s="17"/>
      <c r="U917" s="14"/>
      <c r="V917" s="14"/>
    </row>
    <row r="918">
      <c r="A918" s="6"/>
      <c r="S918" s="17"/>
      <c r="U918" s="14"/>
      <c r="V918" s="14"/>
    </row>
    <row r="919">
      <c r="A919" s="6"/>
      <c r="S919" s="17"/>
      <c r="U919" s="14"/>
      <c r="V919" s="14"/>
    </row>
    <row r="920">
      <c r="A920" s="6"/>
      <c r="S920" s="17"/>
      <c r="U920" s="14"/>
      <c r="V920" s="14"/>
    </row>
    <row r="921">
      <c r="A921" s="6"/>
      <c r="S921" s="17"/>
      <c r="U921" s="14"/>
      <c r="V921" s="14"/>
    </row>
    <row r="922">
      <c r="A922" s="6"/>
      <c r="S922" s="17"/>
      <c r="U922" s="14"/>
      <c r="V922" s="14"/>
    </row>
    <row r="923">
      <c r="A923" s="6"/>
      <c r="S923" s="17"/>
      <c r="U923" s="14"/>
      <c r="V923" s="14"/>
    </row>
    <row r="924">
      <c r="A924" s="6"/>
      <c r="S924" s="17"/>
      <c r="U924" s="14"/>
      <c r="V924" s="14"/>
    </row>
    <row r="925">
      <c r="A925" s="6"/>
      <c r="S925" s="17"/>
      <c r="U925" s="14"/>
      <c r="V925" s="14"/>
    </row>
    <row r="926">
      <c r="A926" s="6"/>
      <c r="S926" s="17"/>
      <c r="U926" s="14"/>
      <c r="V926" s="14"/>
    </row>
    <row r="927">
      <c r="A927" s="6"/>
      <c r="S927" s="17"/>
      <c r="U927" s="14"/>
      <c r="V927" s="14"/>
    </row>
    <row r="928">
      <c r="A928" s="6"/>
      <c r="S928" s="17"/>
      <c r="U928" s="14"/>
      <c r="V928" s="14"/>
    </row>
    <row r="929">
      <c r="A929" s="6"/>
      <c r="S929" s="17"/>
      <c r="U929" s="14"/>
      <c r="V929" s="14"/>
    </row>
    <row r="930">
      <c r="A930" s="6"/>
      <c r="S930" s="17"/>
      <c r="U930" s="14"/>
      <c r="V930" s="14"/>
    </row>
    <row r="931">
      <c r="A931" s="6"/>
      <c r="S931" s="17"/>
      <c r="U931" s="14"/>
      <c r="V931" s="14"/>
    </row>
    <row r="932">
      <c r="A932" s="6"/>
      <c r="S932" s="17"/>
      <c r="U932" s="14"/>
      <c r="V932" s="14"/>
    </row>
    <row r="933">
      <c r="A933" s="6"/>
      <c r="S933" s="17"/>
      <c r="U933" s="14"/>
      <c r="V933" s="14"/>
    </row>
    <row r="934">
      <c r="A934" s="6"/>
      <c r="S934" s="17"/>
      <c r="U934" s="14"/>
      <c r="V934" s="14"/>
    </row>
    <row r="935">
      <c r="A935" s="6"/>
      <c r="S935" s="17"/>
      <c r="U935" s="14"/>
      <c r="V935" s="14"/>
    </row>
    <row r="936">
      <c r="A936" s="6"/>
      <c r="S936" s="17"/>
      <c r="U936" s="14"/>
      <c r="V936" s="14"/>
    </row>
    <row r="937">
      <c r="A937" s="6"/>
      <c r="S937" s="17"/>
      <c r="U937" s="14"/>
      <c r="V937" s="14"/>
    </row>
    <row r="938">
      <c r="A938" s="6"/>
      <c r="S938" s="17"/>
      <c r="U938" s="14"/>
      <c r="V938" s="14"/>
    </row>
    <row r="939">
      <c r="A939" s="6"/>
      <c r="S939" s="17"/>
      <c r="U939" s="14"/>
      <c r="V939" s="14"/>
    </row>
    <row r="940">
      <c r="A940" s="6"/>
      <c r="S940" s="17"/>
      <c r="U940" s="14"/>
      <c r="V940" s="14"/>
    </row>
    <row r="941">
      <c r="A941" s="6"/>
      <c r="S941" s="17"/>
      <c r="U941" s="14"/>
      <c r="V941" s="14"/>
    </row>
    <row r="942">
      <c r="A942" s="6"/>
      <c r="S942" s="17"/>
      <c r="U942" s="14"/>
      <c r="V942" s="14"/>
    </row>
    <row r="943">
      <c r="A943" s="6"/>
      <c r="S943" s="17"/>
      <c r="U943" s="14"/>
      <c r="V943" s="14"/>
    </row>
    <row r="944">
      <c r="A944" s="6"/>
      <c r="S944" s="17"/>
      <c r="U944" s="14"/>
      <c r="V944" s="14"/>
    </row>
    <row r="945">
      <c r="A945" s="6"/>
      <c r="S945" s="17"/>
      <c r="U945" s="14"/>
      <c r="V945" s="14"/>
    </row>
    <row r="946">
      <c r="A946" s="6"/>
      <c r="S946" s="17"/>
      <c r="U946" s="14"/>
      <c r="V946" s="14"/>
    </row>
    <row r="947">
      <c r="A947" s="6"/>
      <c r="S947" s="17"/>
      <c r="U947" s="14"/>
      <c r="V947" s="14"/>
    </row>
    <row r="948">
      <c r="A948" s="6"/>
      <c r="S948" s="17"/>
      <c r="U948" s="14"/>
      <c r="V948" s="14"/>
    </row>
    <row r="949">
      <c r="A949" s="6"/>
      <c r="S949" s="17"/>
      <c r="U949" s="14"/>
      <c r="V949" s="14"/>
    </row>
    <row r="950">
      <c r="A950" s="6"/>
      <c r="S950" s="17"/>
      <c r="U950" s="14"/>
      <c r="V950" s="14"/>
    </row>
    <row r="951">
      <c r="A951" s="6"/>
      <c r="S951" s="17"/>
      <c r="U951" s="14"/>
      <c r="V951" s="14"/>
    </row>
    <row r="952">
      <c r="A952" s="6"/>
      <c r="S952" s="17"/>
      <c r="U952" s="14"/>
      <c r="V952" s="14"/>
    </row>
    <row r="953">
      <c r="A953" s="6"/>
      <c r="S953" s="17"/>
      <c r="U953" s="14"/>
      <c r="V953" s="14"/>
    </row>
    <row r="954">
      <c r="A954" s="6"/>
      <c r="S954" s="17"/>
      <c r="U954" s="14"/>
      <c r="V954" s="14"/>
    </row>
    <row r="955">
      <c r="A955" s="6"/>
      <c r="S955" s="17"/>
      <c r="U955" s="14"/>
      <c r="V955" s="14"/>
    </row>
    <row r="956">
      <c r="A956" s="6"/>
      <c r="S956" s="17"/>
      <c r="U956" s="14"/>
      <c r="V956" s="14"/>
    </row>
    <row r="957">
      <c r="A957" s="6"/>
      <c r="S957" s="17"/>
      <c r="U957" s="14"/>
      <c r="V957" s="14"/>
    </row>
    <row r="958">
      <c r="A958" s="6"/>
      <c r="S958" s="17"/>
      <c r="U958" s="14"/>
      <c r="V958" s="14"/>
    </row>
    <row r="959">
      <c r="A959" s="6"/>
      <c r="S959" s="17"/>
      <c r="U959" s="14"/>
      <c r="V959" s="14"/>
    </row>
    <row r="960">
      <c r="A960" s="6"/>
      <c r="S960" s="17"/>
      <c r="U960" s="14"/>
      <c r="V960" s="14"/>
    </row>
    <row r="961">
      <c r="A961" s="6"/>
      <c r="S961" s="17"/>
      <c r="U961" s="14"/>
      <c r="V961" s="14"/>
    </row>
    <row r="962">
      <c r="A962" s="6"/>
      <c r="S962" s="17"/>
      <c r="U962" s="14"/>
      <c r="V962" s="14"/>
    </row>
    <row r="963">
      <c r="A963" s="6"/>
      <c r="S963" s="17"/>
      <c r="U963" s="14"/>
      <c r="V963" s="14"/>
    </row>
    <row r="964">
      <c r="A964" s="6"/>
      <c r="S964" s="17"/>
      <c r="U964" s="14"/>
      <c r="V964" s="14"/>
    </row>
    <row r="965">
      <c r="A965" s="6"/>
      <c r="S965" s="17"/>
      <c r="U965" s="14"/>
      <c r="V965" s="14"/>
    </row>
    <row r="966">
      <c r="A966" s="6"/>
      <c r="S966" s="17"/>
      <c r="U966" s="14"/>
      <c r="V966" s="14"/>
    </row>
    <row r="967">
      <c r="A967" s="6"/>
      <c r="S967" s="17"/>
      <c r="U967" s="14"/>
      <c r="V967" s="14"/>
    </row>
    <row r="968">
      <c r="A968" s="6"/>
      <c r="S968" s="17"/>
      <c r="U968" s="14"/>
      <c r="V968" s="14"/>
    </row>
    <row r="969">
      <c r="A969" s="6"/>
      <c r="S969" s="17"/>
      <c r="U969" s="14"/>
      <c r="V969" s="14"/>
    </row>
    <row r="970">
      <c r="A970" s="6"/>
      <c r="S970" s="17"/>
      <c r="U970" s="14"/>
      <c r="V970" s="14"/>
    </row>
    <row r="971">
      <c r="A971" s="6"/>
      <c r="S971" s="17"/>
      <c r="U971" s="14"/>
      <c r="V971" s="14"/>
    </row>
    <row r="972">
      <c r="A972" s="6"/>
      <c r="S972" s="17"/>
      <c r="U972" s="14"/>
      <c r="V972" s="14"/>
    </row>
    <row r="973">
      <c r="A973" s="6"/>
      <c r="S973" s="17"/>
      <c r="U973" s="14"/>
      <c r="V973" s="14"/>
    </row>
    <row r="974">
      <c r="A974" s="6"/>
      <c r="S974" s="17"/>
      <c r="U974" s="14"/>
      <c r="V974" s="14"/>
    </row>
    <row r="975">
      <c r="A975" s="6"/>
      <c r="S975" s="17"/>
      <c r="U975" s="14"/>
      <c r="V975" s="14"/>
    </row>
    <row r="976">
      <c r="A976" s="6"/>
      <c r="S976" s="17"/>
      <c r="U976" s="14"/>
      <c r="V976" s="14"/>
    </row>
    <row r="977">
      <c r="A977" s="6"/>
      <c r="S977" s="17"/>
      <c r="U977" s="14"/>
      <c r="V977" s="14"/>
    </row>
    <row r="978">
      <c r="A978" s="6"/>
      <c r="S978" s="17"/>
      <c r="U978" s="14"/>
      <c r="V978" s="14"/>
    </row>
    <row r="979">
      <c r="A979" s="6"/>
      <c r="S979" s="17"/>
      <c r="U979" s="14"/>
      <c r="V979" s="14"/>
    </row>
    <row r="980">
      <c r="A980" s="6"/>
      <c r="S980" s="17"/>
      <c r="U980" s="14"/>
      <c r="V980" s="14"/>
    </row>
    <row r="981">
      <c r="A981" s="6"/>
      <c r="S981" s="17"/>
      <c r="U981" s="14"/>
      <c r="V981" s="14"/>
    </row>
    <row r="982">
      <c r="A982" s="6"/>
      <c r="S982" s="17"/>
      <c r="U982" s="14"/>
      <c r="V982" s="14"/>
    </row>
    <row r="983">
      <c r="A983" s="6"/>
      <c r="S983" s="17"/>
      <c r="U983" s="14"/>
      <c r="V983" s="14"/>
    </row>
    <row r="984">
      <c r="A984" s="6"/>
      <c r="S984" s="17"/>
      <c r="U984" s="14"/>
      <c r="V984" s="14"/>
    </row>
    <row r="985">
      <c r="A985" s="6"/>
      <c r="S985" s="17"/>
      <c r="U985" s="14"/>
      <c r="V985" s="14"/>
    </row>
    <row r="986">
      <c r="A986" s="6"/>
      <c r="S986" s="17"/>
      <c r="U986" s="14"/>
      <c r="V986" s="14"/>
    </row>
    <row r="987">
      <c r="A987" s="6"/>
      <c r="S987" s="17"/>
      <c r="U987" s="14"/>
      <c r="V987" s="14"/>
    </row>
    <row r="988">
      <c r="A988" s="6"/>
      <c r="S988" s="17"/>
      <c r="U988" s="14"/>
      <c r="V988" s="14"/>
    </row>
    <row r="989">
      <c r="A989" s="6"/>
      <c r="S989" s="17"/>
      <c r="U989" s="14"/>
      <c r="V989" s="14"/>
    </row>
    <row r="990">
      <c r="A990" s="6"/>
      <c r="S990" s="17"/>
      <c r="U990" s="14"/>
      <c r="V990" s="14"/>
    </row>
    <row r="991">
      <c r="A991" s="6"/>
      <c r="S991" s="17"/>
      <c r="U991" s="14"/>
      <c r="V991" s="14"/>
    </row>
    <row r="992">
      <c r="A992" s="6"/>
      <c r="S992" s="17"/>
      <c r="U992" s="14"/>
      <c r="V992" s="14"/>
    </row>
    <row r="993">
      <c r="A993" s="6"/>
      <c r="S993" s="17"/>
      <c r="U993" s="14"/>
      <c r="V993" s="14"/>
    </row>
    <row r="994">
      <c r="A994" s="6"/>
      <c r="S994" s="17"/>
      <c r="U994" s="14"/>
      <c r="V994" s="14"/>
    </row>
    <row r="995">
      <c r="A995" s="6"/>
      <c r="S995" s="17"/>
      <c r="U995" s="14"/>
      <c r="V995" s="14"/>
    </row>
    <row r="996">
      <c r="A996" s="6"/>
      <c r="S996" s="17"/>
      <c r="U996" s="14"/>
      <c r="V996" s="14"/>
    </row>
    <row r="997">
      <c r="A997" s="6"/>
      <c r="S997" s="17"/>
      <c r="U997" s="14"/>
      <c r="V997" s="14"/>
    </row>
    <row r="998">
      <c r="A998" s="6"/>
      <c r="S998" s="17"/>
      <c r="U998" s="14"/>
      <c r="V998" s="14"/>
    </row>
    <row r="999">
      <c r="A999" s="6"/>
      <c r="S999" s="17"/>
      <c r="U999" s="14"/>
      <c r="V999" s="14"/>
    </row>
    <row r="1000">
      <c r="A1000" s="6"/>
      <c r="S1000" s="17"/>
      <c r="U1000" s="14"/>
      <c r="V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6.13"/>
    <col customWidth="1" min="3" max="3" width="16.63"/>
    <col customWidth="1" min="4" max="4" width="5.63"/>
    <col customWidth="1" min="5" max="5" width="11.75"/>
    <col customWidth="1" min="6" max="6" width="16.38"/>
    <col customWidth="1" min="7" max="7" width="11.0"/>
    <col customWidth="1" min="8" max="8" width="5.63"/>
    <col customWidth="1" min="9" max="9" width="97.25"/>
    <col customWidth="1" min="10" max="10" width="166.88"/>
    <col customWidth="1" min="11" max="11" width="5.0"/>
    <col customWidth="1" min="12" max="12" width="6.63"/>
    <col customWidth="1" min="13" max="13" width="9.88"/>
    <col customWidth="1" min="14" max="14" width="97.25"/>
    <col customWidth="1" min="15" max="15" width="8.25"/>
    <col customWidth="1" min="16" max="16" width="10.63"/>
    <col customWidth="1" min="17" max="17" width="8.0"/>
    <col customWidth="1" min="18" max="18" width="24.38"/>
    <col customWidth="1" min="19" max="19" width="36.88"/>
    <col customWidth="1" min="20" max="20" width="19.75"/>
    <col customWidth="1" min="21" max="21" width="13.13"/>
    <col customWidth="1" min="22" max="22" width="13.75"/>
    <col customWidth="1" min="23" max="23" width="11.75"/>
    <col customWidth="1" min="24" max="24" width="12.13"/>
    <col customWidth="1" min="25" max="25" width="14.63"/>
    <col customWidth="1" min="26" max="26" width="12.0"/>
    <col customWidth="1" min="27" max="27" width="10.38"/>
  </cols>
  <sheetData>
    <row r="1">
      <c r="A1" s="18" t="s">
        <v>0</v>
      </c>
      <c r="B1" s="19" t="s">
        <v>2</v>
      </c>
      <c r="C1" s="19" t="s">
        <v>82</v>
      </c>
      <c r="D1" s="19" t="s">
        <v>83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14</v>
      </c>
      <c r="L1" s="19" t="s">
        <v>15</v>
      </c>
      <c r="M1" s="19" t="s">
        <v>16</v>
      </c>
      <c r="N1" s="19" t="s">
        <v>84</v>
      </c>
      <c r="O1" s="19" t="s">
        <v>13</v>
      </c>
      <c r="P1" s="19" t="s">
        <v>11</v>
      </c>
      <c r="Q1" s="19" t="s">
        <v>85</v>
      </c>
      <c r="R1" s="19" t="s">
        <v>18</v>
      </c>
      <c r="S1" s="20" t="s">
        <v>86</v>
      </c>
      <c r="T1" s="19" t="s">
        <v>19</v>
      </c>
      <c r="U1" s="21" t="s">
        <v>20</v>
      </c>
      <c r="V1" s="21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</row>
    <row r="2">
      <c r="A2" s="22">
        <v>45438.0</v>
      </c>
      <c r="B2" s="23" t="s">
        <v>87</v>
      </c>
      <c r="C2" s="23" t="s">
        <v>88</v>
      </c>
      <c r="D2" s="24">
        <v>0.0</v>
      </c>
      <c r="E2" s="24">
        <v>0.0</v>
      </c>
      <c r="F2" s="23" t="s">
        <v>67</v>
      </c>
      <c r="G2" s="24">
        <v>0.0</v>
      </c>
      <c r="H2" s="24">
        <v>0.0</v>
      </c>
      <c r="I2" s="25" t="s">
        <v>28</v>
      </c>
      <c r="J2" s="23" t="s">
        <v>89</v>
      </c>
      <c r="K2" s="24">
        <v>0.0</v>
      </c>
      <c r="L2" s="23" t="s">
        <v>67</v>
      </c>
      <c r="M2" s="24">
        <v>0.0</v>
      </c>
      <c r="N2" s="25" t="s">
        <v>28</v>
      </c>
      <c r="O2" s="24">
        <v>0.0</v>
      </c>
      <c r="P2" s="24">
        <v>0.0</v>
      </c>
      <c r="Q2" s="24">
        <v>0.0</v>
      </c>
      <c r="R2" s="24">
        <v>0.0</v>
      </c>
      <c r="S2" s="26">
        <v>0.0</v>
      </c>
      <c r="T2" s="24">
        <v>0.0</v>
      </c>
      <c r="U2" s="27">
        <v>0.0</v>
      </c>
      <c r="V2" s="27">
        <v>0.0</v>
      </c>
      <c r="W2" s="28">
        <v>0.0</v>
      </c>
      <c r="X2" s="24">
        <v>0.0</v>
      </c>
      <c r="Y2" s="24">
        <v>0.0</v>
      </c>
      <c r="Z2" s="24">
        <v>0.0</v>
      </c>
      <c r="AA2" s="24">
        <v>0.0</v>
      </c>
    </row>
    <row r="3">
      <c r="A3" s="22">
        <v>45439.0</v>
      </c>
      <c r="B3" s="23" t="s">
        <v>87</v>
      </c>
      <c r="C3" s="23" t="s">
        <v>88</v>
      </c>
      <c r="D3" s="24">
        <v>0.0</v>
      </c>
      <c r="E3" s="24">
        <v>0.0</v>
      </c>
      <c r="F3" s="23" t="s">
        <v>67</v>
      </c>
      <c r="G3" s="24">
        <v>0.0</v>
      </c>
      <c r="H3" s="24">
        <v>0.0</v>
      </c>
      <c r="I3" s="25" t="s">
        <v>28</v>
      </c>
      <c r="J3" s="23" t="s">
        <v>89</v>
      </c>
      <c r="K3" s="24">
        <v>0.0</v>
      </c>
      <c r="L3" s="23" t="s">
        <v>67</v>
      </c>
      <c r="M3" s="24">
        <v>0.0</v>
      </c>
      <c r="N3" s="25" t="s">
        <v>28</v>
      </c>
      <c r="O3" s="24">
        <v>0.0</v>
      </c>
      <c r="P3" s="24">
        <v>0.0</v>
      </c>
      <c r="Q3" s="24">
        <v>0.0</v>
      </c>
      <c r="R3" s="24">
        <v>0.0</v>
      </c>
      <c r="S3" s="26">
        <v>0.0</v>
      </c>
      <c r="T3" s="24">
        <v>0.0</v>
      </c>
      <c r="U3" s="27">
        <v>0.0</v>
      </c>
      <c r="V3" s="27">
        <v>0.0</v>
      </c>
      <c r="W3" s="28">
        <v>0.0</v>
      </c>
      <c r="X3" s="24">
        <v>0.0</v>
      </c>
      <c r="Y3" s="24">
        <v>0.0</v>
      </c>
      <c r="Z3" s="24">
        <v>0.0</v>
      </c>
      <c r="AA3" s="24">
        <v>0.0</v>
      </c>
    </row>
    <row r="4">
      <c r="A4" s="22">
        <v>45440.0</v>
      </c>
      <c r="B4" s="23" t="s">
        <v>87</v>
      </c>
      <c r="C4" s="23" t="s">
        <v>88</v>
      </c>
      <c r="D4" s="24">
        <v>0.0</v>
      </c>
      <c r="E4" s="24">
        <v>0.0</v>
      </c>
      <c r="F4" s="23" t="s">
        <v>67</v>
      </c>
      <c r="G4" s="24">
        <v>0.0</v>
      </c>
      <c r="H4" s="24">
        <v>0.0</v>
      </c>
      <c r="I4" s="25" t="s">
        <v>28</v>
      </c>
      <c r="J4" s="23" t="s">
        <v>89</v>
      </c>
      <c r="K4" s="24">
        <v>0.0</v>
      </c>
      <c r="L4" s="23" t="s">
        <v>67</v>
      </c>
      <c r="M4" s="24">
        <v>0.0</v>
      </c>
      <c r="N4" s="25" t="s">
        <v>28</v>
      </c>
      <c r="O4" s="24">
        <v>0.0</v>
      </c>
      <c r="P4" s="24">
        <v>0.0</v>
      </c>
      <c r="Q4" s="24">
        <v>0.0</v>
      </c>
      <c r="R4" s="24">
        <v>0.0</v>
      </c>
      <c r="S4" s="26">
        <v>0.0</v>
      </c>
      <c r="T4" s="24">
        <v>0.0</v>
      </c>
      <c r="U4" s="27">
        <v>0.0</v>
      </c>
      <c r="V4" s="27">
        <v>0.0</v>
      </c>
      <c r="W4" s="28">
        <v>0.0</v>
      </c>
      <c r="X4" s="24">
        <v>0.0</v>
      </c>
      <c r="Y4" s="24">
        <v>0.0</v>
      </c>
      <c r="Z4" s="24">
        <v>0.0</v>
      </c>
      <c r="AA4" s="24">
        <v>0.0</v>
      </c>
    </row>
    <row r="5">
      <c r="A5" s="22">
        <v>45441.0</v>
      </c>
      <c r="B5" s="23" t="s">
        <v>87</v>
      </c>
      <c r="C5" s="23" t="s">
        <v>88</v>
      </c>
      <c r="D5" s="24">
        <v>0.0</v>
      </c>
      <c r="E5" s="24">
        <v>0.0</v>
      </c>
      <c r="F5" s="23" t="s">
        <v>67</v>
      </c>
      <c r="G5" s="24">
        <v>0.0</v>
      </c>
      <c r="H5" s="24">
        <v>0.0</v>
      </c>
      <c r="I5" s="25" t="s">
        <v>28</v>
      </c>
      <c r="J5" s="23" t="s">
        <v>89</v>
      </c>
      <c r="K5" s="24">
        <v>0.0</v>
      </c>
      <c r="L5" s="23" t="s">
        <v>67</v>
      </c>
      <c r="M5" s="24">
        <v>0.0</v>
      </c>
      <c r="N5" s="25" t="s">
        <v>28</v>
      </c>
      <c r="O5" s="24">
        <v>0.0</v>
      </c>
      <c r="P5" s="24">
        <v>0.0</v>
      </c>
      <c r="Q5" s="24">
        <v>0.0</v>
      </c>
      <c r="R5" s="24">
        <v>0.0</v>
      </c>
      <c r="S5" s="26">
        <v>0.0</v>
      </c>
      <c r="T5" s="24">
        <v>0.0</v>
      </c>
      <c r="U5" s="27">
        <v>0.0</v>
      </c>
      <c r="V5" s="27">
        <v>0.0</v>
      </c>
      <c r="W5" s="28">
        <v>0.0</v>
      </c>
      <c r="X5" s="24">
        <v>0.0</v>
      </c>
      <c r="Y5" s="24">
        <v>0.0</v>
      </c>
      <c r="Z5" s="24">
        <v>0.0</v>
      </c>
      <c r="AA5" s="24">
        <v>0.0</v>
      </c>
    </row>
    <row r="6">
      <c r="A6" s="22">
        <v>45442.0</v>
      </c>
      <c r="B6" s="23" t="s">
        <v>87</v>
      </c>
      <c r="C6" s="23" t="s">
        <v>88</v>
      </c>
      <c r="D6" s="24">
        <v>0.0</v>
      </c>
      <c r="E6" s="24">
        <v>0.0</v>
      </c>
      <c r="F6" s="23" t="s">
        <v>67</v>
      </c>
      <c r="G6" s="24">
        <v>0.0</v>
      </c>
      <c r="H6" s="24">
        <v>0.0</v>
      </c>
      <c r="I6" s="25" t="s">
        <v>28</v>
      </c>
      <c r="J6" s="23" t="s">
        <v>89</v>
      </c>
      <c r="K6" s="24">
        <v>0.0</v>
      </c>
      <c r="L6" s="23" t="s">
        <v>67</v>
      </c>
      <c r="M6" s="24">
        <v>0.0</v>
      </c>
      <c r="N6" s="25" t="s">
        <v>28</v>
      </c>
      <c r="O6" s="24">
        <v>0.0</v>
      </c>
      <c r="P6" s="24">
        <v>0.0</v>
      </c>
      <c r="Q6" s="24">
        <v>0.0</v>
      </c>
      <c r="R6" s="24">
        <v>0.0</v>
      </c>
      <c r="S6" s="26">
        <v>0.0</v>
      </c>
      <c r="T6" s="24">
        <v>0.0</v>
      </c>
      <c r="U6" s="27">
        <v>0.0</v>
      </c>
      <c r="V6" s="27">
        <v>0.0</v>
      </c>
      <c r="W6" s="28">
        <v>0.0</v>
      </c>
      <c r="X6" s="24">
        <v>0.0</v>
      </c>
      <c r="Y6" s="24">
        <v>0.0</v>
      </c>
      <c r="Z6" s="24">
        <v>0.0</v>
      </c>
      <c r="AA6" s="24">
        <v>0.0</v>
      </c>
    </row>
    <row r="7">
      <c r="A7" s="22">
        <v>45443.0</v>
      </c>
      <c r="B7" s="23" t="s">
        <v>87</v>
      </c>
      <c r="C7" s="23" t="s">
        <v>88</v>
      </c>
      <c r="D7" s="24">
        <v>0.0</v>
      </c>
      <c r="E7" s="24">
        <v>0.0</v>
      </c>
      <c r="F7" s="23" t="s">
        <v>67</v>
      </c>
      <c r="G7" s="24">
        <v>0.0</v>
      </c>
      <c r="H7" s="24">
        <v>0.0</v>
      </c>
      <c r="I7" s="25" t="s">
        <v>28</v>
      </c>
      <c r="J7" s="23" t="s">
        <v>89</v>
      </c>
      <c r="K7" s="24">
        <v>0.0</v>
      </c>
      <c r="L7" s="23" t="s">
        <v>67</v>
      </c>
      <c r="M7" s="24">
        <v>0.0</v>
      </c>
      <c r="N7" s="25" t="s">
        <v>28</v>
      </c>
      <c r="O7" s="24">
        <v>0.0</v>
      </c>
      <c r="P7" s="24">
        <v>0.0</v>
      </c>
      <c r="Q7" s="24">
        <v>0.0</v>
      </c>
      <c r="R7" s="24">
        <v>0.0</v>
      </c>
      <c r="S7" s="26">
        <v>0.0</v>
      </c>
      <c r="T7" s="24">
        <v>0.0</v>
      </c>
      <c r="U7" s="27">
        <v>0.0</v>
      </c>
      <c r="V7" s="27">
        <v>0.0</v>
      </c>
      <c r="W7" s="28">
        <v>0.0</v>
      </c>
      <c r="X7" s="24">
        <v>0.0</v>
      </c>
      <c r="Y7" s="24">
        <v>0.0</v>
      </c>
      <c r="Z7" s="24">
        <v>0.0</v>
      </c>
      <c r="AA7" s="24">
        <v>0.0</v>
      </c>
    </row>
    <row r="8">
      <c r="A8" s="22">
        <v>45444.0</v>
      </c>
      <c r="B8" s="23" t="s">
        <v>87</v>
      </c>
      <c r="C8" s="23" t="s">
        <v>88</v>
      </c>
      <c r="D8" s="24">
        <v>0.0</v>
      </c>
      <c r="E8" s="24">
        <v>0.0</v>
      </c>
      <c r="F8" s="23" t="s">
        <v>67</v>
      </c>
      <c r="G8" s="24">
        <v>0.0</v>
      </c>
      <c r="H8" s="24">
        <v>0.0</v>
      </c>
      <c r="I8" s="25" t="s">
        <v>28</v>
      </c>
      <c r="J8" s="23" t="s">
        <v>89</v>
      </c>
      <c r="K8" s="24">
        <v>0.0</v>
      </c>
      <c r="L8" s="23" t="s">
        <v>67</v>
      </c>
      <c r="M8" s="24">
        <v>0.0</v>
      </c>
      <c r="N8" s="25" t="s">
        <v>28</v>
      </c>
      <c r="O8" s="24">
        <v>0.0</v>
      </c>
      <c r="P8" s="24">
        <v>0.0</v>
      </c>
      <c r="Q8" s="24">
        <v>0.0</v>
      </c>
      <c r="R8" s="24">
        <v>0.0</v>
      </c>
      <c r="S8" s="26">
        <v>0.0</v>
      </c>
      <c r="T8" s="24">
        <v>0.0</v>
      </c>
      <c r="U8" s="27">
        <v>0.0</v>
      </c>
      <c r="V8" s="27">
        <v>0.0</v>
      </c>
      <c r="W8" s="28">
        <v>0.0</v>
      </c>
      <c r="X8" s="24">
        <v>0.0</v>
      </c>
      <c r="Y8" s="24">
        <v>0.0</v>
      </c>
      <c r="Z8" s="24">
        <v>0.0</v>
      </c>
      <c r="AA8" s="24">
        <v>0.0</v>
      </c>
    </row>
    <row r="9">
      <c r="A9" s="22">
        <v>45438.0</v>
      </c>
      <c r="B9" s="23" t="s">
        <v>90</v>
      </c>
      <c r="C9" s="23" t="s">
        <v>88</v>
      </c>
      <c r="D9" s="24">
        <v>11168.0</v>
      </c>
      <c r="E9" s="24">
        <v>43.0</v>
      </c>
      <c r="F9" s="28">
        <v>0.0039</v>
      </c>
      <c r="G9" s="24">
        <v>0.08</v>
      </c>
      <c r="H9" s="24">
        <v>3.47</v>
      </c>
      <c r="I9" s="23" t="s">
        <v>68</v>
      </c>
      <c r="J9" s="23" t="s">
        <v>89</v>
      </c>
      <c r="K9" s="24">
        <v>42.0</v>
      </c>
      <c r="L9" s="28">
        <v>0.0038</v>
      </c>
      <c r="M9" s="24">
        <v>0.08</v>
      </c>
      <c r="N9" s="23" t="s">
        <v>93</v>
      </c>
      <c r="O9" s="24">
        <v>2.0</v>
      </c>
      <c r="P9" s="24">
        <v>1.0</v>
      </c>
      <c r="Q9" s="24">
        <v>0.0</v>
      </c>
      <c r="R9" s="24">
        <v>0.0</v>
      </c>
      <c r="S9" s="26">
        <v>0.0</v>
      </c>
      <c r="T9" s="24">
        <v>13.0</v>
      </c>
      <c r="U9" s="27">
        <v>3.0</v>
      </c>
      <c r="V9" s="27">
        <v>0.0</v>
      </c>
      <c r="W9" s="28">
        <v>0.0</v>
      </c>
      <c r="X9" s="24">
        <v>30.0</v>
      </c>
      <c r="Y9" s="24">
        <v>8.65</v>
      </c>
      <c r="Z9" s="24">
        <v>3.0</v>
      </c>
      <c r="AA9" s="24">
        <v>1.16</v>
      </c>
    </row>
    <row r="10">
      <c r="A10" s="22">
        <v>45439.0</v>
      </c>
      <c r="B10" s="23" t="s">
        <v>90</v>
      </c>
      <c r="C10" s="23" t="s">
        <v>88</v>
      </c>
      <c r="D10" s="24">
        <v>10357.0</v>
      </c>
      <c r="E10" s="24">
        <v>41.0</v>
      </c>
      <c r="F10" s="28">
        <v>0.004</v>
      </c>
      <c r="G10" s="24">
        <v>0.15</v>
      </c>
      <c r="H10" s="24">
        <v>6.27</v>
      </c>
      <c r="I10" s="23" t="s">
        <v>69</v>
      </c>
      <c r="J10" s="23" t="s">
        <v>89</v>
      </c>
      <c r="K10" s="24">
        <v>29.0</v>
      </c>
      <c r="L10" s="28">
        <v>0.0028</v>
      </c>
      <c r="M10" s="24">
        <v>0.22</v>
      </c>
      <c r="N10" s="23" t="s">
        <v>94</v>
      </c>
      <c r="O10" s="24">
        <v>2.0</v>
      </c>
      <c r="P10" s="24">
        <v>4.0</v>
      </c>
      <c r="Q10" s="24">
        <v>0.0</v>
      </c>
      <c r="R10" s="24">
        <v>0.0</v>
      </c>
      <c r="S10" s="26">
        <v>0.0</v>
      </c>
      <c r="T10" s="24">
        <v>54.0</v>
      </c>
      <c r="U10" s="27">
        <v>22.0</v>
      </c>
      <c r="V10" s="27">
        <v>0.0</v>
      </c>
      <c r="W10" s="28">
        <v>0.0</v>
      </c>
      <c r="X10" s="24">
        <v>200.0</v>
      </c>
      <c r="Y10" s="24">
        <v>31.87</v>
      </c>
      <c r="Z10" s="24">
        <v>22.0</v>
      </c>
      <c r="AA10" s="24">
        <v>0.29</v>
      </c>
    </row>
    <row r="11">
      <c r="A11" s="22">
        <v>45440.0</v>
      </c>
      <c r="B11" s="23" t="s">
        <v>90</v>
      </c>
      <c r="C11" s="23" t="s">
        <v>88</v>
      </c>
      <c r="D11" s="24">
        <v>12070.0</v>
      </c>
      <c r="E11" s="24">
        <v>56.0</v>
      </c>
      <c r="F11" s="28">
        <v>0.0046</v>
      </c>
      <c r="G11" s="24">
        <v>0.09</v>
      </c>
      <c r="H11" s="24">
        <v>5.18</v>
      </c>
      <c r="I11" s="23" t="s">
        <v>70</v>
      </c>
      <c r="J11" s="23" t="s">
        <v>89</v>
      </c>
      <c r="K11" s="24">
        <v>53.0</v>
      </c>
      <c r="L11" s="28">
        <v>0.0044</v>
      </c>
      <c r="M11" s="24">
        <v>0.1</v>
      </c>
      <c r="N11" s="23" t="s">
        <v>70</v>
      </c>
      <c r="O11" s="24">
        <v>0.0</v>
      </c>
      <c r="P11" s="24">
        <v>2.0</v>
      </c>
      <c r="Q11" s="24">
        <v>0.0</v>
      </c>
      <c r="R11" s="24">
        <v>0.0</v>
      </c>
      <c r="S11" s="26">
        <v>0.0</v>
      </c>
      <c r="T11" s="24">
        <v>40.0</v>
      </c>
      <c r="U11" s="27">
        <v>11.0</v>
      </c>
      <c r="V11" s="27">
        <v>0.0</v>
      </c>
      <c r="W11" s="28">
        <v>0.0</v>
      </c>
      <c r="X11" s="24">
        <v>110.0</v>
      </c>
      <c r="Y11" s="24">
        <v>21.22</v>
      </c>
      <c r="Z11" s="24">
        <v>11.0</v>
      </c>
      <c r="AA11" s="24">
        <v>0.47</v>
      </c>
    </row>
    <row r="12">
      <c r="A12" s="22">
        <v>45441.0</v>
      </c>
      <c r="B12" s="23" t="s">
        <v>90</v>
      </c>
      <c r="C12" s="23" t="s">
        <v>88</v>
      </c>
      <c r="D12" s="24">
        <v>8526.0</v>
      </c>
      <c r="E12" s="24">
        <v>14.0</v>
      </c>
      <c r="F12" s="28">
        <v>0.0016</v>
      </c>
      <c r="G12" s="24">
        <v>0.35</v>
      </c>
      <c r="H12" s="24">
        <v>4.87</v>
      </c>
      <c r="I12" s="23" t="s">
        <v>71</v>
      </c>
      <c r="J12" s="23" t="s">
        <v>89</v>
      </c>
      <c r="K12" s="24">
        <v>13.0</v>
      </c>
      <c r="L12" s="28">
        <v>0.0015</v>
      </c>
      <c r="M12" s="24">
        <v>0.37</v>
      </c>
      <c r="N12" s="23" t="s">
        <v>71</v>
      </c>
      <c r="O12" s="24">
        <v>0.0</v>
      </c>
      <c r="P12" s="24">
        <v>1.0</v>
      </c>
      <c r="Q12" s="24">
        <v>0.0</v>
      </c>
      <c r="R12" s="24">
        <v>0.0</v>
      </c>
      <c r="S12" s="26">
        <v>0.0</v>
      </c>
      <c r="T12" s="24">
        <v>9.0</v>
      </c>
      <c r="U12" s="27">
        <v>8.0</v>
      </c>
      <c r="V12" s="27">
        <v>0.0</v>
      </c>
      <c r="W12" s="28">
        <v>0.0</v>
      </c>
      <c r="X12" s="24">
        <v>80.0</v>
      </c>
      <c r="Y12" s="24">
        <v>16.44</v>
      </c>
      <c r="Z12" s="24">
        <v>8.0</v>
      </c>
      <c r="AA12" s="24">
        <v>0.61</v>
      </c>
    </row>
    <row r="13">
      <c r="A13" s="22">
        <v>45442.0</v>
      </c>
      <c r="B13" s="23" t="s">
        <v>90</v>
      </c>
      <c r="C13" s="23" t="s">
        <v>88</v>
      </c>
      <c r="D13" s="24">
        <v>10199.0</v>
      </c>
      <c r="E13" s="24">
        <v>25.0</v>
      </c>
      <c r="F13" s="28">
        <v>0.0025</v>
      </c>
      <c r="G13" s="24">
        <v>0.19</v>
      </c>
      <c r="H13" s="24">
        <v>4.74</v>
      </c>
      <c r="I13" s="23" t="s">
        <v>72</v>
      </c>
      <c r="J13" s="23" t="s">
        <v>89</v>
      </c>
      <c r="K13" s="24">
        <v>25.0</v>
      </c>
      <c r="L13" s="28">
        <v>0.0025</v>
      </c>
      <c r="M13" s="24">
        <v>0.19</v>
      </c>
      <c r="N13" s="23" t="s">
        <v>72</v>
      </c>
      <c r="O13" s="24">
        <v>0.0</v>
      </c>
      <c r="P13" s="24">
        <v>0.0</v>
      </c>
      <c r="Q13" s="24">
        <v>0.0</v>
      </c>
      <c r="R13" s="24">
        <v>0.0</v>
      </c>
      <c r="S13" s="26">
        <v>0.0</v>
      </c>
      <c r="T13" s="24">
        <v>21.0</v>
      </c>
      <c r="U13" s="27">
        <v>15.0</v>
      </c>
      <c r="V13" s="27">
        <v>0.0</v>
      </c>
      <c r="W13" s="28">
        <v>0.0</v>
      </c>
      <c r="X13" s="24">
        <v>100.0</v>
      </c>
      <c r="Y13" s="24">
        <v>21.09</v>
      </c>
      <c r="Z13" s="24">
        <v>15.0</v>
      </c>
      <c r="AA13" s="24">
        <v>0.32</v>
      </c>
    </row>
    <row r="14">
      <c r="A14" s="22">
        <v>45443.0</v>
      </c>
      <c r="B14" s="23" t="s">
        <v>90</v>
      </c>
      <c r="C14" s="23" t="s">
        <v>88</v>
      </c>
      <c r="D14" s="24">
        <v>9869.0</v>
      </c>
      <c r="E14" s="24">
        <v>34.0</v>
      </c>
      <c r="F14" s="28">
        <v>0.0034</v>
      </c>
      <c r="G14" s="24">
        <v>0.1</v>
      </c>
      <c r="H14" s="24">
        <v>3.35</v>
      </c>
      <c r="I14" s="23" t="s">
        <v>73</v>
      </c>
      <c r="J14" s="23" t="s">
        <v>89</v>
      </c>
      <c r="K14" s="24">
        <v>34.0</v>
      </c>
      <c r="L14" s="28">
        <v>0.0034</v>
      </c>
      <c r="M14" s="24">
        <v>0.1</v>
      </c>
      <c r="N14" s="23" t="s">
        <v>73</v>
      </c>
      <c r="O14" s="24">
        <v>0.0</v>
      </c>
      <c r="P14" s="24">
        <v>0.0</v>
      </c>
      <c r="Q14" s="24">
        <v>0.0</v>
      </c>
      <c r="R14" s="24">
        <v>0.0</v>
      </c>
      <c r="S14" s="26">
        <v>0.0</v>
      </c>
      <c r="T14" s="24">
        <v>27.0</v>
      </c>
      <c r="U14" s="27">
        <v>12.0</v>
      </c>
      <c r="V14" s="27">
        <v>0.0</v>
      </c>
      <c r="W14" s="28">
        <v>0.0</v>
      </c>
      <c r="X14" s="24">
        <v>110.0</v>
      </c>
      <c r="Y14" s="24">
        <v>32.84</v>
      </c>
      <c r="Z14" s="24">
        <v>12.0</v>
      </c>
      <c r="AA14" s="24">
        <v>0.28</v>
      </c>
    </row>
    <row r="15">
      <c r="A15" s="22">
        <v>45444.0</v>
      </c>
      <c r="B15" s="23" t="s">
        <v>90</v>
      </c>
      <c r="C15" s="23" t="s">
        <v>88</v>
      </c>
      <c r="D15" s="24">
        <v>11588.0</v>
      </c>
      <c r="E15" s="24">
        <v>55.0</v>
      </c>
      <c r="F15" s="28">
        <v>0.0047</v>
      </c>
      <c r="G15" s="24">
        <v>0.1</v>
      </c>
      <c r="H15" s="24">
        <v>5.7</v>
      </c>
      <c r="I15" s="23" t="s">
        <v>74</v>
      </c>
      <c r="J15" s="23" t="s">
        <v>89</v>
      </c>
      <c r="K15" s="24">
        <v>49.0</v>
      </c>
      <c r="L15" s="28">
        <v>0.0042</v>
      </c>
      <c r="M15" s="24">
        <v>0.12</v>
      </c>
      <c r="N15" s="23" t="s">
        <v>95</v>
      </c>
      <c r="O15" s="24">
        <v>0.0</v>
      </c>
      <c r="P15" s="24">
        <v>1.0</v>
      </c>
      <c r="Q15" s="24">
        <v>0.0</v>
      </c>
      <c r="R15" s="24">
        <v>0.0</v>
      </c>
      <c r="S15" s="26">
        <v>1.0</v>
      </c>
      <c r="T15" s="24">
        <v>17.0</v>
      </c>
      <c r="U15" s="27">
        <v>8.0</v>
      </c>
      <c r="V15" s="27">
        <v>0.0</v>
      </c>
      <c r="W15" s="28">
        <v>0.0</v>
      </c>
      <c r="X15" s="24">
        <v>80.0</v>
      </c>
      <c r="Y15" s="24">
        <v>14.03</v>
      </c>
      <c r="Z15" s="24">
        <v>8.0</v>
      </c>
      <c r="AA15" s="24">
        <v>0.71</v>
      </c>
    </row>
    <row r="16">
      <c r="A16" s="22">
        <v>45438.0</v>
      </c>
      <c r="B16" s="23" t="s">
        <v>39</v>
      </c>
      <c r="C16" s="23" t="s">
        <v>91</v>
      </c>
      <c r="D16" s="24">
        <v>443.0</v>
      </c>
      <c r="E16" s="24">
        <v>68.0</v>
      </c>
      <c r="F16" s="28">
        <v>0.1535</v>
      </c>
      <c r="G16" s="24">
        <v>0.76</v>
      </c>
      <c r="H16" s="24">
        <v>51.37</v>
      </c>
      <c r="I16" s="23" t="s">
        <v>75</v>
      </c>
      <c r="J16" s="23" t="s">
        <v>92</v>
      </c>
      <c r="K16" s="24">
        <v>68.0</v>
      </c>
      <c r="L16" s="28">
        <v>0.1535</v>
      </c>
      <c r="M16" s="24">
        <v>0.76</v>
      </c>
      <c r="N16" s="23" t="s">
        <v>96</v>
      </c>
      <c r="O16" s="24">
        <v>3.67</v>
      </c>
      <c r="P16" s="24">
        <v>1.0</v>
      </c>
      <c r="Q16" s="24">
        <v>0.0</v>
      </c>
      <c r="R16" s="24">
        <v>0.0</v>
      </c>
      <c r="S16" s="26">
        <v>0.0</v>
      </c>
      <c r="T16" s="24">
        <v>5.67</v>
      </c>
      <c r="U16" s="27">
        <v>0.0</v>
      </c>
      <c r="V16" s="27">
        <v>0.0</v>
      </c>
      <c r="W16" s="28">
        <v>0.0392</v>
      </c>
      <c r="X16" s="24">
        <v>2.46</v>
      </c>
      <c r="Y16" s="24">
        <v>0.05</v>
      </c>
      <c r="Z16" s="24">
        <v>2.67</v>
      </c>
      <c r="AA16" s="24">
        <v>19.26</v>
      </c>
    </row>
    <row r="17">
      <c r="A17" s="22">
        <v>45439.0</v>
      </c>
      <c r="B17" s="23" t="s">
        <v>39</v>
      </c>
      <c r="C17" s="23" t="s">
        <v>91</v>
      </c>
      <c r="D17" s="24">
        <v>652.0</v>
      </c>
      <c r="E17" s="24">
        <v>84.0</v>
      </c>
      <c r="F17" s="28">
        <v>0.1288</v>
      </c>
      <c r="G17" s="24">
        <v>0.67</v>
      </c>
      <c r="H17" s="24">
        <v>55.94</v>
      </c>
      <c r="I17" s="23" t="s">
        <v>76</v>
      </c>
      <c r="J17" s="23" t="s">
        <v>92</v>
      </c>
      <c r="K17" s="24">
        <v>84.0</v>
      </c>
      <c r="L17" s="28">
        <v>0.1288</v>
      </c>
      <c r="M17" s="24">
        <v>0.67</v>
      </c>
      <c r="N17" s="23" t="s">
        <v>97</v>
      </c>
      <c r="O17" s="24">
        <v>5.0</v>
      </c>
      <c r="P17" s="24">
        <v>2.0</v>
      </c>
      <c r="Q17" s="24">
        <v>0.0</v>
      </c>
      <c r="R17" s="24">
        <v>0.0</v>
      </c>
      <c r="S17" s="26">
        <v>1.33</v>
      </c>
      <c r="T17" s="24">
        <v>20.67</v>
      </c>
      <c r="U17" s="27">
        <v>0.0</v>
      </c>
      <c r="V17" s="27">
        <v>0.0</v>
      </c>
      <c r="W17" s="28">
        <v>0.127</v>
      </c>
      <c r="X17" s="24">
        <v>9.6</v>
      </c>
      <c r="Y17" s="24">
        <v>0.17</v>
      </c>
      <c r="Z17" s="24">
        <v>10.67</v>
      </c>
      <c r="AA17" s="24">
        <v>5.24</v>
      </c>
    </row>
    <row r="18">
      <c r="A18" s="22">
        <v>45440.0</v>
      </c>
      <c r="B18" s="23" t="s">
        <v>39</v>
      </c>
      <c r="C18" s="23" t="s">
        <v>91</v>
      </c>
      <c r="D18" s="24">
        <v>606.0</v>
      </c>
      <c r="E18" s="24">
        <v>83.0</v>
      </c>
      <c r="F18" s="28">
        <v>0.137</v>
      </c>
      <c r="G18" s="24">
        <v>0.59</v>
      </c>
      <c r="H18" s="24">
        <v>49.31</v>
      </c>
      <c r="I18" s="23" t="s">
        <v>77</v>
      </c>
      <c r="J18" s="23" t="s">
        <v>92</v>
      </c>
      <c r="K18" s="24">
        <v>83.0</v>
      </c>
      <c r="L18" s="28">
        <v>0.137</v>
      </c>
      <c r="M18" s="24">
        <v>0.59</v>
      </c>
      <c r="N18" s="23" t="s">
        <v>98</v>
      </c>
      <c r="O18" s="24">
        <v>1.0</v>
      </c>
      <c r="P18" s="24">
        <v>4.0</v>
      </c>
      <c r="Q18" s="24">
        <v>0.0</v>
      </c>
      <c r="R18" s="24">
        <v>0.0</v>
      </c>
      <c r="S18" s="26">
        <v>3.0</v>
      </c>
      <c r="T18" s="24">
        <v>14.0</v>
      </c>
      <c r="U18" s="27">
        <v>0.0</v>
      </c>
      <c r="V18" s="27">
        <v>0.0</v>
      </c>
      <c r="W18" s="28">
        <v>0.0602</v>
      </c>
      <c r="X18" s="24">
        <v>2.84</v>
      </c>
      <c r="Y18" s="24">
        <v>0.06</v>
      </c>
      <c r="Z18" s="24">
        <v>5.0</v>
      </c>
      <c r="AA18" s="24">
        <v>9.86</v>
      </c>
    </row>
    <row r="19">
      <c r="A19" s="22">
        <v>45441.0</v>
      </c>
      <c r="B19" s="23" t="s">
        <v>39</v>
      </c>
      <c r="C19" s="23" t="s">
        <v>91</v>
      </c>
      <c r="D19" s="24">
        <v>688.0</v>
      </c>
      <c r="E19" s="24">
        <v>78.0</v>
      </c>
      <c r="F19" s="28">
        <v>0.1134</v>
      </c>
      <c r="G19" s="24">
        <v>0.6</v>
      </c>
      <c r="H19" s="24">
        <v>47.05</v>
      </c>
      <c r="I19" s="23" t="s">
        <v>78</v>
      </c>
      <c r="J19" s="23" t="s">
        <v>92</v>
      </c>
      <c r="K19" s="24">
        <v>78.0</v>
      </c>
      <c r="L19" s="28">
        <v>0.1134</v>
      </c>
      <c r="M19" s="24">
        <v>0.6</v>
      </c>
      <c r="N19" s="23" t="s">
        <v>99</v>
      </c>
      <c r="O19" s="24">
        <v>1.0</v>
      </c>
      <c r="P19" s="24">
        <v>4.0</v>
      </c>
      <c r="Q19" s="24">
        <v>0.0</v>
      </c>
      <c r="R19" s="24">
        <v>0.0</v>
      </c>
      <c r="S19" s="26">
        <v>1.0</v>
      </c>
      <c r="T19" s="24">
        <v>7.0</v>
      </c>
      <c r="U19" s="27">
        <v>0.0</v>
      </c>
      <c r="V19" s="27">
        <v>0.0</v>
      </c>
      <c r="W19" s="28">
        <v>0.0128</v>
      </c>
      <c r="X19" s="24">
        <v>0.0</v>
      </c>
      <c r="Y19" s="24">
        <v>0.0</v>
      </c>
      <c r="Z19" s="24">
        <v>1.0</v>
      </c>
      <c r="AA19" s="24">
        <v>47.05</v>
      </c>
    </row>
    <row r="20">
      <c r="A20" s="22">
        <v>45442.0</v>
      </c>
      <c r="B20" s="23" t="s">
        <v>39</v>
      </c>
      <c r="C20" s="23" t="s">
        <v>91</v>
      </c>
      <c r="D20" s="24">
        <v>532.0</v>
      </c>
      <c r="E20" s="24">
        <v>73.0</v>
      </c>
      <c r="F20" s="28">
        <v>0.1372</v>
      </c>
      <c r="G20" s="24">
        <v>0.62</v>
      </c>
      <c r="H20" s="24">
        <v>45.61</v>
      </c>
      <c r="I20" s="23" t="s">
        <v>79</v>
      </c>
      <c r="J20" s="23" t="s">
        <v>92</v>
      </c>
      <c r="K20" s="24">
        <v>73.0</v>
      </c>
      <c r="L20" s="28">
        <v>0.1372</v>
      </c>
      <c r="M20" s="24">
        <v>0.62</v>
      </c>
      <c r="N20" s="23" t="s">
        <v>100</v>
      </c>
      <c r="O20" s="24">
        <v>3.0</v>
      </c>
      <c r="P20" s="24">
        <v>0.0</v>
      </c>
      <c r="Q20" s="24">
        <v>0.0</v>
      </c>
      <c r="R20" s="24">
        <v>0.0</v>
      </c>
      <c r="S20" s="26">
        <v>2.0</v>
      </c>
      <c r="T20" s="24">
        <v>20.0</v>
      </c>
      <c r="U20" s="27">
        <v>0.0</v>
      </c>
      <c r="V20" s="27">
        <v>0.0</v>
      </c>
      <c r="W20" s="28">
        <v>0.0822</v>
      </c>
      <c r="X20" s="24">
        <v>5.7</v>
      </c>
      <c r="Y20" s="24">
        <v>0.12</v>
      </c>
      <c r="Z20" s="24">
        <v>6.0</v>
      </c>
      <c r="AA20" s="24">
        <v>7.6</v>
      </c>
    </row>
    <row r="21">
      <c r="A21" s="22">
        <v>45443.0</v>
      </c>
      <c r="B21" s="23" t="s">
        <v>39</v>
      </c>
      <c r="C21" s="23" t="s">
        <v>91</v>
      </c>
      <c r="D21" s="24">
        <v>649.0</v>
      </c>
      <c r="E21" s="24">
        <v>77.0</v>
      </c>
      <c r="F21" s="28">
        <v>0.1186</v>
      </c>
      <c r="G21" s="24">
        <v>0.64</v>
      </c>
      <c r="H21" s="24">
        <v>49.06</v>
      </c>
      <c r="I21" s="23" t="s">
        <v>80</v>
      </c>
      <c r="J21" s="23" t="s">
        <v>92</v>
      </c>
      <c r="K21" s="24">
        <v>77.0</v>
      </c>
      <c r="L21" s="28">
        <v>0.1186</v>
      </c>
      <c r="M21" s="24">
        <v>0.64</v>
      </c>
      <c r="N21" s="23" t="s">
        <v>80</v>
      </c>
      <c r="O21" s="24">
        <v>0.0</v>
      </c>
      <c r="P21" s="24">
        <v>2.0</v>
      </c>
      <c r="Q21" s="24">
        <v>0.0</v>
      </c>
      <c r="R21" s="24">
        <v>0.0</v>
      </c>
      <c r="S21" s="26">
        <v>0.0</v>
      </c>
      <c r="T21" s="24">
        <v>4.0</v>
      </c>
      <c r="U21" s="27">
        <v>0.0</v>
      </c>
      <c r="V21" s="27">
        <v>0.0</v>
      </c>
      <c r="W21" s="28">
        <v>0.0</v>
      </c>
      <c r="X21" s="24">
        <v>0.0</v>
      </c>
      <c r="Y21" s="24">
        <v>0.0</v>
      </c>
      <c r="Z21" s="24">
        <v>0.0</v>
      </c>
      <c r="AA21" s="24">
        <v>0.0</v>
      </c>
    </row>
    <row r="22">
      <c r="A22" s="22">
        <v>45444.0</v>
      </c>
      <c r="B22" s="23" t="s">
        <v>39</v>
      </c>
      <c r="C22" s="23" t="s">
        <v>91</v>
      </c>
      <c r="D22" s="24">
        <v>645.0</v>
      </c>
      <c r="E22" s="24">
        <v>61.0</v>
      </c>
      <c r="F22" s="28">
        <v>0.0946</v>
      </c>
      <c r="G22" s="24">
        <v>0.7</v>
      </c>
      <c r="H22" s="24">
        <v>42.58</v>
      </c>
      <c r="I22" s="23" t="s">
        <v>81</v>
      </c>
      <c r="J22" s="23" t="s">
        <v>92</v>
      </c>
      <c r="K22" s="24">
        <v>61.0</v>
      </c>
      <c r="L22" s="28">
        <v>0.0946</v>
      </c>
      <c r="M22" s="24">
        <v>0.7</v>
      </c>
      <c r="N22" s="23" t="s">
        <v>81</v>
      </c>
      <c r="O22" s="24">
        <v>0.0</v>
      </c>
      <c r="P22" s="24">
        <v>3.0</v>
      </c>
      <c r="Q22" s="24">
        <v>0.0</v>
      </c>
      <c r="R22" s="24">
        <v>0.0</v>
      </c>
      <c r="S22" s="26">
        <v>0.0</v>
      </c>
      <c r="T22" s="24">
        <v>5.0</v>
      </c>
      <c r="U22" s="27">
        <v>0.0</v>
      </c>
      <c r="V22" s="27">
        <v>0.0</v>
      </c>
      <c r="W22" s="28">
        <v>0.0</v>
      </c>
      <c r="X22" s="24">
        <v>0.0</v>
      </c>
      <c r="Y22" s="24">
        <v>0.0</v>
      </c>
      <c r="Z22" s="24">
        <v>0.0</v>
      </c>
      <c r="AA22" s="24">
        <v>0.0</v>
      </c>
    </row>
    <row r="23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9"/>
      <c r="T23" s="23"/>
      <c r="U23" s="27"/>
      <c r="V23" s="27"/>
      <c r="W23" s="23"/>
      <c r="X23" s="23"/>
      <c r="Y23" s="23"/>
      <c r="Z23" s="23"/>
      <c r="AA23" s="23"/>
    </row>
    <row r="24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9"/>
      <c r="T24" s="23"/>
      <c r="U24" s="27"/>
      <c r="V24" s="27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9"/>
      <c r="T25" s="23"/>
      <c r="U25" s="27"/>
      <c r="V25" s="27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9"/>
      <c r="T26" s="23"/>
      <c r="U26" s="27"/>
      <c r="V26" s="27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9"/>
      <c r="T27" s="23"/>
      <c r="U27" s="27"/>
      <c r="V27" s="27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9"/>
      <c r="T28" s="23"/>
      <c r="U28" s="27"/>
      <c r="V28" s="27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9"/>
      <c r="T29" s="23"/>
      <c r="U29" s="27"/>
      <c r="V29" s="27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9"/>
      <c r="T30" s="23"/>
      <c r="U30" s="27"/>
      <c r="V30" s="27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9"/>
      <c r="T31" s="23"/>
      <c r="U31" s="27"/>
      <c r="V31" s="27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9"/>
      <c r="T32" s="23"/>
      <c r="U32" s="27"/>
      <c r="V32" s="27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9"/>
      <c r="T33" s="23"/>
      <c r="U33" s="27"/>
      <c r="V33" s="27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9"/>
      <c r="T34" s="23"/>
      <c r="U34" s="27"/>
      <c r="V34" s="27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9"/>
      <c r="T35" s="23"/>
      <c r="U35" s="27"/>
      <c r="V35" s="27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9"/>
      <c r="T36" s="23"/>
      <c r="U36" s="27"/>
      <c r="V36" s="27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9"/>
      <c r="T37" s="23"/>
      <c r="U37" s="27"/>
      <c r="V37" s="27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9"/>
      <c r="T38" s="23"/>
      <c r="U38" s="27"/>
      <c r="V38" s="27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9"/>
      <c r="T39" s="23"/>
      <c r="U39" s="27"/>
      <c r="V39" s="27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9"/>
      <c r="T40" s="23"/>
      <c r="U40" s="27"/>
      <c r="V40" s="27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9"/>
      <c r="T41" s="23"/>
      <c r="U41" s="27"/>
      <c r="V41" s="27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9"/>
      <c r="T42" s="23"/>
      <c r="U42" s="27"/>
      <c r="V42" s="27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9"/>
      <c r="T43" s="23"/>
      <c r="U43" s="27"/>
      <c r="V43" s="27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9"/>
      <c r="T44" s="23"/>
      <c r="U44" s="27"/>
      <c r="V44" s="27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9"/>
      <c r="T45" s="23"/>
      <c r="U45" s="27"/>
      <c r="V45" s="27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9"/>
      <c r="T46" s="23"/>
      <c r="U46" s="27"/>
      <c r="V46" s="27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9"/>
      <c r="T47" s="23"/>
      <c r="U47" s="27"/>
      <c r="V47" s="27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9"/>
      <c r="T48" s="23"/>
      <c r="U48" s="27"/>
      <c r="V48" s="27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9"/>
      <c r="T49" s="23"/>
      <c r="U49" s="27"/>
      <c r="V49" s="27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9"/>
      <c r="T50" s="23"/>
      <c r="U50" s="27"/>
      <c r="V50" s="27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9"/>
      <c r="T51" s="23"/>
      <c r="U51" s="27"/>
      <c r="V51" s="27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9"/>
      <c r="T52" s="23"/>
      <c r="U52" s="27"/>
      <c r="V52" s="27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9"/>
      <c r="T53" s="23"/>
      <c r="U53" s="27"/>
      <c r="V53" s="27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9"/>
      <c r="T54" s="23"/>
      <c r="U54" s="27"/>
      <c r="V54" s="27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9"/>
      <c r="T55" s="23"/>
      <c r="U55" s="27"/>
      <c r="V55" s="27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9"/>
      <c r="T56" s="23"/>
      <c r="U56" s="27"/>
      <c r="V56" s="27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9"/>
      <c r="T57" s="23"/>
      <c r="U57" s="27"/>
      <c r="V57" s="27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9"/>
      <c r="T58" s="23"/>
      <c r="U58" s="27"/>
      <c r="V58" s="27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9"/>
      <c r="T59" s="23"/>
      <c r="U59" s="27"/>
      <c r="V59" s="27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9"/>
      <c r="T60" s="23"/>
      <c r="U60" s="27"/>
      <c r="V60" s="27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9"/>
      <c r="T61" s="23"/>
      <c r="U61" s="27"/>
      <c r="V61" s="27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9"/>
      <c r="T62" s="23"/>
      <c r="U62" s="27"/>
      <c r="V62" s="27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9"/>
      <c r="T63" s="23"/>
      <c r="U63" s="27"/>
      <c r="V63" s="27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9"/>
      <c r="T64" s="23"/>
      <c r="U64" s="27"/>
      <c r="V64" s="27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9"/>
      <c r="T65" s="23"/>
      <c r="U65" s="27"/>
      <c r="V65" s="27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9"/>
      <c r="T66" s="23"/>
      <c r="U66" s="27"/>
      <c r="V66" s="27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9"/>
      <c r="T67" s="23"/>
      <c r="U67" s="27"/>
      <c r="V67" s="27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9"/>
      <c r="T68" s="23"/>
      <c r="U68" s="27"/>
      <c r="V68" s="27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9"/>
      <c r="T69" s="23"/>
      <c r="U69" s="27"/>
      <c r="V69" s="27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9"/>
      <c r="T70" s="23"/>
      <c r="U70" s="27"/>
      <c r="V70" s="27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9"/>
      <c r="T71" s="23"/>
      <c r="U71" s="27"/>
      <c r="V71" s="27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9"/>
      <c r="T72" s="23"/>
      <c r="U72" s="27"/>
      <c r="V72" s="27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9"/>
      <c r="T73" s="23"/>
      <c r="U73" s="27"/>
      <c r="V73" s="27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9"/>
      <c r="T74" s="23"/>
      <c r="U74" s="27"/>
      <c r="V74" s="27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9"/>
      <c r="T75" s="23"/>
      <c r="U75" s="27"/>
      <c r="V75" s="27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9"/>
      <c r="T76" s="23"/>
      <c r="U76" s="27"/>
      <c r="V76" s="27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9"/>
      <c r="T77" s="23"/>
      <c r="U77" s="27"/>
      <c r="V77" s="27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9"/>
      <c r="T78" s="23"/>
      <c r="U78" s="27"/>
      <c r="V78" s="27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9"/>
      <c r="T79" s="23"/>
      <c r="U79" s="27"/>
      <c r="V79" s="27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9"/>
      <c r="T80" s="23"/>
      <c r="U80" s="27"/>
      <c r="V80" s="27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9"/>
      <c r="T81" s="23"/>
      <c r="U81" s="27"/>
      <c r="V81" s="27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9"/>
      <c r="T82" s="23"/>
      <c r="U82" s="27"/>
      <c r="V82" s="27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9"/>
      <c r="T83" s="23"/>
      <c r="U83" s="27"/>
      <c r="V83" s="27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9"/>
      <c r="T84" s="23"/>
      <c r="U84" s="27"/>
      <c r="V84" s="27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9"/>
      <c r="T85" s="23"/>
      <c r="U85" s="27"/>
      <c r="V85" s="27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9"/>
      <c r="T86" s="23"/>
      <c r="U86" s="27"/>
      <c r="V86" s="27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9"/>
      <c r="T87" s="23"/>
      <c r="U87" s="27"/>
      <c r="V87" s="27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9"/>
      <c r="T88" s="23"/>
      <c r="U88" s="27"/>
      <c r="V88" s="27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9"/>
      <c r="T89" s="23"/>
      <c r="U89" s="27"/>
      <c r="V89" s="27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9"/>
      <c r="T90" s="23"/>
      <c r="U90" s="27"/>
      <c r="V90" s="27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9"/>
      <c r="T91" s="23"/>
      <c r="U91" s="27"/>
      <c r="V91" s="27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9"/>
      <c r="T92" s="23"/>
      <c r="U92" s="27"/>
      <c r="V92" s="27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9"/>
      <c r="T93" s="23"/>
      <c r="U93" s="27"/>
      <c r="V93" s="27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9"/>
      <c r="T94" s="23"/>
      <c r="U94" s="27"/>
      <c r="V94" s="27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9"/>
      <c r="T95" s="23"/>
      <c r="U95" s="27"/>
      <c r="V95" s="27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9"/>
      <c r="T96" s="23"/>
      <c r="U96" s="27"/>
      <c r="V96" s="27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9"/>
      <c r="T97" s="23"/>
      <c r="U97" s="27"/>
      <c r="V97" s="27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9"/>
      <c r="T98" s="23"/>
      <c r="U98" s="27"/>
      <c r="V98" s="27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9"/>
      <c r="T99" s="23"/>
      <c r="U99" s="27"/>
      <c r="V99" s="27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9"/>
      <c r="T100" s="23"/>
      <c r="U100" s="27"/>
      <c r="V100" s="27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9"/>
      <c r="T101" s="23"/>
      <c r="U101" s="27"/>
      <c r="V101" s="27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9"/>
      <c r="T102" s="23"/>
      <c r="U102" s="27"/>
      <c r="V102" s="27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9"/>
      <c r="T103" s="23"/>
      <c r="U103" s="27"/>
      <c r="V103" s="27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9"/>
      <c r="T104" s="23"/>
      <c r="U104" s="27"/>
      <c r="V104" s="27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9"/>
      <c r="T105" s="23"/>
      <c r="U105" s="27"/>
      <c r="V105" s="27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9"/>
      <c r="T106" s="23"/>
      <c r="U106" s="27"/>
      <c r="V106" s="27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9"/>
      <c r="T107" s="23"/>
      <c r="U107" s="27"/>
      <c r="V107" s="27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9"/>
      <c r="T108" s="23"/>
      <c r="U108" s="27"/>
      <c r="V108" s="27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9"/>
      <c r="T109" s="23"/>
      <c r="U109" s="27"/>
      <c r="V109" s="27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9"/>
      <c r="T110" s="23"/>
      <c r="U110" s="27"/>
      <c r="V110" s="27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9"/>
      <c r="T111" s="23"/>
      <c r="U111" s="27"/>
      <c r="V111" s="27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9"/>
      <c r="T112" s="23"/>
      <c r="U112" s="27"/>
      <c r="V112" s="27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9"/>
      <c r="T113" s="23"/>
      <c r="U113" s="27"/>
      <c r="V113" s="27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9"/>
      <c r="T114" s="23"/>
      <c r="U114" s="27"/>
      <c r="V114" s="27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9"/>
      <c r="T115" s="23"/>
      <c r="U115" s="27"/>
      <c r="V115" s="27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9"/>
      <c r="T116" s="23"/>
      <c r="U116" s="27"/>
      <c r="V116" s="27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9"/>
      <c r="T117" s="23"/>
      <c r="U117" s="27"/>
      <c r="V117" s="27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9"/>
      <c r="T118" s="23"/>
      <c r="U118" s="27"/>
      <c r="V118" s="27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9"/>
      <c r="T119" s="23"/>
      <c r="U119" s="27"/>
      <c r="V119" s="27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9"/>
      <c r="T120" s="23"/>
      <c r="U120" s="27"/>
      <c r="V120" s="27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9"/>
      <c r="T121" s="23"/>
      <c r="U121" s="27"/>
      <c r="V121" s="27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9"/>
      <c r="T122" s="23"/>
      <c r="U122" s="27"/>
      <c r="V122" s="27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9"/>
      <c r="T123" s="23"/>
      <c r="U123" s="27"/>
      <c r="V123" s="27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9"/>
      <c r="T124" s="23"/>
      <c r="U124" s="27"/>
      <c r="V124" s="27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9"/>
      <c r="T125" s="23"/>
      <c r="U125" s="27"/>
      <c r="V125" s="27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9"/>
      <c r="T126" s="23"/>
      <c r="U126" s="27"/>
      <c r="V126" s="27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9"/>
      <c r="T127" s="23"/>
      <c r="U127" s="27"/>
      <c r="V127" s="27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9"/>
      <c r="T128" s="23"/>
      <c r="U128" s="27"/>
      <c r="V128" s="27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9"/>
      <c r="T129" s="23"/>
      <c r="U129" s="27"/>
      <c r="V129" s="27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9"/>
      <c r="T130" s="23"/>
      <c r="U130" s="27"/>
      <c r="V130" s="27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9"/>
      <c r="T131" s="23"/>
      <c r="U131" s="27"/>
      <c r="V131" s="27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9"/>
      <c r="T132" s="23"/>
      <c r="U132" s="27"/>
      <c r="V132" s="27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9"/>
      <c r="T133" s="23"/>
      <c r="U133" s="27"/>
      <c r="V133" s="27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9"/>
      <c r="T134" s="23"/>
      <c r="U134" s="27"/>
      <c r="V134" s="27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9"/>
      <c r="T135" s="23"/>
      <c r="U135" s="27"/>
      <c r="V135" s="27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9"/>
      <c r="T136" s="23"/>
      <c r="U136" s="27"/>
      <c r="V136" s="27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9"/>
      <c r="T137" s="23"/>
      <c r="U137" s="27"/>
      <c r="V137" s="27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9"/>
      <c r="T138" s="23"/>
      <c r="U138" s="27"/>
      <c r="V138" s="27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9"/>
      <c r="T139" s="23"/>
      <c r="U139" s="27"/>
      <c r="V139" s="27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9"/>
      <c r="T140" s="23"/>
      <c r="U140" s="27"/>
      <c r="V140" s="27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9"/>
      <c r="T141" s="23"/>
      <c r="U141" s="27"/>
      <c r="V141" s="27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9"/>
      <c r="T142" s="23"/>
      <c r="U142" s="27"/>
      <c r="V142" s="27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9"/>
      <c r="T143" s="23"/>
      <c r="U143" s="27"/>
      <c r="V143" s="27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9"/>
      <c r="T144" s="23"/>
      <c r="U144" s="27"/>
      <c r="V144" s="27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9"/>
      <c r="T145" s="23"/>
      <c r="U145" s="27"/>
      <c r="V145" s="27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9"/>
      <c r="T146" s="23"/>
      <c r="U146" s="27"/>
      <c r="V146" s="27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9"/>
      <c r="T147" s="23"/>
      <c r="U147" s="27"/>
      <c r="V147" s="27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9"/>
      <c r="T148" s="23"/>
      <c r="U148" s="27"/>
      <c r="V148" s="27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9"/>
      <c r="T149" s="23"/>
      <c r="U149" s="27"/>
      <c r="V149" s="27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9"/>
      <c r="T150" s="23"/>
      <c r="U150" s="27"/>
      <c r="V150" s="27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9"/>
      <c r="T151" s="23"/>
      <c r="U151" s="27"/>
      <c r="V151" s="27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9"/>
      <c r="T152" s="23"/>
      <c r="U152" s="27"/>
      <c r="V152" s="27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9"/>
      <c r="T153" s="23"/>
      <c r="U153" s="27"/>
      <c r="V153" s="27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9"/>
      <c r="T154" s="23"/>
      <c r="U154" s="27"/>
      <c r="V154" s="27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9"/>
      <c r="T155" s="23"/>
      <c r="U155" s="27"/>
      <c r="V155" s="27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9"/>
      <c r="T156" s="23"/>
      <c r="U156" s="27"/>
      <c r="V156" s="27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9"/>
      <c r="T157" s="23"/>
      <c r="U157" s="27"/>
      <c r="V157" s="27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9"/>
      <c r="T158" s="23"/>
      <c r="U158" s="27"/>
      <c r="V158" s="27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9"/>
      <c r="T159" s="23"/>
      <c r="U159" s="27"/>
      <c r="V159" s="27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9"/>
      <c r="T160" s="23"/>
      <c r="U160" s="27"/>
      <c r="V160" s="27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9"/>
      <c r="T161" s="23"/>
      <c r="U161" s="27"/>
      <c r="V161" s="27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9"/>
      <c r="T162" s="23"/>
      <c r="U162" s="27"/>
      <c r="V162" s="27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9"/>
      <c r="T163" s="23"/>
      <c r="U163" s="27"/>
      <c r="V163" s="27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9"/>
      <c r="T164" s="23"/>
      <c r="U164" s="27"/>
      <c r="V164" s="27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9"/>
      <c r="T165" s="23"/>
      <c r="U165" s="27"/>
      <c r="V165" s="27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9"/>
      <c r="T166" s="23"/>
      <c r="U166" s="27"/>
      <c r="V166" s="27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9"/>
      <c r="T167" s="23"/>
      <c r="U167" s="27"/>
      <c r="V167" s="27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9"/>
      <c r="T168" s="23"/>
      <c r="U168" s="27"/>
      <c r="V168" s="27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9"/>
      <c r="T169" s="23"/>
      <c r="U169" s="27"/>
      <c r="V169" s="27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9"/>
      <c r="T170" s="23"/>
      <c r="U170" s="27"/>
      <c r="V170" s="27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9"/>
      <c r="T171" s="23"/>
      <c r="U171" s="27"/>
      <c r="V171" s="27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9"/>
      <c r="T172" s="23"/>
      <c r="U172" s="27"/>
      <c r="V172" s="27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9"/>
      <c r="T173" s="23"/>
      <c r="U173" s="27"/>
      <c r="V173" s="27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9"/>
      <c r="T174" s="23"/>
      <c r="U174" s="27"/>
      <c r="V174" s="27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9"/>
      <c r="T175" s="23"/>
      <c r="U175" s="27"/>
      <c r="V175" s="27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9"/>
      <c r="T176" s="23"/>
      <c r="U176" s="27"/>
      <c r="V176" s="27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9"/>
      <c r="T177" s="23"/>
      <c r="U177" s="27"/>
      <c r="V177" s="27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9"/>
      <c r="T178" s="23"/>
      <c r="U178" s="27"/>
      <c r="V178" s="27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9"/>
      <c r="T179" s="23"/>
      <c r="U179" s="27"/>
      <c r="V179" s="27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9"/>
      <c r="T180" s="23"/>
      <c r="U180" s="27"/>
      <c r="V180" s="27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9"/>
      <c r="T181" s="23"/>
      <c r="U181" s="27"/>
      <c r="V181" s="27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9"/>
      <c r="T182" s="23"/>
      <c r="U182" s="27"/>
      <c r="V182" s="27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9"/>
      <c r="T183" s="23"/>
      <c r="U183" s="27"/>
      <c r="V183" s="27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9"/>
      <c r="T184" s="23"/>
      <c r="U184" s="27"/>
      <c r="V184" s="27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9"/>
      <c r="T185" s="23"/>
      <c r="U185" s="27"/>
      <c r="V185" s="27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9"/>
      <c r="T186" s="23"/>
      <c r="U186" s="27"/>
      <c r="V186" s="27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9"/>
      <c r="T187" s="23"/>
      <c r="U187" s="27"/>
      <c r="V187" s="27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9"/>
      <c r="T188" s="23"/>
      <c r="U188" s="27"/>
      <c r="V188" s="27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9"/>
      <c r="T189" s="23"/>
      <c r="U189" s="27"/>
      <c r="V189" s="27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9"/>
      <c r="T190" s="23"/>
      <c r="U190" s="27"/>
      <c r="V190" s="27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9"/>
      <c r="T191" s="23"/>
      <c r="U191" s="27"/>
      <c r="V191" s="27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9"/>
      <c r="T192" s="23"/>
      <c r="U192" s="27"/>
      <c r="V192" s="27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9"/>
      <c r="T193" s="23"/>
      <c r="U193" s="27"/>
      <c r="V193" s="27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9"/>
      <c r="T194" s="23"/>
      <c r="U194" s="27"/>
      <c r="V194" s="27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9"/>
      <c r="T195" s="23"/>
      <c r="U195" s="27"/>
      <c r="V195" s="27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9"/>
      <c r="T196" s="23"/>
      <c r="U196" s="27"/>
      <c r="V196" s="27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9"/>
      <c r="T197" s="23"/>
      <c r="U197" s="27"/>
      <c r="V197" s="27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9"/>
      <c r="T198" s="23"/>
      <c r="U198" s="27"/>
      <c r="V198" s="27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9"/>
      <c r="T199" s="23"/>
      <c r="U199" s="27"/>
      <c r="V199" s="27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9"/>
      <c r="T200" s="23"/>
      <c r="U200" s="27"/>
      <c r="V200" s="27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9"/>
      <c r="T201" s="23"/>
      <c r="U201" s="27"/>
      <c r="V201" s="27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9"/>
      <c r="T202" s="23"/>
      <c r="U202" s="27"/>
      <c r="V202" s="27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9"/>
      <c r="T203" s="23"/>
      <c r="U203" s="27"/>
      <c r="V203" s="27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9"/>
      <c r="T204" s="23"/>
      <c r="U204" s="27"/>
      <c r="V204" s="27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9"/>
      <c r="T205" s="23"/>
      <c r="U205" s="27"/>
      <c r="V205" s="27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9"/>
      <c r="T206" s="23"/>
      <c r="U206" s="27"/>
      <c r="V206" s="27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9"/>
      <c r="T207" s="23"/>
      <c r="U207" s="27"/>
      <c r="V207" s="27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9"/>
      <c r="T208" s="23"/>
      <c r="U208" s="27"/>
      <c r="V208" s="27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9"/>
      <c r="T209" s="23"/>
      <c r="U209" s="27"/>
      <c r="V209" s="27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9"/>
      <c r="T210" s="23"/>
      <c r="U210" s="27"/>
      <c r="V210" s="27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9"/>
      <c r="T211" s="23"/>
      <c r="U211" s="27"/>
      <c r="V211" s="27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9"/>
      <c r="T212" s="23"/>
      <c r="U212" s="27"/>
      <c r="V212" s="27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9"/>
      <c r="T213" s="23"/>
      <c r="U213" s="27"/>
      <c r="V213" s="27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9"/>
      <c r="T214" s="23"/>
      <c r="U214" s="27"/>
      <c r="V214" s="27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9"/>
      <c r="T215" s="23"/>
      <c r="U215" s="27"/>
      <c r="V215" s="27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9"/>
      <c r="T216" s="23"/>
      <c r="U216" s="27"/>
      <c r="V216" s="27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9"/>
      <c r="T217" s="23"/>
      <c r="U217" s="27"/>
      <c r="V217" s="27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9"/>
      <c r="T218" s="23"/>
      <c r="U218" s="27"/>
      <c r="V218" s="27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9"/>
      <c r="T219" s="23"/>
      <c r="U219" s="27"/>
      <c r="V219" s="27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9"/>
      <c r="T220" s="23"/>
      <c r="U220" s="27"/>
      <c r="V220" s="27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9"/>
      <c r="T221" s="23"/>
      <c r="U221" s="27"/>
      <c r="V221" s="27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9"/>
      <c r="T222" s="23"/>
      <c r="U222" s="27"/>
      <c r="V222" s="27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9"/>
      <c r="T223" s="23"/>
      <c r="U223" s="27"/>
      <c r="V223" s="27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9"/>
      <c r="T224" s="23"/>
      <c r="U224" s="27"/>
      <c r="V224" s="27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9"/>
      <c r="T225" s="23"/>
      <c r="U225" s="27"/>
      <c r="V225" s="27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9"/>
      <c r="T226" s="23"/>
      <c r="U226" s="27"/>
      <c r="V226" s="27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9"/>
      <c r="T227" s="23"/>
      <c r="U227" s="27"/>
      <c r="V227" s="27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9"/>
      <c r="T228" s="23"/>
      <c r="U228" s="27"/>
      <c r="V228" s="27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9"/>
      <c r="T229" s="23"/>
      <c r="U229" s="27"/>
      <c r="V229" s="27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9"/>
      <c r="T230" s="23"/>
      <c r="U230" s="27"/>
      <c r="V230" s="27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9"/>
      <c r="T231" s="23"/>
      <c r="U231" s="27"/>
      <c r="V231" s="27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9"/>
      <c r="T232" s="23"/>
      <c r="U232" s="27"/>
      <c r="V232" s="27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9"/>
      <c r="T233" s="23"/>
      <c r="U233" s="27"/>
      <c r="V233" s="27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9"/>
      <c r="T234" s="23"/>
      <c r="U234" s="27"/>
      <c r="V234" s="27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9"/>
      <c r="T235" s="23"/>
      <c r="U235" s="27"/>
      <c r="V235" s="27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9"/>
      <c r="T236" s="23"/>
      <c r="U236" s="27"/>
      <c r="V236" s="27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9"/>
      <c r="T237" s="23"/>
      <c r="U237" s="27"/>
      <c r="V237" s="27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9"/>
      <c r="T238" s="23"/>
      <c r="U238" s="27"/>
      <c r="V238" s="27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9"/>
      <c r="T239" s="23"/>
      <c r="U239" s="27"/>
      <c r="V239" s="27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9"/>
      <c r="T240" s="23"/>
      <c r="U240" s="27"/>
      <c r="V240" s="27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9"/>
      <c r="T241" s="23"/>
      <c r="U241" s="27"/>
      <c r="V241" s="27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9"/>
      <c r="T242" s="23"/>
      <c r="U242" s="27"/>
      <c r="V242" s="27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9"/>
      <c r="T243" s="23"/>
      <c r="U243" s="27"/>
      <c r="V243" s="27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9"/>
      <c r="T244" s="23"/>
      <c r="U244" s="27"/>
      <c r="V244" s="27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9"/>
      <c r="T245" s="23"/>
      <c r="U245" s="27"/>
      <c r="V245" s="27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9"/>
      <c r="T246" s="23"/>
      <c r="U246" s="27"/>
      <c r="V246" s="27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9"/>
      <c r="T247" s="23"/>
      <c r="U247" s="27"/>
      <c r="V247" s="27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9"/>
      <c r="T248" s="23"/>
      <c r="U248" s="27"/>
      <c r="V248" s="27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9"/>
      <c r="T249" s="23"/>
      <c r="U249" s="27"/>
      <c r="V249" s="27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9"/>
      <c r="T250" s="23"/>
      <c r="U250" s="27"/>
      <c r="V250" s="27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9"/>
      <c r="T251" s="23"/>
      <c r="U251" s="27"/>
      <c r="V251" s="27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9"/>
      <c r="T252" s="23"/>
      <c r="U252" s="27"/>
      <c r="V252" s="27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9"/>
      <c r="T253" s="23"/>
      <c r="U253" s="27"/>
      <c r="V253" s="27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9"/>
      <c r="T254" s="23"/>
      <c r="U254" s="27"/>
      <c r="V254" s="27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9"/>
      <c r="T255" s="23"/>
      <c r="U255" s="27"/>
      <c r="V255" s="27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9"/>
      <c r="T256" s="23"/>
      <c r="U256" s="27"/>
      <c r="V256" s="27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9"/>
      <c r="T257" s="23"/>
      <c r="U257" s="27"/>
      <c r="V257" s="27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9"/>
      <c r="T258" s="23"/>
      <c r="U258" s="27"/>
      <c r="V258" s="27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9"/>
      <c r="T259" s="23"/>
      <c r="U259" s="27"/>
      <c r="V259" s="27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9"/>
      <c r="T260" s="23"/>
      <c r="U260" s="27"/>
      <c r="V260" s="27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9"/>
      <c r="T261" s="23"/>
      <c r="U261" s="27"/>
      <c r="V261" s="27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9"/>
      <c r="T262" s="23"/>
      <c r="U262" s="27"/>
      <c r="V262" s="27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9"/>
      <c r="T263" s="23"/>
      <c r="U263" s="27"/>
      <c r="V263" s="27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9"/>
      <c r="T264" s="23"/>
      <c r="U264" s="27"/>
      <c r="V264" s="27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9"/>
      <c r="T265" s="23"/>
      <c r="U265" s="27"/>
      <c r="V265" s="27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9"/>
      <c r="T266" s="23"/>
      <c r="U266" s="27"/>
      <c r="V266" s="27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9"/>
      <c r="T267" s="23"/>
      <c r="U267" s="27"/>
      <c r="V267" s="27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9"/>
      <c r="T268" s="23"/>
      <c r="U268" s="27"/>
      <c r="V268" s="27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9"/>
      <c r="T269" s="23"/>
      <c r="U269" s="27"/>
      <c r="V269" s="27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9"/>
      <c r="T270" s="23"/>
      <c r="U270" s="27"/>
      <c r="V270" s="27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9"/>
      <c r="T271" s="23"/>
      <c r="U271" s="27"/>
      <c r="V271" s="27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9"/>
      <c r="T272" s="23"/>
      <c r="U272" s="27"/>
      <c r="V272" s="27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9"/>
      <c r="T273" s="23"/>
      <c r="U273" s="27"/>
      <c r="V273" s="27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9"/>
      <c r="T274" s="23"/>
      <c r="U274" s="27"/>
      <c r="V274" s="27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9"/>
      <c r="T275" s="23"/>
      <c r="U275" s="27"/>
      <c r="V275" s="27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9"/>
      <c r="T276" s="23"/>
      <c r="U276" s="27"/>
      <c r="V276" s="27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9"/>
      <c r="T277" s="23"/>
      <c r="U277" s="27"/>
      <c r="V277" s="27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9"/>
      <c r="T278" s="23"/>
      <c r="U278" s="27"/>
      <c r="V278" s="27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9"/>
      <c r="T279" s="23"/>
      <c r="U279" s="27"/>
      <c r="V279" s="27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9"/>
      <c r="T280" s="23"/>
      <c r="U280" s="27"/>
      <c r="V280" s="27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9"/>
      <c r="T281" s="23"/>
      <c r="U281" s="27"/>
      <c r="V281" s="27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9"/>
      <c r="T282" s="23"/>
      <c r="U282" s="27"/>
      <c r="V282" s="27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9"/>
      <c r="T283" s="23"/>
      <c r="U283" s="27"/>
      <c r="V283" s="27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9"/>
      <c r="T284" s="23"/>
      <c r="U284" s="27"/>
      <c r="V284" s="27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9"/>
      <c r="T285" s="23"/>
      <c r="U285" s="27"/>
      <c r="V285" s="27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9"/>
      <c r="T286" s="23"/>
      <c r="U286" s="27"/>
      <c r="V286" s="27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9"/>
      <c r="T287" s="23"/>
      <c r="U287" s="27"/>
      <c r="V287" s="27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9"/>
      <c r="T288" s="23"/>
      <c r="U288" s="27"/>
      <c r="V288" s="27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9"/>
      <c r="T289" s="23"/>
      <c r="U289" s="27"/>
      <c r="V289" s="27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9"/>
      <c r="T290" s="23"/>
      <c r="U290" s="27"/>
      <c r="V290" s="27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9"/>
      <c r="T291" s="23"/>
      <c r="U291" s="27"/>
      <c r="V291" s="27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9"/>
      <c r="T292" s="23"/>
      <c r="U292" s="27"/>
      <c r="V292" s="27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9"/>
      <c r="T293" s="23"/>
      <c r="U293" s="27"/>
      <c r="V293" s="27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9"/>
      <c r="T294" s="23"/>
      <c r="U294" s="27"/>
      <c r="V294" s="27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9"/>
      <c r="T295" s="23"/>
      <c r="U295" s="27"/>
      <c r="V295" s="27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9"/>
      <c r="T296" s="23"/>
      <c r="U296" s="27"/>
      <c r="V296" s="27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9"/>
      <c r="T297" s="23"/>
      <c r="U297" s="27"/>
      <c r="V297" s="27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9"/>
      <c r="T298" s="23"/>
      <c r="U298" s="27"/>
      <c r="V298" s="27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9"/>
      <c r="T299" s="23"/>
      <c r="U299" s="27"/>
      <c r="V299" s="27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9"/>
      <c r="T300" s="23"/>
      <c r="U300" s="27"/>
      <c r="V300" s="27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9"/>
      <c r="T301" s="23"/>
      <c r="U301" s="27"/>
      <c r="V301" s="27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9"/>
      <c r="T302" s="23"/>
      <c r="U302" s="27"/>
      <c r="V302" s="27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9"/>
      <c r="T303" s="23"/>
      <c r="U303" s="27"/>
      <c r="V303" s="27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9"/>
      <c r="T304" s="23"/>
      <c r="U304" s="27"/>
      <c r="V304" s="27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9"/>
      <c r="T305" s="23"/>
      <c r="U305" s="27"/>
      <c r="V305" s="27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9"/>
      <c r="T306" s="23"/>
      <c r="U306" s="27"/>
      <c r="V306" s="27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9"/>
      <c r="T307" s="23"/>
      <c r="U307" s="27"/>
      <c r="V307" s="27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9"/>
      <c r="T308" s="23"/>
      <c r="U308" s="27"/>
      <c r="V308" s="27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9"/>
      <c r="T309" s="23"/>
      <c r="U309" s="27"/>
      <c r="V309" s="27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9"/>
      <c r="T310" s="23"/>
      <c r="U310" s="27"/>
      <c r="V310" s="27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9"/>
      <c r="T311" s="23"/>
      <c r="U311" s="27"/>
      <c r="V311" s="27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9"/>
      <c r="T312" s="23"/>
      <c r="U312" s="27"/>
      <c r="V312" s="27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9"/>
      <c r="T313" s="23"/>
      <c r="U313" s="27"/>
      <c r="V313" s="27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9"/>
      <c r="T314" s="23"/>
      <c r="U314" s="27"/>
      <c r="V314" s="27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9"/>
      <c r="T315" s="23"/>
      <c r="U315" s="27"/>
      <c r="V315" s="27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9"/>
      <c r="T316" s="23"/>
      <c r="U316" s="27"/>
      <c r="V316" s="27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9"/>
      <c r="T317" s="23"/>
      <c r="U317" s="27"/>
      <c r="V317" s="27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9"/>
      <c r="T318" s="23"/>
      <c r="U318" s="27"/>
      <c r="V318" s="27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9"/>
      <c r="T319" s="23"/>
      <c r="U319" s="27"/>
      <c r="V319" s="27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9"/>
      <c r="T320" s="23"/>
      <c r="U320" s="27"/>
      <c r="V320" s="27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9"/>
      <c r="T321" s="23"/>
      <c r="U321" s="27"/>
      <c r="V321" s="27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9"/>
      <c r="T322" s="23"/>
      <c r="U322" s="27"/>
      <c r="V322" s="27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9"/>
      <c r="T323" s="23"/>
      <c r="U323" s="27"/>
      <c r="V323" s="27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9"/>
      <c r="T324" s="23"/>
      <c r="U324" s="27"/>
      <c r="V324" s="27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9"/>
      <c r="T325" s="23"/>
      <c r="U325" s="27"/>
      <c r="V325" s="27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9"/>
      <c r="T326" s="23"/>
      <c r="U326" s="27"/>
      <c r="V326" s="27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9"/>
      <c r="T327" s="23"/>
      <c r="U327" s="27"/>
      <c r="V327" s="27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9"/>
      <c r="T328" s="23"/>
      <c r="U328" s="27"/>
      <c r="V328" s="27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9"/>
      <c r="T329" s="23"/>
      <c r="U329" s="27"/>
      <c r="V329" s="27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9"/>
      <c r="T330" s="23"/>
      <c r="U330" s="27"/>
      <c r="V330" s="27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9"/>
      <c r="T331" s="23"/>
      <c r="U331" s="27"/>
      <c r="V331" s="27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9"/>
      <c r="T332" s="23"/>
      <c r="U332" s="27"/>
      <c r="V332" s="27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9"/>
      <c r="T333" s="23"/>
      <c r="U333" s="27"/>
      <c r="V333" s="27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9"/>
      <c r="T334" s="23"/>
      <c r="U334" s="27"/>
      <c r="V334" s="27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9"/>
      <c r="T335" s="23"/>
      <c r="U335" s="27"/>
      <c r="V335" s="27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9"/>
      <c r="T336" s="23"/>
      <c r="U336" s="27"/>
      <c r="V336" s="27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9"/>
      <c r="T337" s="23"/>
      <c r="U337" s="27"/>
      <c r="V337" s="27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9"/>
      <c r="T338" s="23"/>
      <c r="U338" s="27"/>
      <c r="V338" s="27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9"/>
      <c r="T339" s="23"/>
      <c r="U339" s="27"/>
      <c r="V339" s="27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9"/>
      <c r="T340" s="23"/>
      <c r="U340" s="27"/>
      <c r="V340" s="27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9"/>
      <c r="T341" s="23"/>
      <c r="U341" s="27"/>
      <c r="V341" s="27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9"/>
      <c r="T342" s="23"/>
      <c r="U342" s="27"/>
      <c r="V342" s="27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9"/>
      <c r="T343" s="23"/>
      <c r="U343" s="27"/>
      <c r="V343" s="27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9"/>
      <c r="T344" s="23"/>
      <c r="U344" s="27"/>
      <c r="V344" s="27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9"/>
      <c r="T345" s="23"/>
      <c r="U345" s="27"/>
      <c r="V345" s="27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9"/>
      <c r="T346" s="23"/>
      <c r="U346" s="27"/>
      <c r="V346" s="27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9"/>
      <c r="T347" s="23"/>
      <c r="U347" s="27"/>
      <c r="V347" s="27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9"/>
      <c r="T348" s="23"/>
      <c r="U348" s="27"/>
      <c r="V348" s="27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9"/>
      <c r="T349" s="23"/>
      <c r="U349" s="27"/>
      <c r="V349" s="27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9"/>
      <c r="T350" s="23"/>
      <c r="U350" s="27"/>
      <c r="V350" s="27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9"/>
      <c r="T351" s="23"/>
      <c r="U351" s="27"/>
      <c r="V351" s="27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9"/>
      <c r="T352" s="23"/>
      <c r="U352" s="27"/>
      <c r="V352" s="27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9"/>
      <c r="T353" s="23"/>
      <c r="U353" s="27"/>
      <c r="V353" s="27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9"/>
      <c r="T354" s="23"/>
      <c r="U354" s="27"/>
      <c r="V354" s="27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9"/>
      <c r="T355" s="23"/>
      <c r="U355" s="27"/>
      <c r="V355" s="27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9"/>
      <c r="T356" s="23"/>
      <c r="U356" s="27"/>
      <c r="V356" s="27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9"/>
      <c r="T357" s="23"/>
      <c r="U357" s="27"/>
      <c r="V357" s="27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9"/>
      <c r="T358" s="23"/>
      <c r="U358" s="27"/>
      <c r="V358" s="27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9"/>
      <c r="T359" s="23"/>
      <c r="U359" s="27"/>
      <c r="V359" s="27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9"/>
      <c r="T360" s="23"/>
      <c r="U360" s="27"/>
      <c r="V360" s="27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9"/>
      <c r="T361" s="23"/>
      <c r="U361" s="27"/>
      <c r="V361" s="27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9"/>
      <c r="T362" s="23"/>
      <c r="U362" s="27"/>
      <c r="V362" s="27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9"/>
      <c r="T363" s="23"/>
      <c r="U363" s="27"/>
      <c r="V363" s="27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9"/>
      <c r="T364" s="23"/>
      <c r="U364" s="27"/>
      <c r="V364" s="27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9"/>
      <c r="T365" s="23"/>
      <c r="U365" s="27"/>
      <c r="V365" s="27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9"/>
      <c r="T366" s="23"/>
      <c r="U366" s="27"/>
      <c r="V366" s="27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9"/>
      <c r="T367" s="23"/>
      <c r="U367" s="27"/>
      <c r="V367" s="27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9"/>
      <c r="T368" s="23"/>
      <c r="U368" s="27"/>
      <c r="V368" s="27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9"/>
      <c r="T369" s="23"/>
      <c r="U369" s="27"/>
      <c r="V369" s="27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9"/>
      <c r="T370" s="23"/>
      <c r="U370" s="27"/>
      <c r="V370" s="27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9"/>
      <c r="T371" s="23"/>
      <c r="U371" s="27"/>
      <c r="V371" s="27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9"/>
      <c r="T372" s="23"/>
      <c r="U372" s="27"/>
      <c r="V372" s="27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9"/>
      <c r="T373" s="23"/>
      <c r="U373" s="27"/>
      <c r="V373" s="27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9"/>
      <c r="T374" s="23"/>
      <c r="U374" s="27"/>
      <c r="V374" s="27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9"/>
      <c r="T375" s="23"/>
      <c r="U375" s="27"/>
      <c r="V375" s="27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9"/>
      <c r="T376" s="23"/>
      <c r="U376" s="27"/>
      <c r="V376" s="27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9"/>
      <c r="T377" s="23"/>
      <c r="U377" s="27"/>
      <c r="V377" s="27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9"/>
      <c r="T378" s="23"/>
      <c r="U378" s="27"/>
      <c r="V378" s="27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9"/>
      <c r="T379" s="23"/>
      <c r="U379" s="27"/>
      <c r="V379" s="27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9"/>
      <c r="T380" s="23"/>
      <c r="U380" s="27"/>
      <c r="V380" s="27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9"/>
      <c r="T381" s="23"/>
      <c r="U381" s="27"/>
      <c r="V381" s="27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9"/>
      <c r="T382" s="23"/>
      <c r="U382" s="27"/>
      <c r="V382" s="27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9"/>
      <c r="T383" s="23"/>
      <c r="U383" s="27"/>
      <c r="V383" s="27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9"/>
      <c r="T384" s="23"/>
      <c r="U384" s="27"/>
      <c r="V384" s="27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9"/>
      <c r="T385" s="23"/>
      <c r="U385" s="27"/>
      <c r="V385" s="27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9"/>
      <c r="T386" s="23"/>
      <c r="U386" s="27"/>
      <c r="V386" s="27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9"/>
      <c r="T387" s="23"/>
      <c r="U387" s="27"/>
      <c r="V387" s="27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9"/>
      <c r="T388" s="23"/>
      <c r="U388" s="27"/>
      <c r="V388" s="27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9"/>
      <c r="T389" s="23"/>
      <c r="U389" s="27"/>
      <c r="V389" s="27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9"/>
      <c r="T390" s="23"/>
      <c r="U390" s="27"/>
      <c r="V390" s="27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9"/>
      <c r="T391" s="23"/>
      <c r="U391" s="27"/>
      <c r="V391" s="27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9"/>
      <c r="T392" s="23"/>
      <c r="U392" s="27"/>
      <c r="V392" s="27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9"/>
      <c r="T393" s="23"/>
      <c r="U393" s="27"/>
      <c r="V393" s="27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9"/>
      <c r="T394" s="23"/>
      <c r="U394" s="27"/>
      <c r="V394" s="27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9"/>
      <c r="T395" s="23"/>
      <c r="U395" s="27"/>
      <c r="V395" s="27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9"/>
      <c r="T396" s="23"/>
      <c r="U396" s="27"/>
      <c r="V396" s="27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9"/>
      <c r="T397" s="23"/>
      <c r="U397" s="27"/>
      <c r="V397" s="27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9"/>
      <c r="T398" s="23"/>
      <c r="U398" s="27"/>
      <c r="V398" s="27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9"/>
      <c r="T399" s="23"/>
      <c r="U399" s="27"/>
      <c r="V399" s="27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9"/>
      <c r="T400" s="23"/>
      <c r="U400" s="27"/>
      <c r="V400" s="27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9"/>
      <c r="T401" s="23"/>
      <c r="U401" s="27"/>
      <c r="V401" s="27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9"/>
      <c r="T402" s="23"/>
      <c r="U402" s="27"/>
      <c r="V402" s="27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9"/>
      <c r="T403" s="23"/>
      <c r="U403" s="27"/>
      <c r="V403" s="27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9"/>
      <c r="T404" s="23"/>
      <c r="U404" s="27"/>
      <c r="V404" s="27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9"/>
      <c r="T405" s="23"/>
      <c r="U405" s="27"/>
      <c r="V405" s="27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9"/>
      <c r="T406" s="23"/>
      <c r="U406" s="27"/>
      <c r="V406" s="27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9"/>
      <c r="T407" s="23"/>
      <c r="U407" s="27"/>
      <c r="V407" s="27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9"/>
      <c r="T408" s="23"/>
      <c r="U408" s="27"/>
      <c r="V408" s="27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9"/>
      <c r="T409" s="23"/>
      <c r="U409" s="27"/>
      <c r="V409" s="27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9"/>
      <c r="T410" s="23"/>
      <c r="U410" s="27"/>
      <c r="V410" s="27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9"/>
      <c r="T411" s="23"/>
      <c r="U411" s="27"/>
      <c r="V411" s="27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9"/>
      <c r="T412" s="23"/>
      <c r="U412" s="27"/>
      <c r="V412" s="27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9"/>
      <c r="T413" s="23"/>
      <c r="U413" s="27"/>
      <c r="V413" s="27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9"/>
      <c r="T414" s="23"/>
      <c r="U414" s="27"/>
      <c r="V414" s="27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9"/>
      <c r="T415" s="23"/>
      <c r="U415" s="27"/>
      <c r="V415" s="27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9"/>
      <c r="T416" s="23"/>
      <c r="U416" s="27"/>
      <c r="V416" s="27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9"/>
      <c r="T417" s="23"/>
      <c r="U417" s="27"/>
      <c r="V417" s="27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9"/>
      <c r="T418" s="23"/>
      <c r="U418" s="27"/>
      <c r="V418" s="27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9"/>
      <c r="T419" s="23"/>
      <c r="U419" s="27"/>
      <c r="V419" s="27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9"/>
      <c r="T420" s="23"/>
      <c r="U420" s="27"/>
      <c r="V420" s="27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9"/>
      <c r="T421" s="23"/>
      <c r="U421" s="27"/>
      <c r="V421" s="27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9"/>
      <c r="T422" s="23"/>
      <c r="U422" s="27"/>
      <c r="V422" s="27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9"/>
      <c r="T423" s="23"/>
      <c r="U423" s="27"/>
      <c r="V423" s="27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9"/>
      <c r="T424" s="23"/>
      <c r="U424" s="27"/>
      <c r="V424" s="27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9"/>
      <c r="T425" s="23"/>
      <c r="U425" s="27"/>
      <c r="V425" s="27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9"/>
      <c r="T426" s="23"/>
      <c r="U426" s="27"/>
      <c r="V426" s="27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9"/>
      <c r="T427" s="23"/>
      <c r="U427" s="27"/>
      <c r="V427" s="27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9"/>
      <c r="T428" s="23"/>
      <c r="U428" s="27"/>
      <c r="V428" s="27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9"/>
      <c r="T429" s="23"/>
      <c r="U429" s="27"/>
      <c r="V429" s="27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9"/>
      <c r="T430" s="23"/>
      <c r="U430" s="27"/>
      <c r="V430" s="27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9"/>
      <c r="T431" s="23"/>
      <c r="U431" s="27"/>
      <c r="V431" s="27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9"/>
      <c r="T432" s="23"/>
      <c r="U432" s="27"/>
      <c r="V432" s="27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9"/>
      <c r="T433" s="23"/>
      <c r="U433" s="27"/>
      <c r="V433" s="27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9"/>
      <c r="T434" s="23"/>
      <c r="U434" s="27"/>
      <c r="V434" s="27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9"/>
      <c r="T435" s="23"/>
      <c r="U435" s="27"/>
      <c r="V435" s="27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9"/>
      <c r="T436" s="23"/>
      <c r="U436" s="27"/>
      <c r="V436" s="27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9"/>
      <c r="T437" s="23"/>
      <c r="U437" s="27"/>
      <c r="V437" s="27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9"/>
      <c r="T438" s="23"/>
      <c r="U438" s="27"/>
      <c r="V438" s="27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9"/>
      <c r="T439" s="23"/>
      <c r="U439" s="27"/>
      <c r="V439" s="27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9"/>
      <c r="T440" s="23"/>
      <c r="U440" s="27"/>
      <c r="V440" s="27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9"/>
      <c r="T441" s="23"/>
      <c r="U441" s="27"/>
      <c r="V441" s="27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9"/>
      <c r="T442" s="23"/>
      <c r="U442" s="27"/>
      <c r="V442" s="27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9"/>
      <c r="T443" s="23"/>
      <c r="U443" s="27"/>
      <c r="V443" s="27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9"/>
      <c r="T444" s="23"/>
      <c r="U444" s="27"/>
      <c r="V444" s="27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9"/>
      <c r="T445" s="23"/>
      <c r="U445" s="27"/>
      <c r="V445" s="27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9"/>
      <c r="T446" s="23"/>
      <c r="U446" s="27"/>
      <c r="V446" s="27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9"/>
      <c r="T447" s="23"/>
      <c r="U447" s="27"/>
      <c r="V447" s="27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9"/>
      <c r="T448" s="23"/>
      <c r="U448" s="27"/>
      <c r="V448" s="27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9"/>
      <c r="T449" s="23"/>
      <c r="U449" s="27"/>
      <c r="V449" s="27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9"/>
      <c r="T450" s="23"/>
      <c r="U450" s="27"/>
      <c r="V450" s="27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9"/>
      <c r="T451" s="23"/>
      <c r="U451" s="27"/>
      <c r="V451" s="27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9"/>
      <c r="T452" s="23"/>
      <c r="U452" s="27"/>
      <c r="V452" s="27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9"/>
      <c r="T453" s="23"/>
      <c r="U453" s="27"/>
      <c r="V453" s="27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9"/>
      <c r="T454" s="23"/>
      <c r="U454" s="27"/>
      <c r="V454" s="27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9"/>
      <c r="T455" s="23"/>
      <c r="U455" s="27"/>
      <c r="V455" s="27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9"/>
      <c r="T456" s="23"/>
      <c r="U456" s="27"/>
      <c r="V456" s="27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9"/>
      <c r="T457" s="23"/>
      <c r="U457" s="27"/>
      <c r="V457" s="27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9"/>
      <c r="T458" s="23"/>
      <c r="U458" s="27"/>
      <c r="V458" s="27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9"/>
      <c r="T459" s="23"/>
      <c r="U459" s="27"/>
      <c r="V459" s="27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9"/>
      <c r="T460" s="23"/>
      <c r="U460" s="27"/>
      <c r="V460" s="27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9"/>
      <c r="T461" s="23"/>
      <c r="U461" s="27"/>
      <c r="V461" s="27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9"/>
      <c r="T462" s="23"/>
      <c r="U462" s="27"/>
      <c r="V462" s="27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9"/>
      <c r="T463" s="23"/>
      <c r="U463" s="27"/>
      <c r="V463" s="27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9"/>
      <c r="T464" s="23"/>
      <c r="U464" s="27"/>
      <c r="V464" s="27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9"/>
      <c r="T465" s="23"/>
      <c r="U465" s="27"/>
      <c r="V465" s="27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9"/>
      <c r="T466" s="23"/>
      <c r="U466" s="27"/>
      <c r="V466" s="27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9"/>
      <c r="T467" s="23"/>
      <c r="U467" s="27"/>
      <c r="V467" s="27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9"/>
      <c r="T468" s="23"/>
      <c r="U468" s="27"/>
      <c r="V468" s="27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9"/>
      <c r="T469" s="23"/>
      <c r="U469" s="27"/>
      <c r="V469" s="27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9"/>
      <c r="T470" s="23"/>
      <c r="U470" s="27"/>
      <c r="V470" s="27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9"/>
      <c r="T471" s="23"/>
      <c r="U471" s="27"/>
      <c r="V471" s="27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9"/>
      <c r="T472" s="23"/>
      <c r="U472" s="27"/>
      <c r="V472" s="27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9"/>
      <c r="T473" s="23"/>
      <c r="U473" s="27"/>
      <c r="V473" s="27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9"/>
      <c r="T474" s="23"/>
      <c r="U474" s="27"/>
      <c r="V474" s="27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9"/>
      <c r="T475" s="23"/>
      <c r="U475" s="27"/>
      <c r="V475" s="27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9"/>
      <c r="T476" s="23"/>
      <c r="U476" s="27"/>
      <c r="V476" s="27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9"/>
      <c r="T477" s="23"/>
      <c r="U477" s="27"/>
      <c r="V477" s="27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9"/>
      <c r="T478" s="23"/>
      <c r="U478" s="27"/>
      <c r="V478" s="27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9"/>
      <c r="T479" s="23"/>
      <c r="U479" s="27"/>
      <c r="V479" s="27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9"/>
      <c r="T480" s="23"/>
      <c r="U480" s="27"/>
      <c r="V480" s="27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9"/>
      <c r="T481" s="23"/>
      <c r="U481" s="27"/>
      <c r="V481" s="27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9"/>
      <c r="T482" s="23"/>
      <c r="U482" s="27"/>
      <c r="V482" s="27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9"/>
      <c r="T483" s="23"/>
      <c r="U483" s="27"/>
      <c r="V483" s="27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9"/>
      <c r="T484" s="23"/>
      <c r="U484" s="27"/>
      <c r="V484" s="27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9"/>
      <c r="T485" s="23"/>
      <c r="U485" s="27"/>
      <c r="V485" s="27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9"/>
      <c r="T486" s="23"/>
      <c r="U486" s="27"/>
      <c r="V486" s="27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9"/>
      <c r="T487" s="23"/>
      <c r="U487" s="27"/>
      <c r="V487" s="27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9"/>
      <c r="T488" s="23"/>
      <c r="U488" s="27"/>
      <c r="V488" s="27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9"/>
      <c r="T489" s="23"/>
      <c r="U489" s="27"/>
      <c r="V489" s="27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9"/>
      <c r="T490" s="23"/>
      <c r="U490" s="27"/>
      <c r="V490" s="27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9"/>
      <c r="T491" s="23"/>
      <c r="U491" s="27"/>
      <c r="V491" s="27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9"/>
      <c r="T492" s="23"/>
      <c r="U492" s="27"/>
      <c r="V492" s="27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9"/>
      <c r="T493" s="23"/>
      <c r="U493" s="27"/>
      <c r="V493" s="27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9"/>
      <c r="T494" s="23"/>
      <c r="U494" s="27"/>
      <c r="V494" s="27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9"/>
      <c r="T495" s="23"/>
      <c r="U495" s="27"/>
      <c r="V495" s="27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9"/>
      <c r="T496" s="23"/>
      <c r="U496" s="27"/>
      <c r="V496" s="27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9"/>
      <c r="T497" s="23"/>
      <c r="U497" s="27"/>
      <c r="V497" s="27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9"/>
      <c r="T498" s="23"/>
      <c r="U498" s="27"/>
      <c r="V498" s="27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9"/>
      <c r="T499" s="23"/>
      <c r="U499" s="27"/>
      <c r="V499" s="27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9"/>
      <c r="T500" s="23"/>
      <c r="U500" s="27"/>
      <c r="V500" s="27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9"/>
      <c r="T501" s="23"/>
      <c r="U501" s="27"/>
      <c r="V501" s="27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9"/>
      <c r="T502" s="23"/>
      <c r="U502" s="27"/>
      <c r="V502" s="27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9"/>
      <c r="T503" s="23"/>
      <c r="U503" s="27"/>
      <c r="V503" s="27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9"/>
      <c r="T504" s="23"/>
      <c r="U504" s="27"/>
      <c r="V504" s="27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9"/>
      <c r="T505" s="23"/>
      <c r="U505" s="27"/>
      <c r="V505" s="27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9"/>
      <c r="T506" s="23"/>
      <c r="U506" s="27"/>
      <c r="V506" s="27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9"/>
      <c r="T507" s="23"/>
      <c r="U507" s="27"/>
      <c r="V507" s="27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9"/>
      <c r="T508" s="23"/>
      <c r="U508" s="27"/>
      <c r="V508" s="27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9"/>
      <c r="T509" s="23"/>
      <c r="U509" s="27"/>
      <c r="V509" s="27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9"/>
      <c r="T510" s="23"/>
      <c r="U510" s="27"/>
      <c r="V510" s="27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9"/>
      <c r="T511" s="23"/>
      <c r="U511" s="27"/>
      <c r="V511" s="27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9"/>
      <c r="T512" s="23"/>
      <c r="U512" s="27"/>
      <c r="V512" s="27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9"/>
      <c r="T513" s="23"/>
      <c r="U513" s="27"/>
      <c r="V513" s="27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9"/>
      <c r="T514" s="23"/>
      <c r="U514" s="27"/>
      <c r="V514" s="27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9"/>
      <c r="T515" s="23"/>
      <c r="U515" s="27"/>
      <c r="V515" s="27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9"/>
      <c r="T516" s="23"/>
      <c r="U516" s="27"/>
      <c r="V516" s="27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9"/>
      <c r="T517" s="23"/>
      <c r="U517" s="27"/>
      <c r="V517" s="27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9"/>
      <c r="T518" s="23"/>
      <c r="U518" s="27"/>
      <c r="V518" s="27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9"/>
      <c r="T519" s="23"/>
      <c r="U519" s="27"/>
      <c r="V519" s="27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9"/>
      <c r="T520" s="23"/>
      <c r="U520" s="27"/>
      <c r="V520" s="27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9"/>
      <c r="T521" s="23"/>
      <c r="U521" s="27"/>
      <c r="V521" s="27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9"/>
      <c r="T522" s="23"/>
      <c r="U522" s="27"/>
      <c r="V522" s="27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9"/>
      <c r="T523" s="23"/>
      <c r="U523" s="27"/>
      <c r="V523" s="27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9"/>
      <c r="T524" s="23"/>
      <c r="U524" s="27"/>
      <c r="V524" s="27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9"/>
      <c r="T525" s="23"/>
      <c r="U525" s="27"/>
      <c r="V525" s="27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9"/>
      <c r="T526" s="23"/>
      <c r="U526" s="27"/>
      <c r="V526" s="27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9"/>
      <c r="T527" s="23"/>
      <c r="U527" s="27"/>
      <c r="V527" s="27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9"/>
      <c r="T528" s="23"/>
      <c r="U528" s="27"/>
      <c r="V528" s="27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9"/>
      <c r="T529" s="23"/>
      <c r="U529" s="27"/>
      <c r="V529" s="27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9"/>
      <c r="T530" s="23"/>
      <c r="U530" s="27"/>
      <c r="V530" s="27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9"/>
      <c r="T531" s="23"/>
      <c r="U531" s="27"/>
      <c r="V531" s="27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9"/>
      <c r="T532" s="23"/>
      <c r="U532" s="27"/>
      <c r="V532" s="27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9"/>
      <c r="T533" s="23"/>
      <c r="U533" s="27"/>
      <c r="V533" s="27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9"/>
      <c r="T534" s="23"/>
      <c r="U534" s="27"/>
      <c r="V534" s="27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9"/>
      <c r="T535" s="23"/>
      <c r="U535" s="27"/>
      <c r="V535" s="27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9"/>
      <c r="T536" s="23"/>
      <c r="U536" s="27"/>
      <c r="V536" s="27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9"/>
      <c r="T537" s="23"/>
      <c r="U537" s="27"/>
      <c r="V537" s="27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9"/>
      <c r="T538" s="23"/>
      <c r="U538" s="27"/>
      <c r="V538" s="27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9"/>
      <c r="T539" s="23"/>
      <c r="U539" s="27"/>
      <c r="V539" s="27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9"/>
      <c r="T540" s="23"/>
      <c r="U540" s="27"/>
      <c r="V540" s="27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9"/>
      <c r="T541" s="23"/>
      <c r="U541" s="27"/>
      <c r="V541" s="27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9"/>
      <c r="T542" s="23"/>
      <c r="U542" s="27"/>
      <c r="V542" s="27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9"/>
      <c r="T543" s="23"/>
      <c r="U543" s="27"/>
      <c r="V543" s="27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9"/>
      <c r="T544" s="23"/>
      <c r="U544" s="27"/>
      <c r="V544" s="27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9"/>
      <c r="T545" s="23"/>
      <c r="U545" s="27"/>
      <c r="V545" s="27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9"/>
      <c r="T546" s="23"/>
      <c r="U546" s="27"/>
      <c r="V546" s="27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9"/>
      <c r="T547" s="23"/>
      <c r="U547" s="27"/>
      <c r="V547" s="27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9"/>
      <c r="T548" s="23"/>
      <c r="U548" s="27"/>
      <c r="V548" s="27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9"/>
      <c r="T549" s="23"/>
      <c r="U549" s="27"/>
      <c r="V549" s="27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9"/>
      <c r="T550" s="23"/>
      <c r="U550" s="27"/>
      <c r="V550" s="27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9"/>
      <c r="T551" s="23"/>
      <c r="U551" s="27"/>
      <c r="V551" s="27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9"/>
      <c r="T552" s="23"/>
      <c r="U552" s="27"/>
      <c r="V552" s="27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9"/>
      <c r="T553" s="23"/>
      <c r="U553" s="27"/>
      <c r="V553" s="27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9"/>
      <c r="T554" s="23"/>
      <c r="U554" s="27"/>
      <c r="V554" s="27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9"/>
      <c r="T555" s="23"/>
      <c r="U555" s="27"/>
      <c r="V555" s="27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9"/>
      <c r="T556" s="23"/>
      <c r="U556" s="27"/>
      <c r="V556" s="27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9"/>
      <c r="T557" s="23"/>
      <c r="U557" s="27"/>
      <c r="V557" s="27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9"/>
      <c r="T558" s="23"/>
      <c r="U558" s="27"/>
      <c r="V558" s="27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9"/>
      <c r="T559" s="23"/>
      <c r="U559" s="27"/>
      <c r="V559" s="27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9"/>
      <c r="T560" s="23"/>
      <c r="U560" s="27"/>
      <c r="V560" s="27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9"/>
      <c r="T561" s="23"/>
      <c r="U561" s="27"/>
      <c r="V561" s="27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9"/>
      <c r="T562" s="23"/>
      <c r="U562" s="27"/>
      <c r="V562" s="27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9"/>
      <c r="T563" s="23"/>
      <c r="U563" s="27"/>
      <c r="V563" s="27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9"/>
      <c r="T564" s="23"/>
      <c r="U564" s="27"/>
      <c r="V564" s="27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9"/>
      <c r="T565" s="23"/>
      <c r="U565" s="27"/>
      <c r="V565" s="27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9"/>
      <c r="T566" s="23"/>
      <c r="U566" s="27"/>
      <c r="V566" s="27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9"/>
      <c r="T567" s="23"/>
      <c r="U567" s="27"/>
      <c r="V567" s="27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9"/>
      <c r="T568" s="23"/>
      <c r="U568" s="27"/>
      <c r="V568" s="27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9"/>
      <c r="T569" s="23"/>
      <c r="U569" s="27"/>
      <c r="V569" s="27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9"/>
      <c r="T570" s="23"/>
      <c r="U570" s="27"/>
      <c r="V570" s="27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9"/>
      <c r="T571" s="23"/>
      <c r="U571" s="27"/>
      <c r="V571" s="27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9"/>
      <c r="T572" s="23"/>
      <c r="U572" s="27"/>
      <c r="V572" s="27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9"/>
      <c r="T573" s="23"/>
      <c r="U573" s="27"/>
      <c r="V573" s="27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9"/>
      <c r="T574" s="23"/>
      <c r="U574" s="27"/>
      <c r="V574" s="27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9"/>
      <c r="T575" s="23"/>
      <c r="U575" s="27"/>
      <c r="V575" s="27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9"/>
      <c r="T576" s="23"/>
      <c r="U576" s="27"/>
      <c r="V576" s="27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9"/>
      <c r="T577" s="23"/>
      <c r="U577" s="27"/>
      <c r="V577" s="27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9"/>
      <c r="T578" s="23"/>
      <c r="U578" s="27"/>
      <c r="V578" s="27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9"/>
      <c r="T579" s="23"/>
      <c r="U579" s="27"/>
      <c r="V579" s="27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9"/>
      <c r="T580" s="23"/>
      <c r="U580" s="27"/>
      <c r="V580" s="27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9"/>
      <c r="T581" s="23"/>
      <c r="U581" s="27"/>
      <c r="V581" s="27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9"/>
      <c r="T582" s="23"/>
      <c r="U582" s="27"/>
      <c r="V582" s="27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9"/>
      <c r="T583" s="23"/>
      <c r="U583" s="27"/>
      <c r="V583" s="27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9"/>
      <c r="T584" s="23"/>
      <c r="U584" s="27"/>
      <c r="V584" s="27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9"/>
      <c r="T585" s="23"/>
      <c r="U585" s="27"/>
      <c r="V585" s="27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9"/>
      <c r="T586" s="23"/>
      <c r="U586" s="27"/>
      <c r="V586" s="27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9"/>
      <c r="T587" s="23"/>
      <c r="U587" s="27"/>
      <c r="V587" s="27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9"/>
      <c r="T588" s="23"/>
      <c r="U588" s="27"/>
      <c r="V588" s="27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9"/>
      <c r="T589" s="23"/>
      <c r="U589" s="27"/>
      <c r="V589" s="27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9"/>
      <c r="T590" s="23"/>
      <c r="U590" s="27"/>
      <c r="V590" s="27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9"/>
      <c r="T591" s="23"/>
      <c r="U591" s="27"/>
      <c r="V591" s="27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9"/>
      <c r="T592" s="23"/>
      <c r="U592" s="27"/>
      <c r="V592" s="27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9"/>
      <c r="T593" s="23"/>
      <c r="U593" s="27"/>
      <c r="V593" s="27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9"/>
      <c r="T594" s="23"/>
      <c r="U594" s="27"/>
      <c r="V594" s="27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9"/>
      <c r="T595" s="23"/>
      <c r="U595" s="27"/>
      <c r="V595" s="27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9"/>
      <c r="T596" s="23"/>
      <c r="U596" s="27"/>
      <c r="V596" s="27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9"/>
      <c r="T597" s="23"/>
      <c r="U597" s="27"/>
      <c r="V597" s="27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9"/>
      <c r="T598" s="23"/>
      <c r="U598" s="27"/>
      <c r="V598" s="27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9"/>
      <c r="T599" s="23"/>
      <c r="U599" s="27"/>
      <c r="V599" s="27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9"/>
      <c r="T600" s="23"/>
      <c r="U600" s="27"/>
      <c r="V600" s="27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9"/>
      <c r="T601" s="23"/>
      <c r="U601" s="27"/>
      <c r="V601" s="27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9"/>
      <c r="T602" s="23"/>
      <c r="U602" s="27"/>
      <c r="V602" s="27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9"/>
      <c r="T603" s="23"/>
      <c r="U603" s="27"/>
      <c r="V603" s="27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9"/>
      <c r="T604" s="23"/>
      <c r="U604" s="27"/>
      <c r="V604" s="27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9"/>
      <c r="T605" s="23"/>
      <c r="U605" s="27"/>
      <c r="V605" s="27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9"/>
      <c r="T606" s="23"/>
      <c r="U606" s="27"/>
      <c r="V606" s="27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9"/>
      <c r="T607" s="23"/>
      <c r="U607" s="27"/>
      <c r="V607" s="27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9"/>
      <c r="T608" s="23"/>
      <c r="U608" s="27"/>
      <c r="V608" s="27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9"/>
      <c r="T609" s="23"/>
      <c r="U609" s="27"/>
      <c r="V609" s="27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9"/>
      <c r="T610" s="23"/>
      <c r="U610" s="27"/>
      <c r="V610" s="27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9"/>
      <c r="T611" s="23"/>
      <c r="U611" s="27"/>
      <c r="V611" s="27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9"/>
      <c r="T612" s="23"/>
      <c r="U612" s="27"/>
      <c r="V612" s="27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9"/>
      <c r="T613" s="23"/>
      <c r="U613" s="27"/>
      <c r="V613" s="27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9"/>
      <c r="T614" s="23"/>
      <c r="U614" s="27"/>
      <c r="V614" s="27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9"/>
      <c r="T615" s="23"/>
      <c r="U615" s="27"/>
      <c r="V615" s="27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9"/>
      <c r="T616" s="23"/>
      <c r="U616" s="27"/>
      <c r="V616" s="27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9"/>
      <c r="T617" s="23"/>
      <c r="U617" s="27"/>
      <c r="V617" s="27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9"/>
      <c r="T618" s="23"/>
      <c r="U618" s="27"/>
      <c r="V618" s="27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9"/>
      <c r="T619" s="23"/>
      <c r="U619" s="27"/>
      <c r="V619" s="27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9"/>
      <c r="T620" s="23"/>
      <c r="U620" s="27"/>
      <c r="V620" s="27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9"/>
      <c r="T621" s="23"/>
      <c r="U621" s="27"/>
      <c r="V621" s="27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9"/>
      <c r="T622" s="23"/>
      <c r="U622" s="27"/>
      <c r="V622" s="27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9"/>
      <c r="T623" s="23"/>
      <c r="U623" s="27"/>
      <c r="V623" s="27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9"/>
      <c r="T624" s="23"/>
      <c r="U624" s="27"/>
      <c r="V624" s="27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9"/>
      <c r="T625" s="23"/>
      <c r="U625" s="27"/>
      <c r="V625" s="27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9"/>
      <c r="T626" s="23"/>
      <c r="U626" s="27"/>
      <c r="V626" s="27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9"/>
      <c r="T627" s="23"/>
      <c r="U627" s="27"/>
      <c r="V627" s="27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9"/>
      <c r="T628" s="23"/>
      <c r="U628" s="27"/>
      <c r="V628" s="27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9"/>
      <c r="T629" s="23"/>
      <c r="U629" s="27"/>
      <c r="V629" s="27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9"/>
      <c r="T630" s="23"/>
      <c r="U630" s="27"/>
      <c r="V630" s="27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9"/>
      <c r="T631" s="23"/>
      <c r="U631" s="27"/>
      <c r="V631" s="27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9"/>
      <c r="T632" s="23"/>
      <c r="U632" s="27"/>
      <c r="V632" s="27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9"/>
      <c r="T633" s="23"/>
      <c r="U633" s="27"/>
      <c r="V633" s="27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9"/>
      <c r="T634" s="23"/>
      <c r="U634" s="27"/>
      <c r="V634" s="27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9"/>
      <c r="T635" s="23"/>
      <c r="U635" s="27"/>
      <c r="V635" s="27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9"/>
      <c r="T636" s="23"/>
      <c r="U636" s="27"/>
      <c r="V636" s="27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9"/>
      <c r="T637" s="23"/>
      <c r="U637" s="27"/>
      <c r="V637" s="27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9"/>
      <c r="T638" s="23"/>
      <c r="U638" s="27"/>
      <c r="V638" s="27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9"/>
      <c r="T639" s="23"/>
      <c r="U639" s="27"/>
      <c r="V639" s="27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9"/>
      <c r="T640" s="23"/>
      <c r="U640" s="27"/>
      <c r="V640" s="27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9"/>
      <c r="T641" s="23"/>
      <c r="U641" s="27"/>
      <c r="V641" s="27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9"/>
      <c r="T642" s="23"/>
      <c r="U642" s="27"/>
      <c r="V642" s="27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9"/>
      <c r="T643" s="23"/>
      <c r="U643" s="27"/>
      <c r="V643" s="27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9"/>
      <c r="T644" s="23"/>
      <c r="U644" s="27"/>
      <c r="V644" s="27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9"/>
      <c r="T645" s="23"/>
      <c r="U645" s="27"/>
      <c r="V645" s="27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9"/>
      <c r="T646" s="23"/>
      <c r="U646" s="27"/>
      <c r="V646" s="27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9"/>
      <c r="T647" s="23"/>
      <c r="U647" s="27"/>
      <c r="V647" s="27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9"/>
      <c r="T648" s="23"/>
      <c r="U648" s="27"/>
      <c r="V648" s="27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9"/>
      <c r="T649" s="23"/>
      <c r="U649" s="27"/>
      <c r="V649" s="27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9"/>
      <c r="T650" s="23"/>
      <c r="U650" s="27"/>
      <c r="V650" s="27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9"/>
      <c r="T651" s="23"/>
      <c r="U651" s="27"/>
      <c r="V651" s="27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9"/>
      <c r="T652" s="23"/>
      <c r="U652" s="27"/>
      <c r="V652" s="27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9"/>
      <c r="T653" s="23"/>
      <c r="U653" s="27"/>
      <c r="V653" s="27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9"/>
      <c r="T654" s="23"/>
      <c r="U654" s="27"/>
      <c r="V654" s="27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9"/>
      <c r="T655" s="23"/>
      <c r="U655" s="27"/>
      <c r="V655" s="27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9"/>
      <c r="T656" s="23"/>
      <c r="U656" s="27"/>
      <c r="V656" s="27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9"/>
      <c r="T657" s="23"/>
      <c r="U657" s="27"/>
      <c r="V657" s="27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9"/>
      <c r="T658" s="23"/>
      <c r="U658" s="27"/>
      <c r="V658" s="27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9"/>
      <c r="T659" s="23"/>
      <c r="U659" s="27"/>
      <c r="V659" s="27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9"/>
      <c r="T660" s="23"/>
      <c r="U660" s="27"/>
      <c r="V660" s="27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9"/>
      <c r="T661" s="23"/>
      <c r="U661" s="27"/>
      <c r="V661" s="27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9"/>
      <c r="T662" s="23"/>
      <c r="U662" s="27"/>
      <c r="V662" s="27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9"/>
      <c r="T663" s="23"/>
      <c r="U663" s="27"/>
      <c r="V663" s="27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9"/>
      <c r="T664" s="23"/>
      <c r="U664" s="27"/>
      <c r="V664" s="27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9"/>
      <c r="T665" s="23"/>
      <c r="U665" s="27"/>
      <c r="V665" s="27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9"/>
      <c r="T666" s="23"/>
      <c r="U666" s="27"/>
      <c r="V666" s="27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9"/>
      <c r="T667" s="23"/>
      <c r="U667" s="27"/>
      <c r="V667" s="27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9"/>
      <c r="T668" s="23"/>
      <c r="U668" s="27"/>
      <c r="V668" s="27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9"/>
      <c r="T669" s="23"/>
      <c r="U669" s="27"/>
      <c r="V669" s="27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9"/>
      <c r="T670" s="23"/>
      <c r="U670" s="27"/>
      <c r="V670" s="27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9"/>
      <c r="T671" s="23"/>
      <c r="U671" s="27"/>
      <c r="V671" s="27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9"/>
      <c r="T672" s="23"/>
      <c r="U672" s="27"/>
      <c r="V672" s="27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9"/>
      <c r="T673" s="23"/>
      <c r="U673" s="27"/>
      <c r="V673" s="27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9"/>
      <c r="T674" s="23"/>
      <c r="U674" s="27"/>
      <c r="V674" s="27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9"/>
      <c r="T675" s="23"/>
      <c r="U675" s="27"/>
      <c r="V675" s="27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9"/>
      <c r="T676" s="23"/>
      <c r="U676" s="27"/>
      <c r="V676" s="27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9"/>
      <c r="T677" s="23"/>
      <c r="U677" s="27"/>
      <c r="V677" s="27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9"/>
      <c r="T678" s="23"/>
      <c r="U678" s="27"/>
      <c r="V678" s="27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9"/>
      <c r="T679" s="23"/>
      <c r="U679" s="27"/>
      <c r="V679" s="27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9"/>
      <c r="T680" s="23"/>
      <c r="U680" s="27"/>
      <c r="V680" s="27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9"/>
      <c r="T681" s="23"/>
      <c r="U681" s="27"/>
      <c r="V681" s="27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9"/>
      <c r="T682" s="23"/>
      <c r="U682" s="27"/>
      <c r="V682" s="27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9"/>
      <c r="T683" s="23"/>
      <c r="U683" s="27"/>
      <c r="V683" s="27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9"/>
      <c r="T684" s="23"/>
      <c r="U684" s="27"/>
      <c r="V684" s="27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9"/>
      <c r="T685" s="23"/>
      <c r="U685" s="27"/>
      <c r="V685" s="27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9"/>
      <c r="T686" s="23"/>
      <c r="U686" s="27"/>
      <c r="V686" s="27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9"/>
      <c r="T687" s="23"/>
      <c r="U687" s="27"/>
      <c r="V687" s="27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9"/>
      <c r="T688" s="23"/>
      <c r="U688" s="27"/>
      <c r="V688" s="27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9"/>
      <c r="T689" s="23"/>
      <c r="U689" s="27"/>
      <c r="V689" s="27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9"/>
      <c r="T690" s="23"/>
      <c r="U690" s="27"/>
      <c r="V690" s="27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9"/>
      <c r="T691" s="23"/>
      <c r="U691" s="27"/>
      <c r="V691" s="27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9"/>
      <c r="T692" s="23"/>
      <c r="U692" s="27"/>
      <c r="V692" s="27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9"/>
      <c r="T693" s="23"/>
      <c r="U693" s="27"/>
      <c r="V693" s="27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9"/>
      <c r="T694" s="23"/>
      <c r="U694" s="27"/>
      <c r="V694" s="27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9"/>
      <c r="T695" s="23"/>
      <c r="U695" s="27"/>
      <c r="V695" s="27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9"/>
      <c r="T696" s="23"/>
      <c r="U696" s="27"/>
      <c r="V696" s="27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9"/>
      <c r="T697" s="23"/>
      <c r="U697" s="27"/>
      <c r="V697" s="27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9"/>
      <c r="T698" s="23"/>
      <c r="U698" s="27"/>
      <c r="V698" s="27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9"/>
      <c r="T699" s="23"/>
      <c r="U699" s="27"/>
      <c r="V699" s="27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9"/>
      <c r="T700" s="23"/>
      <c r="U700" s="27"/>
      <c r="V700" s="27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9"/>
      <c r="T701" s="23"/>
      <c r="U701" s="27"/>
      <c r="V701" s="27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9"/>
      <c r="T702" s="23"/>
      <c r="U702" s="27"/>
      <c r="V702" s="27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9"/>
      <c r="T703" s="23"/>
      <c r="U703" s="27"/>
      <c r="V703" s="27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9"/>
      <c r="T704" s="23"/>
      <c r="U704" s="27"/>
      <c r="V704" s="27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9"/>
      <c r="T705" s="23"/>
      <c r="U705" s="27"/>
      <c r="V705" s="27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9"/>
      <c r="T706" s="23"/>
      <c r="U706" s="27"/>
      <c r="V706" s="27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9"/>
      <c r="T707" s="23"/>
      <c r="U707" s="27"/>
      <c r="V707" s="27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9"/>
      <c r="T708" s="23"/>
      <c r="U708" s="27"/>
      <c r="V708" s="27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9"/>
      <c r="T709" s="23"/>
      <c r="U709" s="27"/>
      <c r="V709" s="27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9"/>
      <c r="T710" s="23"/>
      <c r="U710" s="27"/>
      <c r="V710" s="27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9"/>
      <c r="T711" s="23"/>
      <c r="U711" s="27"/>
      <c r="V711" s="27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9"/>
      <c r="T712" s="23"/>
      <c r="U712" s="27"/>
      <c r="V712" s="27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9"/>
      <c r="T713" s="23"/>
      <c r="U713" s="27"/>
      <c r="V713" s="27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9"/>
      <c r="T714" s="23"/>
      <c r="U714" s="27"/>
      <c r="V714" s="27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9"/>
      <c r="T715" s="23"/>
      <c r="U715" s="27"/>
      <c r="V715" s="27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9"/>
      <c r="T716" s="23"/>
      <c r="U716" s="27"/>
      <c r="V716" s="27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9"/>
      <c r="T717" s="23"/>
      <c r="U717" s="27"/>
      <c r="V717" s="27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9"/>
      <c r="T718" s="23"/>
      <c r="U718" s="27"/>
      <c r="V718" s="27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9"/>
      <c r="T719" s="23"/>
      <c r="U719" s="27"/>
      <c r="V719" s="27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9"/>
      <c r="T720" s="23"/>
      <c r="U720" s="27"/>
      <c r="V720" s="27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9"/>
      <c r="T721" s="23"/>
      <c r="U721" s="27"/>
      <c r="V721" s="27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9"/>
      <c r="T722" s="23"/>
      <c r="U722" s="27"/>
      <c r="V722" s="27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9"/>
      <c r="T723" s="23"/>
      <c r="U723" s="27"/>
      <c r="V723" s="27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9"/>
      <c r="T724" s="23"/>
      <c r="U724" s="27"/>
      <c r="V724" s="27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9"/>
      <c r="T725" s="23"/>
      <c r="U725" s="27"/>
      <c r="V725" s="27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9"/>
      <c r="T726" s="23"/>
      <c r="U726" s="27"/>
      <c r="V726" s="27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9"/>
      <c r="T727" s="23"/>
      <c r="U727" s="27"/>
      <c r="V727" s="27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9"/>
      <c r="T728" s="23"/>
      <c r="U728" s="27"/>
      <c r="V728" s="27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9"/>
      <c r="T729" s="23"/>
      <c r="U729" s="27"/>
      <c r="V729" s="27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9"/>
      <c r="T730" s="23"/>
      <c r="U730" s="27"/>
      <c r="V730" s="27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9"/>
      <c r="T731" s="23"/>
      <c r="U731" s="27"/>
      <c r="V731" s="27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9"/>
      <c r="T732" s="23"/>
      <c r="U732" s="27"/>
      <c r="V732" s="27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9"/>
      <c r="T733" s="23"/>
      <c r="U733" s="27"/>
      <c r="V733" s="27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9"/>
      <c r="T734" s="23"/>
      <c r="U734" s="27"/>
      <c r="V734" s="27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9"/>
      <c r="T735" s="23"/>
      <c r="U735" s="27"/>
      <c r="V735" s="27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9"/>
      <c r="T736" s="23"/>
      <c r="U736" s="27"/>
      <c r="V736" s="27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9"/>
      <c r="T737" s="23"/>
      <c r="U737" s="27"/>
      <c r="V737" s="27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9"/>
      <c r="T738" s="23"/>
      <c r="U738" s="27"/>
      <c r="V738" s="27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9"/>
      <c r="T739" s="23"/>
      <c r="U739" s="27"/>
      <c r="V739" s="27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9"/>
      <c r="T740" s="23"/>
      <c r="U740" s="27"/>
      <c r="V740" s="27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9"/>
      <c r="T741" s="23"/>
      <c r="U741" s="27"/>
      <c r="V741" s="27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9"/>
      <c r="T742" s="23"/>
      <c r="U742" s="27"/>
      <c r="V742" s="27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9"/>
      <c r="T743" s="23"/>
      <c r="U743" s="27"/>
      <c r="V743" s="27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9"/>
      <c r="T744" s="23"/>
      <c r="U744" s="27"/>
      <c r="V744" s="27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9"/>
      <c r="T745" s="23"/>
      <c r="U745" s="27"/>
      <c r="V745" s="27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9"/>
      <c r="T746" s="23"/>
      <c r="U746" s="27"/>
      <c r="V746" s="27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9"/>
      <c r="T747" s="23"/>
      <c r="U747" s="27"/>
      <c r="V747" s="27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9"/>
      <c r="T748" s="23"/>
      <c r="U748" s="27"/>
      <c r="V748" s="27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9"/>
      <c r="T749" s="23"/>
      <c r="U749" s="27"/>
      <c r="V749" s="27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9"/>
      <c r="T750" s="23"/>
      <c r="U750" s="27"/>
      <c r="V750" s="27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9"/>
      <c r="T751" s="23"/>
      <c r="U751" s="27"/>
      <c r="V751" s="27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9"/>
      <c r="T752" s="23"/>
      <c r="U752" s="27"/>
      <c r="V752" s="27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9"/>
      <c r="T753" s="23"/>
      <c r="U753" s="27"/>
      <c r="V753" s="27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9"/>
      <c r="T754" s="23"/>
      <c r="U754" s="27"/>
      <c r="V754" s="27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9"/>
      <c r="T755" s="23"/>
      <c r="U755" s="27"/>
      <c r="V755" s="27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9"/>
      <c r="T756" s="23"/>
      <c r="U756" s="27"/>
      <c r="V756" s="27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9"/>
      <c r="T757" s="23"/>
      <c r="U757" s="27"/>
      <c r="V757" s="27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9"/>
      <c r="T758" s="23"/>
      <c r="U758" s="27"/>
      <c r="V758" s="27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9"/>
      <c r="T759" s="23"/>
      <c r="U759" s="27"/>
      <c r="V759" s="27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9"/>
      <c r="T760" s="23"/>
      <c r="U760" s="27"/>
      <c r="V760" s="27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9"/>
      <c r="T761" s="23"/>
      <c r="U761" s="27"/>
      <c r="V761" s="27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9"/>
      <c r="T762" s="23"/>
      <c r="U762" s="27"/>
      <c r="V762" s="27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9"/>
      <c r="T763" s="23"/>
      <c r="U763" s="27"/>
      <c r="V763" s="27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9"/>
      <c r="T764" s="23"/>
      <c r="U764" s="27"/>
      <c r="V764" s="27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9"/>
      <c r="T765" s="23"/>
      <c r="U765" s="27"/>
      <c r="V765" s="27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9"/>
      <c r="T766" s="23"/>
      <c r="U766" s="27"/>
      <c r="V766" s="27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9"/>
      <c r="T767" s="23"/>
      <c r="U767" s="27"/>
      <c r="V767" s="27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9"/>
      <c r="T768" s="23"/>
      <c r="U768" s="27"/>
      <c r="V768" s="27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9"/>
      <c r="T769" s="23"/>
      <c r="U769" s="27"/>
      <c r="V769" s="27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9"/>
      <c r="T770" s="23"/>
      <c r="U770" s="27"/>
      <c r="V770" s="27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9"/>
      <c r="T771" s="23"/>
      <c r="U771" s="27"/>
      <c r="V771" s="27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9"/>
      <c r="T772" s="23"/>
      <c r="U772" s="27"/>
      <c r="V772" s="27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9"/>
      <c r="T773" s="23"/>
      <c r="U773" s="27"/>
      <c r="V773" s="27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9"/>
      <c r="T774" s="23"/>
      <c r="U774" s="27"/>
      <c r="V774" s="27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9"/>
      <c r="T775" s="23"/>
      <c r="U775" s="27"/>
      <c r="V775" s="27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9"/>
      <c r="T776" s="23"/>
      <c r="U776" s="27"/>
      <c r="V776" s="27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9"/>
      <c r="T777" s="23"/>
      <c r="U777" s="27"/>
      <c r="V777" s="27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9"/>
      <c r="T778" s="23"/>
      <c r="U778" s="27"/>
      <c r="V778" s="27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9"/>
      <c r="T779" s="23"/>
      <c r="U779" s="27"/>
      <c r="V779" s="27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9"/>
      <c r="T780" s="23"/>
      <c r="U780" s="27"/>
      <c r="V780" s="27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9"/>
      <c r="T781" s="23"/>
      <c r="U781" s="27"/>
      <c r="V781" s="27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9"/>
      <c r="T782" s="23"/>
      <c r="U782" s="27"/>
      <c r="V782" s="27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9"/>
      <c r="T783" s="23"/>
      <c r="U783" s="27"/>
      <c r="V783" s="27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9"/>
      <c r="T784" s="23"/>
      <c r="U784" s="27"/>
      <c r="V784" s="27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9"/>
      <c r="T785" s="23"/>
      <c r="U785" s="27"/>
      <c r="V785" s="27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9"/>
      <c r="T786" s="23"/>
      <c r="U786" s="27"/>
      <c r="V786" s="27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9"/>
      <c r="T787" s="23"/>
      <c r="U787" s="27"/>
      <c r="V787" s="27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9"/>
      <c r="T788" s="23"/>
      <c r="U788" s="27"/>
      <c r="V788" s="27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9"/>
      <c r="T789" s="23"/>
      <c r="U789" s="27"/>
      <c r="V789" s="27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9"/>
      <c r="T790" s="23"/>
      <c r="U790" s="27"/>
      <c r="V790" s="27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9"/>
      <c r="T791" s="23"/>
      <c r="U791" s="27"/>
      <c r="V791" s="27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9"/>
      <c r="T792" s="23"/>
      <c r="U792" s="27"/>
      <c r="V792" s="27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9"/>
      <c r="T793" s="23"/>
      <c r="U793" s="27"/>
      <c r="V793" s="27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9"/>
      <c r="T794" s="23"/>
      <c r="U794" s="27"/>
      <c r="V794" s="27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9"/>
      <c r="T795" s="23"/>
      <c r="U795" s="27"/>
      <c r="V795" s="27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9"/>
      <c r="T796" s="23"/>
      <c r="U796" s="27"/>
      <c r="V796" s="27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9"/>
      <c r="T797" s="23"/>
      <c r="U797" s="27"/>
      <c r="V797" s="27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9"/>
      <c r="T798" s="23"/>
      <c r="U798" s="27"/>
      <c r="V798" s="27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9"/>
      <c r="T799" s="23"/>
      <c r="U799" s="27"/>
      <c r="V799" s="27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9"/>
      <c r="T800" s="23"/>
      <c r="U800" s="27"/>
      <c r="V800" s="27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9"/>
      <c r="T801" s="23"/>
      <c r="U801" s="27"/>
      <c r="V801" s="27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9"/>
      <c r="T802" s="23"/>
      <c r="U802" s="27"/>
      <c r="V802" s="27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9"/>
      <c r="T803" s="23"/>
      <c r="U803" s="27"/>
      <c r="V803" s="27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9"/>
      <c r="T804" s="23"/>
      <c r="U804" s="27"/>
      <c r="V804" s="27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9"/>
      <c r="T805" s="23"/>
      <c r="U805" s="27"/>
      <c r="V805" s="27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9"/>
      <c r="T806" s="23"/>
      <c r="U806" s="27"/>
      <c r="V806" s="27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9"/>
      <c r="T807" s="23"/>
      <c r="U807" s="27"/>
      <c r="V807" s="27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9"/>
      <c r="T808" s="23"/>
      <c r="U808" s="27"/>
      <c r="V808" s="27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9"/>
      <c r="T809" s="23"/>
      <c r="U809" s="27"/>
      <c r="V809" s="27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9"/>
      <c r="T810" s="23"/>
      <c r="U810" s="27"/>
      <c r="V810" s="27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9"/>
      <c r="T811" s="23"/>
      <c r="U811" s="27"/>
      <c r="V811" s="27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9"/>
      <c r="T812" s="23"/>
      <c r="U812" s="27"/>
      <c r="V812" s="27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9"/>
      <c r="T813" s="23"/>
      <c r="U813" s="27"/>
      <c r="V813" s="27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9"/>
      <c r="T814" s="23"/>
      <c r="U814" s="27"/>
      <c r="V814" s="27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9"/>
      <c r="T815" s="23"/>
      <c r="U815" s="27"/>
      <c r="V815" s="27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9"/>
      <c r="T816" s="23"/>
      <c r="U816" s="27"/>
      <c r="V816" s="27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9"/>
      <c r="T817" s="23"/>
      <c r="U817" s="27"/>
      <c r="V817" s="27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9"/>
      <c r="T818" s="23"/>
      <c r="U818" s="27"/>
      <c r="V818" s="27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9"/>
      <c r="T819" s="23"/>
      <c r="U819" s="27"/>
      <c r="V819" s="27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9"/>
      <c r="T820" s="23"/>
      <c r="U820" s="27"/>
      <c r="V820" s="27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9"/>
      <c r="T821" s="23"/>
      <c r="U821" s="27"/>
      <c r="V821" s="27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9"/>
      <c r="T822" s="23"/>
      <c r="U822" s="27"/>
      <c r="V822" s="27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9"/>
      <c r="T823" s="23"/>
      <c r="U823" s="27"/>
      <c r="V823" s="27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9"/>
      <c r="T824" s="23"/>
      <c r="U824" s="27"/>
      <c r="V824" s="27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9"/>
      <c r="T825" s="23"/>
      <c r="U825" s="27"/>
      <c r="V825" s="27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9"/>
      <c r="T826" s="23"/>
      <c r="U826" s="27"/>
      <c r="V826" s="27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9"/>
      <c r="T827" s="23"/>
      <c r="U827" s="27"/>
      <c r="V827" s="27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9"/>
      <c r="T828" s="23"/>
      <c r="U828" s="27"/>
      <c r="V828" s="27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9"/>
      <c r="T829" s="23"/>
      <c r="U829" s="27"/>
      <c r="V829" s="27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9"/>
      <c r="T830" s="23"/>
      <c r="U830" s="27"/>
      <c r="V830" s="27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9"/>
      <c r="T831" s="23"/>
      <c r="U831" s="27"/>
      <c r="V831" s="27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9"/>
      <c r="T832" s="23"/>
      <c r="U832" s="27"/>
      <c r="V832" s="27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9"/>
      <c r="T833" s="23"/>
      <c r="U833" s="27"/>
      <c r="V833" s="27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9"/>
      <c r="T834" s="23"/>
      <c r="U834" s="27"/>
      <c r="V834" s="27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9"/>
      <c r="T835" s="23"/>
      <c r="U835" s="27"/>
      <c r="V835" s="27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9"/>
      <c r="T836" s="23"/>
      <c r="U836" s="27"/>
      <c r="V836" s="27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9"/>
      <c r="T837" s="23"/>
      <c r="U837" s="27"/>
      <c r="V837" s="27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9"/>
      <c r="T838" s="23"/>
      <c r="U838" s="27"/>
      <c r="V838" s="27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9"/>
      <c r="T839" s="23"/>
      <c r="U839" s="27"/>
      <c r="V839" s="27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9"/>
      <c r="T840" s="23"/>
      <c r="U840" s="27"/>
      <c r="V840" s="27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9"/>
      <c r="T841" s="23"/>
      <c r="U841" s="27"/>
      <c r="V841" s="27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9"/>
      <c r="T842" s="23"/>
      <c r="U842" s="27"/>
      <c r="V842" s="27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9"/>
      <c r="T843" s="23"/>
      <c r="U843" s="27"/>
      <c r="V843" s="27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9"/>
      <c r="T844" s="23"/>
      <c r="U844" s="27"/>
      <c r="V844" s="27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9"/>
      <c r="T845" s="23"/>
      <c r="U845" s="27"/>
      <c r="V845" s="27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9"/>
      <c r="T846" s="23"/>
      <c r="U846" s="27"/>
      <c r="V846" s="27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9"/>
      <c r="T847" s="23"/>
      <c r="U847" s="27"/>
      <c r="V847" s="27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9"/>
      <c r="T848" s="23"/>
      <c r="U848" s="27"/>
      <c r="V848" s="27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9"/>
      <c r="T849" s="23"/>
      <c r="U849" s="27"/>
      <c r="V849" s="27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9"/>
      <c r="T850" s="23"/>
      <c r="U850" s="27"/>
      <c r="V850" s="27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9"/>
      <c r="T851" s="23"/>
      <c r="U851" s="27"/>
      <c r="V851" s="27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9"/>
      <c r="T852" s="23"/>
      <c r="U852" s="27"/>
      <c r="V852" s="27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9"/>
      <c r="T853" s="23"/>
      <c r="U853" s="27"/>
      <c r="V853" s="27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9"/>
      <c r="T854" s="23"/>
      <c r="U854" s="27"/>
      <c r="V854" s="27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9"/>
      <c r="T855" s="23"/>
      <c r="U855" s="27"/>
      <c r="V855" s="27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9"/>
      <c r="T856" s="23"/>
      <c r="U856" s="27"/>
      <c r="V856" s="27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9"/>
      <c r="T857" s="23"/>
      <c r="U857" s="27"/>
      <c r="V857" s="27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9"/>
      <c r="T858" s="23"/>
      <c r="U858" s="27"/>
      <c r="V858" s="27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9"/>
      <c r="T859" s="23"/>
      <c r="U859" s="27"/>
      <c r="V859" s="27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9"/>
      <c r="T860" s="23"/>
      <c r="U860" s="27"/>
      <c r="V860" s="27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9"/>
      <c r="T861" s="23"/>
      <c r="U861" s="27"/>
      <c r="V861" s="27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9"/>
      <c r="T862" s="23"/>
      <c r="U862" s="27"/>
      <c r="V862" s="27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9"/>
      <c r="T863" s="23"/>
      <c r="U863" s="27"/>
      <c r="V863" s="27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9"/>
      <c r="T864" s="23"/>
      <c r="U864" s="27"/>
      <c r="V864" s="27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9"/>
      <c r="T865" s="23"/>
      <c r="U865" s="27"/>
      <c r="V865" s="27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9"/>
      <c r="T866" s="23"/>
      <c r="U866" s="27"/>
      <c r="V866" s="27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9"/>
      <c r="T867" s="23"/>
      <c r="U867" s="27"/>
      <c r="V867" s="27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9"/>
      <c r="T868" s="23"/>
      <c r="U868" s="27"/>
      <c r="V868" s="27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9"/>
      <c r="T869" s="23"/>
      <c r="U869" s="27"/>
      <c r="V869" s="27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9"/>
      <c r="T870" s="23"/>
      <c r="U870" s="27"/>
      <c r="V870" s="27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9"/>
      <c r="T871" s="23"/>
      <c r="U871" s="27"/>
      <c r="V871" s="27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9"/>
      <c r="T872" s="23"/>
      <c r="U872" s="27"/>
      <c r="V872" s="27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9"/>
      <c r="T873" s="23"/>
      <c r="U873" s="27"/>
      <c r="V873" s="27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9"/>
      <c r="T874" s="23"/>
      <c r="U874" s="27"/>
      <c r="V874" s="27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9"/>
      <c r="T875" s="23"/>
      <c r="U875" s="27"/>
      <c r="V875" s="27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9"/>
      <c r="T876" s="23"/>
      <c r="U876" s="27"/>
      <c r="V876" s="27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9"/>
      <c r="T877" s="23"/>
      <c r="U877" s="27"/>
      <c r="V877" s="27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9"/>
      <c r="T878" s="23"/>
      <c r="U878" s="27"/>
      <c r="V878" s="27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9"/>
      <c r="T879" s="23"/>
      <c r="U879" s="27"/>
      <c r="V879" s="27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9"/>
      <c r="T880" s="23"/>
      <c r="U880" s="27"/>
      <c r="V880" s="27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9"/>
      <c r="T881" s="23"/>
      <c r="U881" s="27"/>
      <c r="V881" s="27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9"/>
      <c r="T882" s="23"/>
      <c r="U882" s="27"/>
      <c r="V882" s="27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9"/>
      <c r="T883" s="23"/>
      <c r="U883" s="27"/>
      <c r="V883" s="27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9"/>
      <c r="T884" s="23"/>
      <c r="U884" s="27"/>
      <c r="V884" s="27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9"/>
      <c r="T885" s="23"/>
      <c r="U885" s="27"/>
      <c r="V885" s="27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9"/>
      <c r="T886" s="23"/>
      <c r="U886" s="27"/>
      <c r="V886" s="27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9"/>
      <c r="T887" s="23"/>
      <c r="U887" s="27"/>
      <c r="V887" s="27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9"/>
      <c r="T888" s="23"/>
      <c r="U888" s="27"/>
      <c r="V888" s="27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9"/>
      <c r="T889" s="23"/>
      <c r="U889" s="27"/>
      <c r="V889" s="27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9"/>
      <c r="T890" s="23"/>
      <c r="U890" s="27"/>
      <c r="V890" s="27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9"/>
      <c r="T891" s="23"/>
      <c r="U891" s="27"/>
      <c r="V891" s="27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9"/>
      <c r="T892" s="23"/>
      <c r="U892" s="27"/>
      <c r="V892" s="27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9"/>
      <c r="T893" s="23"/>
      <c r="U893" s="27"/>
      <c r="V893" s="27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9"/>
      <c r="T894" s="23"/>
      <c r="U894" s="27"/>
      <c r="V894" s="27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9"/>
      <c r="T895" s="23"/>
      <c r="U895" s="27"/>
      <c r="V895" s="27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9"/>
      <c r="T896" s="23"/>
      <c r="U896" s="27"/>
      <c r="V896" s="27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9"/>
      <c r="T897" s="23"/>
      <c r="U897" s="27"/>
      <c r="V897" s="27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9"/>
      <c r="T898" s="23"/>
      <c r="U898" s="27"/>
      <c r="V898" s="27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9"/>
      <c r="T899" s="23"/>
      <c r="U899" s="27"/>
      <c r="V899" s="27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9"/>
      <c r="T900" s="23"/>
      <c r="U900" s="27"/>
      <c r="V900" s="27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9"/>
      <c r="T901" s="23"/>
      <c r="U901" s="27"/>
      <c r="V901" s="27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9"/>
      <c r="T902" s="23"/>
      <c r="U902" s="27"/>
      <c r="V902" s="27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9"/>
      <c r="T903" s="23"/>
      <c r="U903" s="27"/>
      <c r="V903" s="27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9"/>
      <c r="T904" s="23"/>
      <c r="U904" s="27"/>
      <c r="V904" s="27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9"/>
      <c r="T905" s="23"/>
      <c r="U905" s="27"/>
      <c r="V905" s="27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9"/>
      <c r="T906" s="23"/>
      <c r="U906" s="27"/>
      <c r="V906" s="27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9"/>
      <c r="T907" s="23"/>
      <c r="U907" s="27"/>
      <c r="V907" s="27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9"/>
      <c r="T908" s="23"/>
      <c r="U908" s="27"/>
      <c r="V908" s="27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9"/>
      <c r="T909" s="23"/>
      <c r="U909" s="27"/>
      <c r="V909" s="27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9"/>
      <c r="T910" s="23"/>
      <c r="U910" s="27"/>
      <c r="V910" s="27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9"/>
      <c r="T911" s="23"/>
      <c r="U911" s="27"/>
      <c r="V911" s="27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9"/>
      <c r="T912" s="23"/>
      <c r="U912" s="27"/>
      <c r="V912" s="27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9"/>
      <c r="T913" s="23"/>
      <c r="U913" s="27"/>
      <c r="V913" s="27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9"/>
      <c r="T914" s="23"/>
      <c r="U914" s="27"/>
      <c r="V914" s="27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9"/>
      <c r="T915" s="23"/>
      <c r="U915" s="27"/>
      <c r="V915" s="27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9"/>
      <c r="T916" s="23"/>
      <c r="U916" s="27"/>
      <c r="V916" s="27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9"/>
      <c r="T917" s="23"/>
      <c r="U917" s="27"/>
      <c r="V917" s="27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9"/>
      <c r="T918" s="23"/>
      <c r="U918" s="27"/>
      <c r="V918" s="27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9"/>
      <c r="T919" s="23"/>
      <c r="U919" s="27"/>
      <c r="V919" s="27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9"/>
      <c r="T920" s="23"/>
      <c r="U920" s="27"/>
      <c r="V920" s="27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9"/>
      <c r="T921" s="23"/>
      <c r="U921" s="27"/>
      <c r="V921" s="27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9"/>
      <c r="T922" s="23"/>
      <c r="U922" s="27"/>
      <c r="V922" s="27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9"/>
      <c r="T923" s="23"/>
      <c r="U923" s="27"/>
      <c r="V923" s="27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9"/>
      <c r="T924" s="23"/>
      <c r="U924" s="27"/>
      <c r="V924" s="27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9"/>
      <c r="T925" s="23"/>
      <c r="U925" s="27"/>
      <c r="V925" s="27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9"/>
      <c r="T926" s="23"/>
      <c r="U926" s="27"/>
      <c r="V926" s="27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9"/>
      <c r="T927" s="23"/>
      <c r="U927" s="27"/>
      <c r="V927" s="27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9"/>
      <c r="T928" s="23"/>
      <c r="U928" s="27"/>
      <c r="V928" s="27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9"/>
      <c r="T929" s="23"/>
      <c r="U929" s="27"/>
      <c r="V929" s="27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9"/>
      <c r="T930" s="23"/>
      <c r="U930" s="27"/>
      <c r="V930" s="27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9"/>
      <c r="T931" s="23"/>
      <c r="U931" s="27"/>
      <c r="V931" s="27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9"/>
      <c r="T932" s="23"/>
      <c r="U932" s="27"/>
      <c r="V932" s="27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9"/>
      <c r="T933" s="23"/>
      <c r="U933" s="27"/>
      <c r="V933" s="27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9"/>
      <c r="T934" s="23"/>
      <c r="U934" s="27"/>
      <c r="V934" s="27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9"/>
      <c r="T935" s="23"/>
      <c r="U935" s="27"/>
      <c r="V935" s="27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9"/>
      <c r="T936" s="23"/>
      <c r="U936" s="27"/>
      <c r="V936" s="27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9"/>
      <c r="T937" s="23"/>
      <c r="U937" s="27"/>
      <c r="V937" s="27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9"/>
      <c r="T938" s="23"/>
      <c r="U938" s="27"/>
      <c r="V938" s="27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9"/>
      <c r="T939" s="23"/>
      <c r="U939" s="27"/>
      <c r="V939" s="27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9"/>
      <c r="T940" s="23"/>
      <c r="U940" s="27"/>
      <c r="V940" s="27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9"/>
      <c r="T941" s="23"/>
      <c r="U941" s="27"/>
      <c r="V941" s="27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9"/>
      <c r="T942" s="23"/>
      <c r="U942" s="27"/>
      <c r="V942" s="27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9"/>
      <c r="T943" s="23"/>
      <c r="U943" s="27"/>
      <c r="V943" s="27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9"/>
      <c r="T944" s="23"/>
      <c r="U944" s="27"/>
      <c r="V944" s="27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9"/>
      <c r="T945" s="23"/>
      <c r="U945" s="27"/>
      <c r="V945" s="27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9"/>
      <c r="T946" s="23"/>
      <c r="U946" s="27"/>
      <c r="V946" s="27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9"/>
      <c r="T947" s="23"/>
      <c r="U947" s="27"/>
      <c r="V947" s="27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9"/>
      <c r="T948" s="23"/>
      <c r="U948" s="27"/>
      <c r="V948" s="27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9"/>
      <c r="T949" s="23"/>
      <c r="U949" s="27"/>
      <c r="V949" s="27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9"/>
      <c r="T950" s="23"/>
      <c r="U950" s="27"/>
      <c r="V950" s="27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9"/>
      <c r="T951" s="23"/>
      <c r="U951" s="27"/>
      <c r="V951" s="27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9"/>
      <c r="T952" s="23"/>
      <c r="U952" s="27"/>
      <c r="V952" s="27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9"/>
      <c r="T953" s="23"/>
      <c r="U953" s="27"/>
      <c r="V953" s="27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9"/>
      <c r="T954" s="23"/>
      <c r="U954" s="27"/>
      <c r="V954" s="27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9"/>
      <c r="T955" s="23"/>
      <c r="U955" s="27"/>
      <c r="V955" s="27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9"/>
      <c r="T956" s="23"/>
      <c r="U956" s="27"/>
      <c r="V956" s="27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9"/>
      <c r="T957" s="23"/>
      <c r="U957" s="27"/>
      <c r="V957" s="27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9"/>
      <c r="T958" s="23"/>
      <c r="U958" s="27"/>
      <c r="V958" s="27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9"/>
      <c r="T959" s="23"/>
      <c r="U959" s="27"/>
      <c r="V959" s="27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9"/>
      <c r="T960" s="23"/>
      <c r="U960" s="27"/>
      <c r="V960" s="27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9"/>
      <c r="T961" s="23"/>
      <c r="U961" s="27"/>
      <c r="V961" s="27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9"/>
      <c r="T962" s="23"/>
      <c r="U962" s="27"/>
      <c r="V962" s="27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9"/>
      <c r="T963" s="23"/>
      <c r="U963" s="27"/>
      <c r="V963" s="27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9"/>
      <c r="T964" s="23"/>
      <c r="U964" s="27"/>
      <c r="V964" s="27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9"/>
      <c r="T965" s="23"/>
      <c r="U965" s="27"/>
      <c r="V965" s="27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9"/>
      <c r="T966" s="23"/>
      <c r="U966" s="27"/>
      <c r="V966" s="27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9"/>
      <c r="T967" s="23"/>
      <c r="U967" s="27"/>
      <c r="V967" s="27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9"/>
      <c r="T968" s="23"/>
      <c r="U968" s="27"/>
      <c r="V968" s="27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9"/>
      <c r="T969" s="23"/>
      <c r="U969" s="27"/>
      <c r="V969" s="27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9"/>
      <c r="T970" s="23"/>
      <c r="U970" s="27"/>
      <c r="V970" s="27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9"/>
      <c r="T971" s="23"/>
      <c r="U971" s="27"/>
      <c r="V971" s="27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9"/>
      <c r="T972" s="23"/>
      <c r="U972" s="27"/>
      <c r="V972" s="27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9"/>
      <c r="T973" s="23"/>
      <c r="U973" s="27"/>
      <c r="V973" s="27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9"/>
      <c r="T974" s="23"/>
      <c r="U974" s="27"/>
      <c r="V974" s="27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9"/>
      <c r="T975" s="23"/>
      <c r="U975" s="27"/>
      <c r="V975" s="27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9"/>
      <c r="T976" s="23"/>
      <c r="U976" s="27"/>
      <c r="V976" s="27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9"/>
      <c r="T977" s="23"/>
      <c r="U977" s="27"/>
      <c r="V977" s="27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9"/>
      <c r="T978" s="23"/>
      <c r="U978" s="27"/>
      <c r="V978" s="27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9"/>
      <c r="T979" s="23"/>
      <c r="U979" s="27"/>
      <c r="V979" s="27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9"/>
      <c r="T980" s="23"/>
      <c r="U980" s="27"/>
      <c r="V980" s="27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9"/>
      <c r="T981" s="23"/>
      <c r="U981" s="27"/>
      <c r="V981" s="27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9"/>
      <c r="T982" s="23"/>
      <c r="U982" s="27"/>
      <c r="V982" s="27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9"/>
      <c r="T983" s="23"/>
      <c r="U983" s="27"/>
      <c r="V983" s="27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9"/>
      <c r="T984" s="23"/>
      <c r="U984" s="27"/>
      <c r="V984" s="27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9"/>
      <c r="T985" s="23"/>
      <c r="U985" s="27"/>
      <c r="V985" s="27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9"/>
      <c r="T986" s="23"/>
      <c r="U986" s="27"/>
      <c r="V986" s="27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9"/>
      <c r="T987" s="23"/>
      <c r="U987" s="27"/>
      <c r="V987" s="27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9"/>
      <c r="T988" s="23"/>
      <c r="U988" s="27"/>
      <c r="V988" s="27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9"/>
      <c r="T989" s="23"/>
      <c r="U989" s="27"/>
      <c r="V989" s="27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9"/>
      <c r="T990" s="23"/>
      <c r="U990" s="27"/>
      <c r="V990" s="27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9"/>
      <c r="T991" s="23"/>
      <c r="U991" s="27"/>
      <c r="V991" s="27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9"/>
      <c r="T992" s="23"/>
      <c r="U992" s="27"/>
      <c r="V992" s="27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9"/>
      <c r="T993" s="23"/>
      <c r="U993" s="27"/>
      <c r="V993" s="27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9"/>
      <c r="T994" s="23"/>
      <c r="U994" s="27"/>
      <c r="V994" s="27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9"/>
      <c r="T995" s="23"/>
      <c r="U995" s="27"/>
      <c r="V995" s="27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9"/>
      <c r="T996" s="23"/>
      <c r="U996" s="27"/>
      <c r="V996" s="27"/>
      <c r="W996" s="23"/>
      <c r="X996" s="23"/>
      <c r="Y996" s="23"/>
      <c r="Z996" s="23"/>
      <c r="AA996" s="23"/>
    </row>
    <row r="997">
      <c r="A997" s="22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9"/>
      <c r="T997" s="23"/>
      <c r="U997" s="27"/>
      <c r="V997" s="27"/>
      <c r="W997" s="23"/>
      <c r="X997" s="23"/>
      <c r="Y997" s="23"/>
      <c r="Z997" s="23"/>
      <c r="AA997" s="23"/>
    </row>
    <row r="998">
      <c r="A998" s="22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9"/>
      <c r="T998" s="23"/>
      <c r="U998" s="27"/>
      <c r="V998" s="27"/>
      <c r="W998" s="23"/>
      <c r="X998" s="23"/>
      <c r="Y998" s="23"/>
      <c r="Z998" s="23"/>
      <c r="AA998" s="23"/>
    </row>
    <row r="999">
      <c r="A999" s="22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9"/>
      <c r="T999" s="23"/>
      <c r="U999" s="27"/>
      <c r="V999" s="27"/>
      <c r="W999" s="23"/>
      <c r="X999" s="23"/>
      <c r="Y999" s="23"/>
      <c r="Z999" s="23"/>
      <c r="AA999" s="23"/>
    </row>
    <row r="1000">
      <c r="A1000" s="22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9"/>
      <c r="T1000" s="23"/>
      <c r="U1000" s="27"/>
      <c r="V1000" s="27"/>
      <c r="W1000" s="23"/>
      <c r="X1000" s="23"/>
      <c r="Y1000" s="23"/>
      <c r="Z1000" s="23"/>
      <c r="AA1000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6.13"/>
    <col customWidth="1" min="3" max="3" width="16.63"/>
    <col customWidth="1" min="4" max="4" width="5.0"/>
    <col customWidth="1" min="5" max="5" width="11.75"/>
    <col customWidth="1" min="6" max="6" width="16.38"/>
    <col customWidth="1" min="7" max="7" width="11.0"/>
    <col customWidth="1" min="8" max="8" width="5.63"/>
    <col customWidth="1" min="9" max="9" width="77.5"/>
    <col customWidth="1" min="10" max="10" width="166.88"/>
    <col customWidth="1" min="11" max="11" width="5.0"/>
    <col customWidth="1" min="12" max="12" width="6.63"/>
    <col customWidth="1" min="13" max="13" width="9.88"/>
    <col customWidth="1" min="14" max="14" width="16.38"/>
    <col customWidth="1" min="15" max="15" width="8.25"/>
    <col customWidth="1" min="16" max="16" width="10.63"/>
    <col customWidth="1" min="17" max="17" width="8.0"/>
    <col customWidth="1" min="18" max="18" width="24.38"/>
    <col customWidth="1" min="19" max="19" width="36.88"/>
    <col customWidth="1" min="20" max="20" width="19.75"/>
    <col customWidth="1" min="21" max="21" width="13.13"/>
    <col customWidth="1" min="22" max="22" width="13.75"/>
    <col customWidth="1" min="23" max="23" width="11.75"/>
    <col customWidth="1" min="24" max="24" width="12.13"/>
    <col customWidth="1" min="25" max="25" width="14.63"/>
    <col customWidth="1" min="26" max="26" width="12.0"/>
    <col customWidth="1" min="27" max="27" width="10.38"/>
  </cols>
  <sheetData>
    <row r="1">
      <c r="A1" s="18" t="s">
        <v>0</v>
      </c>
      <c r="B1" s="19" t="s">
        <v>2</v>
      </c>
      <c r="C1" s="19" t="s">
        <v>82</v>
      </c>
      <c r="D1" s="19" t="s">
        <v>83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14</v>
      </c>
      <c r="L1" s="19" t="s">
        <v>15</v>
      </c>
      <c r="M1" s="19" t="s">
        <v>16</v>
      </c>
      <c r="N1" s="19" t="s">
        <v>84</v>
      </c>
      <c r="O1" s="19" t="s">
        <v>13</v>
      </c>
      <c r="P1" s="19" t="s">
        <v>11</v>
      </c>
      <c r="Q1" s="19" t="s">
        <v>85</v>
      </c>
      <c r="R1" s="19" t="s">
        <v>18</v>
      </c>
      <c r="S1" s="19" t="s">
        <v>86</v>
      </c>
      <c r="T1" s="19" t="s">
        <v>19</v>
      </c>
      <c r="U1" s="21" t="s">
        <v>20</v>
      </c>
      <c r="V1" s="21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</row>
    <row r="2">
      <c r="A2" s="22">
        <v>45796.0</v>
      </c>
      <c r="B2" s="23" t="s">
        <v>87</v>
      </c>
      <c r="C2" s="23" t="s">
        <v>88</v>
      </c>
      <c r="D2" s="24">
        <v>118.0</v>
      </c>
      <c r="E2" s="24">
        <v>9.0</v>
      </c>
      <c r="F2" s="28">
        <v>0.0763</v>
      </c>
      <c r="G2" s="24">
        <v>0.2</v>
      </c>
      <c r="H2" s="24">
        <v>1.84</v>
      </c>
      <c r="I2" s="25" t="s">
        <v>28</v>
      </c>
      <c r="J2" s="23" t="s">
        <v>89</v>
      </c>
      <c r="K2" s="24">
        <v>5.0</v>
      </c>
      <c r="L2" s="28">
        <v>0.0424</v>
      </c>
      <c r="M2" s="24">
        <v>0.37</v>
      </c>
      <c r="N2" s="25" t="s">
        <v>28</v>
      </c>
      <c r="O2" s="24">
        <v>0.0</v>
      </c>
      <c r="P2" s="24">
        <v>0.0</v>
      </c>
      <c r="Q2" s="24">
        <v>0.0</v>
      </c>
      <c r="R2" s="24">
        <v>0.0</v>
      </c>
      <c r="S2" s="24">
        <v>0.0</v>
      </c>
      <c r="T2" s="24">
        <v>0.0</v>
      </c>
      <c r="U2" s="27">
        <v>0.0</v>
      </c>
      <c r="V2" s="27">
        <v>0.0</v>
      </c>
      <c r="W2" s="28">
        <v>0.0</v>
      </c>
      <c r="X2" s="24">
        <v>0.0</v>
      </c>
      <c r="Y2" s="24">
        <v>0.0</v>
      </c>
      <c r="Z2" s="24">
        <v>0.0</v>
      </c>
      <c r="AA2" s="24">
        <v>0.0</v>
      </c>
    </row>
    <row r="3">
      <c r="A3" s="22">
        <v>45797.0</v>
      </c>
      <c r="B3" s="23" t="s">
        <v>87</v>
      </c>
      <c r="C3" s="23" t="s">
        <v>88</v>
      </c>
      <c r="D3" s="24">
        <v>338.0</v>
      </c>
      <c r="E3" s="24">
        <v>23.0</v>
      </c>
      <c r="F3" s="28">
        <v>0.068</v>
      </c>
      <c r="G3" s="24">
        <v>0.33</v>
      </c>
      <c r="H3" s="24">
        <v>7.64</v>
      </c>
      <c r="I3" s="23" t="s">
        <v>31</v>
      </c>
      <c r="J3" s="23" t="s">
        <v>89</v>
      </c>
      <c r="K3" s="24">
        <v>10.0</v>
      </c>
      <c r="L3" s="28">
        <v>0.0296</v>
      </c>
      <c r="M3" s="24">
        <v>0.76</v>
      </c>
      <c r="N3" s="25" t="s">
        <v>28</v>
      </c>
      <c r="O3" s="24">
        <v>1.0</v>
      </c>
      <c r="P3" s="24">
        <v>1.0</v>
      </c>
      <c r="Q3" s="24">
        <v>0.0</v>
      </c>
      <c r="R3" s="24">
        <v>0.0</v>
      </c>
      <c r="S3" s="24">
        <v>0.0</v>
      </c>
      <c r="T3" s="24">
        <v>2.0</v>
      </c>
      <c r="U3" s="27">
        <v>0.0</v>
      </c>
      <c r="V3" s="27">
        <v>0.0</v>
      </c>
      <c r="W3" s="28">
        <v>0.087</v>
      </c>
      <c r="X3" s="24">
        <v>0.0</v>
      </c>
      <c r="Y3" s="24">
        <v>0.0</v>
      </c>
      <c r="Z3" s="24">
        <v>2.0</v>
      </c>
      <c r="AA3" s="24">
        <v>3.82</v>
      </c>
    </row>
    <row r="4">
      <c r="A4" s="22">
        <v>45798.0</v>
      </c>
      <c r="B4" s="23" t="s">
        <v>87</v>
      </c>
      <c r="C4" s="23" t="s">
        <v>88</v>
      </c>
      <c r="D4" s="24">
        <v>67.0</v>
      </c>
      <c r="E4" s="24">
        <v>3.0</v>
      </c>
      <c r="F4" s="28">
        <v>0.0448</v>
      </c>
      <c r="G4" s="24">
        <v>2.33</v>
      </c>
      <c r="H4" s="24">
        <v>7.0</v>
      </c>
      <c r="I4" s="25" t="s">
        <v>28</v>
      </c>
      <c r="J4" s="23" t="s">
        <v>89</v>
      </c>
      <c r="K4" s="24">
        <v>2.0</v>
      </c>
      <c r="L4" s="28">
        <v>0.0299</v>
      </c>
      <c r="M4" s="24">
        <v>3.5</v>
      </c>
      <c r="N4" s="25" t="s">
        <v>28</v>
      </c>
      <c r="O4" s="24">
        <v>0.0</v>
      </c>
      <c r="P4" s="24">
        <v>0.0</v>
      </c>
      <c r="Q4" s="24">
        <v>0.0</v>
      </c>
      <c r="R4" s="24">
        <v>0.0</v>
      </c>
      <c r="S4" s="24">
        <v>0.0</v>
      </c>
      <c r="T4" s="24">
        <v>0.0</v>
      </c>
      <c r="U4" s="27">
        <v>0.0</v>
      </c>
      <c r="V4" s="27">
        <v>0.0</v>
      </c>
      <c r="W4" s="28">
        <v>0.0</v>
      </c>
      <c r="X4" s="24">
        <v>0.0</v>
      </c>
      <c r="Y4" s="24">
        <v>0.0</v>
      </c>
      <c r="Z4" s="24">
        <v>0.0</v>
      </c>
      <c r="AA4" s="24">
        <v>0.0</v>
      </c>
    </row>
    <row r="5">
      <c r="A5" s="22">
        <v>45799.0</v>
      </c>
      <c r="B5" s="23" t="s">
        <v>87</v>
      </c>
      <c r="C5" s="23" t="s">
        <v>88</v>
      </c>
      <c r="D5" s="24">
        <v>61.0</v>
      </c>
      <c r="E5" s="24">
        <v>5.0</v>
      </c>
      <c r="F5" s="28">
        <v>0.082</v>
      </c>
      <c r="G5" s="24">
        <v>1.19</v>
      </c>
      <c r="H5" s="24">
        <v>5.95</v>
      </c>
      <c r="I5" s="23" t="s">
        <v>32</v>
      </c>
      <c r="J5" s="23" t="s">
        <v>89</v>
      </c>
      <c r="K5" s="24">
        <v>5.0</v>
      </c>
      <c r="L5" s="28">
        <v>0.082</v>
      </c>
      <c r="M5" s="24">
        <v>1.19</v>
      </c>
      <c r="N5" s="25" t="s">
        <v>28</v>
      </c>
      <c r="O5" s="24">
        <v>0.0</v>
      </c>
      <c r="P5" s="24">
        <v>1.0</v>
      </c>
      <c r="Q5" s="24">
        <v>0.0</v>
      </c>
      <c r="R5" s="24">
        <v>0.0</v>
      </c>
      <c r="S5" s="24">
        <v>0.0</v>
      </c>
      <c r="T5" s="24">
        <v>4.0</v>
      </c>
      <c r="U5" s="27">
        <v>0.0</v>
      </c>
      <c r="V5" s="27">
        <v>0.0</v>
      </c>
      <c r="W5" s="28">
        <v>0.2</v>
      </c>
      <c r="X5" s="24">
        <v>0.0</v>
      </c>
      <c r="Y5" s="24">
        <v>0.0</v>
      </c>
      <c r="Z5" s="24">
        <v>1.0</v>
      </c>
      <c r="AA5" s="24">
        <v>5.95</v>
      </c>
    </row>
    <row r="6">
      <c r="A6" s="22">
        <v>45800.0</v>
      </c>
      <c r="B6" s="23" t="s">
        <v>87</v>
      </c>
      <c r="C6" s="23" t="s">
        <v>88</v>
      </c>
      <c r="D6" s="24">
        <v>41.0</v>
      </c>
      <c r="E6" s="24">
        <v>1.0</v>
      </c>
      <c r="F6" s="28">
        <v>0.0244</v>
      </c>
      <c r="G6" s="24">
        <v>0.03</v>
      </c>
      <c r="H6" s="24">
        <v>0.03</v>
      </c>
      <c r="I6" s="25" t="s">
        <v>28</v>
      </c>
      <c r="J6" s="23" t="s">
        <v>89</v>
      </c>
      <c r="K6" s="24">
        <v>1.0</v>
      </c>
      <c r="L6" s="28">
        <v>0.0244</v>
      </c>
      <c r="M6" s="24">
        <v>0.03</v>
      </c>
      <c r="N6" s="25" t="s">
        <v>28</v>
      </c>
      <c r="O6" s="24">
        <v>0.0</v>
      </c>
      <c r="P6" s="24">
        <v>0.0</v>
      </c>
      <c r="Q6" s="24">
        <v>0.0</v>
      </c>
      <c r="R6" s="24">
        <v>0.0</v>
      </c>
      <c r="S6" s="24">
        <v>0.0</v>
      </c>
      <c r="T6" s="24">
        <v>0.0</v>
      </c>
      <c r="U6" s="27">
        <v>0.0</v>
      </c>
      <c r="V6" s="27">
        <v>0.0</v>
      </c>
      <c r="W6" s="28">
        <v>0.0</v>
      </c>
      <c r="X6" s="24">
        <v>0.0</v>
      </c>
      <c r="Y6" s="24">
        <v>0.0</v>
      </c>
      <c r="Z6" s="24">
        <v>0.0</v>
      </c>
      <c r="AA6" s="24">
        <v>0.0</v>
      </c>
    </row>
    <row r="7">
      <c r="A7" s="22">
        <v>45801.0</v>
      </c>
      <c r="B7" s="23" t="s">
        <v>87</v>
      </c>
      <c r="C7" s="23" t="s">
        <v>88</v>
      </c>
      <c r="D7" s="24">
        <v>72.0</v>
      </c>
      <c r="E7" s="24">
        <v>4.0</v>
      </c>
      <c r="F7" s="28">
        <v>0.0556</v>
      </c>
      <c r="G7" s="24">
        <v>0.94</v>
      </c>
      <c r="H7" s="24">
        <v>3.76</v>
      </c>
      <c r="I7" s="25" t="s">
        <v>28</v>
      </c>
      <c r="J7" s="23" t="s">
        <v>89</v>
      </c>
      <c r="K7" s="24">
        <v>2.0</v>
      </c>
      <c r="L7" s="28">
        <v>0.0278</v>
      </c>
      <c r="M7" s="24">
        <v>1.88</v>
      </c>
      <c r="N7" s="25" t="s">
        <v>28</v>
      </c>
      <c r="O7" s="24">
        <v>0.0</v>
      </c>
      <c r="P7" s="24">
        <v>0.0</v>
      </c>
      <c r="Q7" s="24">
        <v>0.0</v>
      </c>
      <c r="R7" s="24">
        <v>0.0</v>
      </c>
      <c r="S7" s="24">
        <v>0.0</v>
      </c>
      <c r="T7" s="24">
        <v>0.0</v>
      </c>
      <c r="U7" s="27">
        <v>0.0</v>
      </c>
      <c r="V7" s="27">
        <v>0.0</v>
      </c>
      <c r="W7" s="28">
        <v>0.0</v>
      </c>
      <c r="X7" s="24">
        <v>0.0</v>
      </c>
      <c r="Y7" s="24">
        <v>0.0</v>
      </c>
      <c r="Z7" s="24">
        <v>0.0</v>
      </c>
      <c r="AA7" s="24">
        <v>0.0</v>
      </c>
    </row>
    <row r="8">
      <c r="A8" s="22">
        <v>45802.0</v>
      </c>
      <c r="B8" s="23" t="s">
        <v>87</v>
      </c>
      <c r="C8" s="23" t="s">
        <v>88</v>
      </c>
      <c r="D8" s="24">
        <v>203.0</v>
      </c>
      <c r="E8" s="24">
        <v>20.0</v>
      </c>
      <c r="F8" s="28">
        <v>0.0985</v>
      </c>
      <c r="G8" s="24">
        <v>0.34</v>
      </c>
      <c r="H8" s="24">
        <v>6.81</v>
      </c>
      <c r="I8" s="23" t="s">
        <v>33</v>
      </c>
      <c r="J8" s="23" t="s">
        <v>89</v>
      </c>
      <c r="K8" s="24">
        <v>6.0</v>
      </c>
      <c r="L8" s="28">
        <v>0.0296</v>
      </c>
      <c r="M8" s="24">
        <v>1.14</v>
      </c>
      <c r="N8" s="25" t="s">
        <v>28</v>
      </c>
      <c r="O8" s="24">
        <v>0.0</v>
      </c>
      <c r="P8" s="24">
        <v>0.0</v>
      </c>
      <c r="Q8" s="24">
        <v>0.0</v>
      </c>
      <c r="R8" s="24">
        <v>0.0</v>
      </c>
      <c r="S8" s="24">
        <v>1.0</v>
      </c>
      <c r="T8" s="24">
        <v>4.0</v>
      </c>
      <c r="U8" s="27">
        <v>0.0</v>
      </c>
      <c r="V8" s="27">
        <v>0.0</v>
      </c>
      <c r="W8" s="28">
        <v>0.05</v>
      </c>
      <c r="X8" s="24">
        <v>0.0</v>
      </c>
      <c r="Y8" s="24">
        <v>0.0</v>
      </c>
      <c r="Z8" s="24">
        <v>1.0</v>
      </c>
      <c r="AA8" s="24">
        <v>6.81</v>
      </c>
    </row>
    <row r="9">
      <c r="A9" s="22">
        <v>45796.0</v>
      </c>
      <c r="B9" s="23" t="s">
        <v>90</v>
      </c>
      <c r="C9" s="23" t="s">
        <v>88</v>
      </c>
      <c r="D9" s="24">
        <v>4141.0</v>
      </c>
      <c r="E9" s="24">
        <v>50.0</v>
      </c>
      <c r="F9" s="28">
        <v>0.0121</v>
      </c>
      <c r="G9" s="24">
        <v>0.24</v>
      </c>
      <c r="H9" s="24">
        <v>12.0</v>
      </c>
      <c r="I9" s="23" t="s">
        <v>35</v>
      </c>
      <c r="J9" s="23" t="s">
        <v>89</v>
      </c>
      <c r="K9" s="24">
        <v>25.0</v>
      </c>
      <c r="L9" s="28">
        <v>0.006</v>
      </c>
      <c r="M9" s="24">
        <v>0.48</v>
      </c>
      <c r="N9" s="25" t="s">
        <v>28</v>
      </c>
      <c r="O9" s="24">
        <v>0.0</v>
      </c>
      <c r="P9" s="24">
        <v>3.0</v>
      </c>
      <c r="Q9" s="24">
        <v>0.0</v>
      </c>
      <c r="R9" s="24">
        <v>0.0</v>
      </c>
      <c r="S9" s="24">
        <v>0.0</v>
      </c>
      <c r="T9" s="24">
        <v>16.0</v>
      </c>
      <c r="U9" s="27">
        <v>0.0</v>
      </c>
      <c r="V9" s="27">
        <v>0.0</v>
      </c>
      <c r="W9" s="28">
        <v>0.06</v>
      </c>
      <c r="X9" s="24">
        <v>0.0</v>
      </c>
      <c r="Y9" s="24">
        <v>0.0</v>
      </c>
      <c r="Z9" s="24">
        <v>3.0</v>
      </c>
      <c r="AA9" s="24">
        <v>4.0</v>
      </c>
    </row>
    <row r="10">
      <c r="A10" s="22">
        <v>45797.0</v>
      </c>
      <c r="B10" s="23" t="s">
        <v>90</v>
      </c>
      <c r="C10" s="23" t="s">
        <v>88</v>
      </c>
      <c r="D10" s="24">
        <v>2793.0</v>
      </c>
      <c r="E10" s="24">
        <v>15.0</v>
      </c>
      <c r="F10" s="28">
        <v>0.0054</v>
      </c>
      <c r="G10" s="24">
        <v>0.37</v>
      </c>
      <c r="H10" s="24">
        <v>5.57</v>
      </c>
      <c r="I10" s="23" t="s">
        <v>36</v>
      </c>
      <c r="J10" s="23" t="s">
        <v>89</v>
      </c>
      <c r="K10" s="24">
        <v>9.0</v>
      </c>
      <c r="L10" s="28">
        <v>0.0032</v>
      </c>
      <c r="M10" s="24">
        <v>0.62</v>
      </c>
      <c r="N10" s="25" t="s">
        <v>28</v>
      </c>
      <c r="O10" s="24">
        <v>0.0</v>
      </c>
      <c r="P10" s="24">
        <v>1.0</v>
      </c>
      <c r="Q10" s="24">
        <v>0.0</v>
      </c>
      <c r="R10" s="24">
        <v>0.0</v>
      </c>
      <c r="S10" s="24">
        <v>0.0</v>
      </c>
      <c r="T10" s="24">
        <v>9.0</v>
      </c>
      <c r="U10" s="27">
        <v>0.0</v>
      </c>
      <c r="V10" s="27">
        <v>0.0</v>
      </c>
      <c r="W10" s="28">
        <v>0.0667</v>
      </c>
      <c r="X10" s="24">
        <v>0.0</v>
      </c>
      <c r="Y10" s="24">
        <v>0.0</v>
      </c>
      <c r="Z10" s="24">
        <v>1.0</v>
      </c>
      <c r="AA10" s="24">
        <v>5.57</v>
      </c>
    </row>
    <row r="11">
      <c r="A11" s="22">
        <v>45798.0</v>
      </c>
      <c r="B11" s="23" t="s">
        <v>90</v>
      </c>
      <c r="C11" s="23" t="s">
        <v>88</v>
      </c>
      <c r="D11" s="24">
        <v>2917.0</v>
      </c>
      <c r="E11" s="24">
        <v>21.0</v>
      </c>
      <c r="F11" s="28">
        <v>0.0072</v>
      </c>
      <c r="G11" s="24">
        <v>0.28</v>
      </c>
      <c r="H11" s="24">
        <v>5.96</v>
      </c>
      <c r="I11" s="23" t="s">
        <v>37</v>
      </c>
      <c r="J11" s="23" t="s">
        <v>89</v>
      </c>
      <c r="K11" s="24">
        <v>19.0</v>
      </c>
      <c r="L11" s="28">
        <v>0.0065</v>
      </c>
      <c r="M11" s="24">
        <v>0.31</v>
      </c>
      <c r="N11" s="25" t="s">
        <v>28</v>
      </c>
      <c r="O11" s="24">
        <v>0.0</v>
      </c>
      <c r="P11" s="24">
        <v>2.0</v>
      </c>
      <c r="Q11" s="24">
        <v>0.0</v>
      </c>
      <c r="R11" s="24">
        <v>0.0</v>
      </c>
      <c r="S11" s="24">
        <v>0.0</v>
      </c>
      <c r="T11" s="24">
        <v>8.0</v>
      </c>
      <c r="U11" s="27">
        <v>0.0</v>
      </c>
      <c r="V11" s="27">
        <v>0.0</v>
      </c>
      <c r="W11" s="28">
        <v>0.0952</v>
      </c>
      <c r="X11" s="24">
        <v>0.0</v>
      </c>
      <c r="Y11" s="24">
        <v>0.0</v>
      </c>
      <c r="Z11" s="24">
        <v>2.0</v>
      </c>
      <c r="AA11" s="24">
        <v>2.98</v>
      </c>
    </row>
    <row r="12">
      <c r="A12" s="22">
        <v>45799.0</v>
      </c>
      <c r="B12" s="23" t="s">
        <v>90</v>
      </c>
      <c r="C12" s="23" t="s">
        <v>88</v>
      </c>
      <c r="D12" s="24">
        <v>3984.0</v>
      </c>
      <c r="E12" s="24">
        <v>22.0</v>
      </c>
      <c r="F12" s="28">
        <v>0.0055</v>
      </c>
      <c r="G12" s="24">
        <v>0.16</v>
      </c>
      <c r="H12" s="24">
        <v>3.58</v>
      </c>
      <c r="I12" s="23" t="s">
        <v>32</v>
      </c>
      <c r="J12" s="23" t="s">
        <v>89</v>
      </c>
      <c r="K12" s="24">
        <v>11.0</v>
      </c>
      <c r="L12" s="28">
        <v>0.0028</v>
      </c>
      <c r="M12" s="24">
        <v>0.33</v>
      </c>
      <c r="N12" s="25" t="s">
        <v>28</v>
      </c>
      <c r="O12" s="24">
        <v>0.0</v>
      </c>
      <c r="P12" s="24">
        <v>1.0</v>
      </c>
      <c r="Q12" s="24">
        <v>0.0</v>
      </c>
      <c r="R12" s="24">
        <v>0.0</v>
      </c>
      <c r="S12" s="24">
        <v>0.0</v>
      </c>
      <c r="T12" s="24">
        <v>4.0</v>
      </c>
      <c r="U12" s="27">
        <v>0.0</v>
      </c>
      <c r="V12" s="27">
        <v>0.0</v>
      </c>
      <c r="W12" s="28">
        <v>0.0455</v>
      </c>
      <c r="X12" s="24">
        <v>0.0</v>
      </c>
      <c r="Y12" s="24">
        <v>0.0</v>
      </c>
      <c r="Z12" s="24">
        <v>1.0</v>
      </c>
      <c r="AA12" s="24">
        <v>3.58</v>
      </c>
    </row>
    <row r="13">
      <c r="A13" s="22">
        <v>45800.0</v>
      </c>
      <c r="B13" s="23" t="s">
        <v>90</v>
      </c>
      <c r="C13" s="23" t="s">
        <v>88</v>
      </c>
      <c r="D13" s="24">
        <v>4082.0</v>
      </c>
      <c r="E13" s="24">
        <v>17.0</v>
      </c>
      <c r="F13" s="28">
        <v>0.0042</v>
      </c>
      <c r="G13" s="24">
        <v>0.47</v>
      </c>
      <c r="H13" s="24">
        <v>7.93</v>
      </c>
      <c r="I13" s="23" t="s">
        <v>32</v>
      </c>
      <c r="J13" s="23" t="s">
        <v>89</v>
      </c>
      <c r="K13" s="24">
        <v>15.0</v>
      </c>
      <c r="L13" s="28">
        <v>0.0037</v>
      </c>
      <c r="M13" s="24">
        <v>0.53</v>
      </c>
      <c r="N13" s="25" t="s">
        <v>28</v>
      </c>
      <c r="O13" s="24">
        <v>0.0</v>
      </c>
      <c r="P13" s="24">
        <v>1.0</v>
      </c>
      <c r="Q13" s="24">
        <v>0.0</v>
      </c>
      <c r="R13" s="24">
        <v>0.0</v>
      </c>
      <c r="S13" s="24">
        <v>0.0</v>
      </c>
      <c r="T13" s="24">
        <v>4.0</v>
      </c>
      <c r="U13" s="27">
        <v>0.0</v>
      </c>
      <c r="V13" s="27">
        <v>0.0</v>
      </c>
      <c r="W13" s="28">
        <v>0.0588</v>
      </c>
      <c r="X13" s="24">
        <v>0.0</v>
      </c>
      <c r="Y13" s="24">
        <v>0.0</v>
      </c>
      <c r="Z13" s="24">
        <v>1.0</v>
      </c>
      <c r="AA13" s="24">
        <v>7.93</v>
      </c>
    </row>
    <row r="14">
      <c r="A14" s="22">
        <v>45801.0</v>
      </c>
      <c r="B14" s="23" t="s">
        <v>90</v>
      </c>
      <c r="C14" s="23" t="s">
        <v>88</v>
      </c>
      <c r="D14" s="24">
        <v>2278.0</v>
      </c>
      <c r="E14" s="24">
        <v>14.0</v>
      </c>
      <c r="F14" s="28">
        <v>0.0061</v>
      </c>
      <c r="G14" s="24">
        <v>0.12</v>
      </c>
      <c r="H14" s="24">
        <v>1.64</v>
      </c>
      <c r="I14" s="25" t="s">
        <v>28</v>
      </c>
      <c r="J14" s="23" t="s">
        <v>89</v>
      </c>
      <c r="K14" s="24">
        <v>11.0</v>
      </c>
      <c r="L14" s="28">
        <v>0.0048</v>
      </c>
      <c r="M14" s="24">
        <v>0.15</v>
      </c>
      <c r="N14" s="25" t="s">
        <v>28</v>
      </c>
      <c r="O14" s="24">
        <v>0.0</v>
      </c>
      <c r="P14" s="24">
        <v>0.0</v>
      </c>
      <c r="Q14" s="24">
        <v>0.0</v>
      </c>
      <c r="R14" s="24">
        <v>0.0</v>
      </c>
      <c r="S14" s="24">
        <v>0.0</v>
      </c>
      <c r="T14" s="24">
        <v>0.0</v>
      </c>
      <c r="U14" s="27">
        <v>0.0</v>
      </c>
      <c r="V14" s="27">
        <v>0.0</v>
      </c>
      <c r="W14" s="28">
        <v>0.0</v>
      </c>
      <c r="X14" s="24">
        <v>0.0</v>
      </c>
      <c r="Y14" s="24">
        <v>0.0</v>
      </c>
      <c r="Z14" s="24">
        <v>0.0</v>
      </c>
      <c r="AA14" s="24">
        <v>0.0</v>
      </c>
    </row>
    <row r="15">
      <c r="A15" s="22">
        <v>45802.0</v>
      </c>
      <c r="B15" s="23" t="s">
        <v>90</v>
      </c>
      <c r="C15" s="23" t="s">
        <v>88</v>
      </c>
      <c r="D15" s="24">
        <v>3340.0</v>
      </c>
      <c r="E15" s="24">
        <v>67.0</v>
      </c>
      <c r="F15" s="28">
        <v>0.0201</v>
      </c>
      <c r="G15" s="24">
        <v>0.11</v>
      </c>
      <c r="H15" s="24">
        <v>7.53</v>
      </c>
      <c r="I15" s="23" t="s">
        <v>38</v>
      </c>
      <c r="J15" s="23" t="s">
        <v>89</v>
      </c>
      <c r="K15" s="24">
        <v>24.0</v>
      </c>
      <c r="L15" s="28">
        <v>0.0072</v>
      </c>
      <c r="M15" s="24">
        <v>0.31</v>
      </c>
      <c r="N15" s="25" t="s">
        <v>28</v>
      </c>
      <c r="O15" s="24">
        <v>2.0</v>
      </c>
      <c r="P15" s="24">
        <v>4.0</v>
      </c>
      <c r="Q15" s="24">
        <v>0.0</v>
      </c>
      <c r="R15" s="24">
        <v>0.0</v>
      </c>
      <c r="S15" s="24">
        <v>0.0</v>
      </c>
      <c r="T15" s="24">
        <v>109.0</v>
      </c>
      <c r="U15" s="27">
        <v>0.0</v>
      </c>
      <c r="V15" s="27">
        <v>0.0</v>
      </c>
      <c r="W15" s="28">
        <v>0.0896</v>
      </c>
      <c r="X15" s="24">
        <v>0.0</v>
      </c>
      <c r="Y15" s="24">
        <v>0.0</v>
      </c>
      <c r="Z15" s="24">
        <v>6.0</v>
      </c>
      <c r="AA15" s="24">
        <v>1.26</v>
      </c>
    </row>
    <row r="16">
      <c r="A16" s="22">
        <v>45796.0</v>
      </c>
      <c r="B16" s="23" t="s">
        <v>39</v>
      </c>
      <c r="C16" s="23" t="s">
        <v>91</v>
      </c>
      <c r="D16" s="24">
        <v>620.0</v>
      </c>
      <c r="E16" s="24">
        <v>80.0</v>
      </c>
      <c r="F16" s="28">
        <v>0.129</v>
      </c>
      <c r="G16" s="24">
        <v>0.68</v>
      </c>
      <c r="H16" s="24">
        <v>54.44</v>
      </c>
      <c r="I16" s="23" t="s">
        <v>40</v>
      </c>
      <c r="J16" s="23" t="s">
        <v>92</v>
      </c>
      <c r="K16" s="24">
        <v>80.0</v>
      </c>
      <c r="L16" s="28">
        <v>0.129</v>
      </c>
      <c r="M16" s="24">
        <v>0.68</v>
      </c>
      <c r="N16" s="25" t="s">
        <v>28</v>
      </c>
      <c r="O16" s="24">
        <v>0.0</v>
      </c>
      <c r="P16" s="24">
        <v>2.0</v>
      </c>
      <c r="Q16" s="24">
        <v>0.0</v>
      </c>
      <c r="R16" s="24">
        <v>0.0</v>
      </c>
      <c r="S16" s="24">
        <v>2.0</v>
      </c>
      <c r="T16" s="24">
        <v>14.0</v>
      </c>
      <c r="U16" s="27">
        <v>0.0</v>
      </c>
      <c r="V16" s="27">
        <v>0.0</v>
      </c>
      <c r="W16" s="28">
        <v>0.025</v>
      </c>
      <c r="X16" s="24">
        <v>0.0</v>
      </c>
      <c r="Y16" s="24">
        <v>0.0</v>
      </c>
      <c r="Z16" s="24">
        <v>2.0</v>
      </c>
      <c r="AA16" s="24">
        <v>27.22</v>
      </c>
    </row>
    <row r="17">
      <c r="A17" s="22">
        <v>45797.0</v>
      </c>
      <c r="B17" s="23" t="s">
        <v>39</v>
      </c>
      <c r="C17" s="23" t="s">
        <v>91</v>
      </c>
      <c r="D17" s="24">
        <v>560.0</v>
      </c>
      <c r="E17" s="24">
        <v>67.0</v>
      </c>
      <c r="F17" s="28">
        <v>0.1196</v>
      </c>
      <c r="G17" s="24">
        <v>0.61</v>
      </c>
      <c r="H17" s="24">
        <v>40.91</v>
      </c>
      <c r="I17" s="23" t="s">
        <v>42</v>
      </c>
      <c r="J17" s="23" t="s">
        <v>92</v>
      </c>
      <c r="K17" s="24">
        <v>67.0</v>
      </c>
      <c r="L17" s="28">
        <v>0.1196</v>
      </c>
      <c r="M17" s="24">
        <v>0.61</v>
      </c>
      <c r="N17" s="25" t="s">
        <v>28</v>
      </c>
      <c r="O17" s="24">
        <v>1.0</v>
      </c>
      <c r="P17" s="24">
        <v>1.0</v>
      </c>
      <c r="Q17" s="24">
        <v>0.0</v>
      </c>
      <c r="R17" s="24">
        <v>0.0</v>
      </c>
      <c r="S17" s="24">
        <v>3.0</v>
      </c>
      <c r="T17" s="24">
        <v>8.0</v>
      </c>
      <c r="U17" s="27">
        <v>0.0</v>
      </c>
      <c r="V17" s="27">
        <v>0.0</v>
      </c>
      <c r="W17" s="28">
        <v>0.0448</v>
      </c>
      <c r="X17" s="24">
        <v>0.0</v>
      </c>
      <c r="Y17" s="24">
        <v>0.0</v>
      </c>
      <c r="Z17" s="24">
        <v>3.0</v>
      </c>
      <c r="AA17" s="24">
        <v>13.64</v>
      </c>
    </row>
    <row r="18">
      <c r="A18" s="22">
        <v>45798.0</v>
      </c>
      <c r="B18" s="23" t="s">
        <v>39</v>
      </c>
      <c r="C18" s="23" t="s">
        <v>91</v>
      </c>
      <c r="D18" s="24">
        <v>597.0</v>
      </c>
      <c r="E18" s="24">
        <v>72.0</v>
      </c>
      <c r="F18" s="28">
        <v>0.1206</v>
      </c>
      <c r="G18" s="24">
        <v>0.54</v>
      </c>
      <c r="H18" s="24">
        <v>39.19</v>
      </c>
      <c r="I18" s="23" t="s">
        <v>43</v>
      </c>
      <c r="J18" s="23" t="s">
        <v>92</v>
      </c>
      <c r="K18" s="24">
        <v>72.0</v>
      </c>
      <c r="L18" s="28">
        <v>0.1206</v>
      </c>
      <c r="M18" s="24">
        <v>0.54</v>
      </c>
      <c r="N18" s="25" t="s">
        <v>28</v>
      </c>
      <c r="O18" s="24">
        <v>0.0</v>
      </c>
      <c r="P18" s="24">
        <v>4.0</v>
      </c>
      <c r="Q18" s="24">
        <v>0.0</v>
      </c>
      <c r="R18" s="24">
        <v>0.0</v>
      </c>
      <c r="S18" s="24">
        <v>4.0</v>
      </c>
      <c r="T18" s="24">
        <v>18.0</v>
      </c>
      <c r="U18" s="27">
        <v>0.0</v>
      </c>
      <c r="V18" s="27">
        <v>0.0</v>
      </c>
      <c r="W18" s="28">
        <v>0.0556</v>
      </c>
      <c r="X18" s="24">
        <v>0.0</v>
      </c>
      <c r="Y18" s="24">
        <v>0.0</v>
      </c>
      <c r="Z18" s="24">
        <v>4.0</v>
      </c>
      <c r="AA18" s="24">
        <v>9.8</v>
      </c>
    </row>
    <row r="19">
      <c r="A19" s="22">
        <v>45799.0</v>
      </c>
      <c r="B19" s="23" t="s">
        <v>39</v>
      </c>
      <c r="C19" s="23" t="s">
        <v>91</v>
      </c>
      <c r="D19" s="24">
        <v>420.0</v>
      </c>
      <c r="E19" s="24">
        <v>64.0</v>
      </c>
      <c r="F19" s="28">
        <v>0.1524</v>
      </c>
      <c r="G19" s="24">
        <v>0.6</v>
      </c>
      <c r="H19" s="24">
        <v>38.62</v>
      </c>
      <c r="I19" s="23" t="s">
        <v>44</v>
      </c>
      <c r="J19" s="23" t="s">
        <v>92</v>
      </c>
      <c r="K19" s="24">
        <v>64.0</v>
      </c>
      <c r="L19" s="28">
        <v>0.1524</v>
      </c>
      <c r="M19" s="24">
        <v>0.6</v>
      </c>
      <c r="N19" s="25" t="s">
        <v>28</v>
      </c>
      <c r="O19" s="24">
        <v>0.0</v>
      </c>
      <c r="P19" s="24">
        <v>0.0</v>
      </c>
      <c r="Q19" s="24">
        <v>0.0</v>
      </c>
      <c r="R19" s="24">
        <v>0.0</v>
      </c>
      <c r="S19" s="24">
        <v>2.0</v>
      </c>
      <c r="T19" s="24">
        <v>5.0</v>
      </c>
      <c r="U19" s="27">
        <v>0.0</v>
      </c>
      <c r="V19" s="27">
        <v>0.0</v>
      </c>
      <c r="W19" s="28">
        <v>0.0313</v>
      </c>
      <c r="X19" s="24">
        <v>0.0</v>
      </c>
      <c r="Y19" s="24">
        <v>0.0</v>
      </c>
      <c r="Z19" s="24">
        <v>2.0</v>
      </c>
      <c r="AA19" s="24">
        <v>19.31</v>
      </c>
    </row>
    <row r="20">
      <c r="A20" s="22">
        <v>45800.0</v>
      </c>
      <c r="B20" s="23" t="s">
        <v>39</v>
      </c>
      <c r="C20" s="23" t="s">
        <v>91</v>
      </c>
      <c r="D20" s="24">
        <v>494.0</v>
      </c>
      <c r="E20" s="24">
        <v>56.0</v>
      </c>
      <c r="F20" s="28">
        <v>0.1134</v>
      </c>
      <c r="G20" s="24">
        <v>0.53</v>
      </c>
      <c r="H20" s="24">
        <v>29.54</v>
      </c>
      <c r="I20" s="23" t="s">
        <v>45</v>
      </c>
      <c r="J20" s="23" t="s">
        <v>92</v>
      </c>
      <c r="K20" s="24">
        <v>56.0</v>
      </c>
      <c r="L20" s="28">
        <v>0.1134</v>
      </c>
      <c r="M20" s="24">
        <v>0.53</v>
      </c>
      <c r="N20" s="25" t="s">
        <v>28</v>
      </c>
      <c r="O20" s="24">
        <v>0.0</v>
      </c>
      <c r="P20" s="24">
        <v>1.0</v>
      </c>
      <c r="Q20" s="24">
        <v>0.0</v>
      </c>
      <c r="R20" s="24">
        <v>0.0</v>
      </c>
      <c r="S20" s="24">
        <v>5.0</v>
      </c>
      <c r="T20" s="24">
        <v>11.0</v>
      </c>
      <c r="U20" s="27">
        <v>0.0</v>
      </c>
      <c r="V20" s="27">
        <v>0.0</v>
      </c>
      <c r="W20" s="28">
        <v>0.0893</v>
      </c>
      <c r="X20" s="24">
        <v>0.0</v>
      </c>
      <c r="Y20" s="24">
        <v>0.0</v>
      </c>
      <c r="Z20" s="24">
        <v>5.0</v>
      </c>
      <c r="AA20" s="24">
        <v>5.91</v>
      </c>
    </row>
    <row r="21">
      <c r="A21" s="22">
        <v>45801.0</v>
      </c>
      <c r="B21" s="23" t="s">
        <v>39</v>
      </c>
      <c r="C21" s="23" t="s">
        <v>91</v>
      </c>
      <c r="D21" s="24">
        <v>445.0</v>
      </c>
      <c r="E21" s="24">
        <v>56.0</v>
      </c>
      <c r="F21" s="28">
        <v>0.1258</v>
      </c>
      <c r="G21" s="24">
        <v>0.5</v>
      </c>
      <c r="H21" s="24">
        <v>27.79</v>
      </c>
      <c r="I21" s="23" t="s">
        <v>46</v>
      </c>
      <c r="J21" s="23" t="s">
        <v>92</v>
      </c>
      <c r="K21" s="24">
        <v>56.0</v>
      </c>
      <c r="L21" s="28">
        <v>0.1258</v>
      </c>
      <c r="M21" s="24">
        <v>0.5</v>
      </c>
      <c r="N21" s="25" t="s">
        <v>28</v>
      </c>
      <c r="O21" s="24">
        <v>2.0</v>
      </c>
      <c r="P21" s="24">
        <v>0.0</v>
      </c>
      <c r="Q21" s="24">
        <v>0.0</v>
      </c>
      <c r="R21" s="24">
        <v>0.0</v>
      </c>
      <c r="S21" s="24">
        <v>1.0</v>
      </c>
      <c r="T21" s="24">
        <v>7.0</v>
      </c>
      <c r="U21" s="27">
        <v>0.0</v>
      </c>
      <c r="V21" s="27">
        <v>0.0</v>
      </c>
      <c r="W21" s="28">
        <v>0.0179</v>
      </c>
      <c r="X21" s="24">
        <v>0.0</v>
      </c>
      <c r="Y21" s="24">
        <v>0.0</v>
      </c>
      <c r="Z21" s="24">
        <v>1.0</v>
      </c>
      <c r="AA21" s="24">
        <v>27.79</v>
      </c>
    </row>
    <row r="22">
      <c r="A22" s="22">
        <v>45802.0</v>
      </c>
      <c r="B22" s="23" t="s">
        <v>39</v>
      </c>
      <c r="C22" s="23" t="s">
        <v>91</v>
      </c>
      <c r="D22" s="24">
        <v>515.0</v>
      </c>
      <c r="E22" s="24">
        <v>84.0</v>
      </c>
      <c r="F22" s="28">
        <v>0.1631</v>
      </c>
      <c r="G22" s="24">
        <v>0.63</v>
      </c>
      <c r="H22" s="24">
        <v>52.64</v>
      </c>
      <c r="I22" s="23" t="s">
        <v>47</v>
      </c>
      <c r="J22" s="23" t="s">
        <v>92</v>
      </c>
      <c r="K22" s="24">
        <v>84.0</v>
      </c>
      <c r="L22" s="28">
        <v>0.1631</v>
      </c>
      <c r="M22" s="24">
        <v>0.63</v>
      </c>
      <c r="N22" s="25" t="s">
        <v>28</v>
      </c>
      <c r="O22" s="24">
        <v>1.0</v>
      </c>
      <c r="P22" s="24">
        <v>3.0</v>
      </c>
      <c r="Q22" s="24">
        <v>0.0</v>
      </c>
      <c r="R22" s="24">
        <v>0.0</v>
      </c>
      <c r="S22" s="24">
        <v>5.0</v>
      </c>
      <c r="T22" s="24">
        <v>14.0</v>
      </c>
      <c r="U22" s="27">
        <v>0.0</v>
      </c>
      <c r="V22" s="27">
        <v>0.0</v>
      </c>
      <c r="W22" s="28">
        <v>0.0595</v>
      </c>
      <c r="X22" s="24">
        <v>0.0</v>
      </c>
      <c r="Y22" s="24">
        <v>0.0</v>
      </c>
      <c r="Z22" s="24">
        <v>5.0</v>
      </c>
      <c r="AA22" s="24">
        <v>10.53</v>
      </c>
    </row>
    <row r="23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7"/>
      <c r="V23" s="27"/>
      <c r="W23" s="23"/>
      <c r="X23" s="23"/>
      <c r="Y23" s="23"/>
      <c r="Z23" s="23"/>
      <c r="AA23" s="23"/>
    </row>
    <row r="24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7"/>
      <c r="V24" s="27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7"/>
      <c r="V25" s="27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7"/>
      <c r="V26" s="27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7"/>
      <c r="V27" s="27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7"/>
      <c r="V28" s="27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7"/>
      <c r="V29" s="27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7"/>
      <c r="V30" s="27"/>
      <c r="W30" s="23"/>
      <c r="X30" s="23"/>
      <c r="Y30" s="23"/>
      <c r="Z30" s="23"/>
      <c r="AA30" s="23"/>
    </row>
    <row r="31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7"/>
      <c r="V31" s="27"/>
      <c r="W31" s="23"/>
      <c r="X31" s="23"/>
      <c r="Y31" s="23"/>
      <c r="Z31" s="23"/>
      <c r="AA31" s="23"/>
    </row>
    <row r="32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7"/>
      <c r="V32" s="27"/>
      <c r="W32" s="23"/>
      <c r="X32" s="23"/>
      <c r="Y32" s="23"/>
      <c r="Z32" s="23"/>
      <c r="AA32" s="23"/>
    </row>
    <row r="33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7"/>
      <c r="V33" s="27"/>
      <c r="W33" s="23"/>
      <c r="X33" s="23"/>
      <c r="Y33" s="23"/>
      <c r="Z33" s="23"/>
      <c r="AA33" s="23"/>
    </row>
    <row r="34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7"/>
      <c r="V34" s="27"/>
      <c r="W34" s="23"/>
      <c r="X34" s="23"/>
      <c r="Y34" s="23"/>
      <c r="Z34" s="23"/>
      <c r="AA34" s="23"/>
    </row>
    <row r="3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7"/>
      <c r="V35" s="27"/>
      <c r="W35" s="23"/>
      <c r="X35" s="23"/>
      <c r="Y35" s="23"/>
      <c r="Z35" s="23"/>
      <c r="AA35" s="23"/>
    </row>
    <row r="36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7"/>
      <c r="V36" s="27"/>
      <c r="W36" s="23"/>
      <c r="X36" s="23"/>
      <c r="Y36" s="23"/>
      <c r="Z36" s="23"/>
      <c r="AA36" s="23"/>
    </row>
    <row r="37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7"/>
      <c r="V37" s="27"/>
      <c r="W37" s="23"/>
      <c r="X37" s="23"/>
      <c r="Y37" s="23"/>
      <c r="Z37" s="23"/>
      <c r="AA37" s="23"/>
    </row>
    <row r="38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7"/>
      <c r="V38" s="27"/>
      <c r="W38" s="23"/>
      <c r="X38" s="23"/>
      <c r="Y38" s="23"/>
      <c r="Z38" s="23"/>
      <c r="AA38" s="23"/>
    </row>
    <row r="39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7"/>
      <c r="V39" s="27"/>
      <c r="W39" s="23"/>
      <c r="X39" s="23"/>
      <c r="Y39" s="23"/>
      <c r="Z39" s="23"/>
      <c r="AA39" s="23"/>
    </row>
    <row r="40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7"/>
      <c r="V40" s="27"/>
      <c r="W40" s="23"/>
      <c r="X40" s="23"/>
      <c r="Y40" s="23"/>
      <c r="Z40" s="23"/>
      <c r="AA40" s="23"/>
    </row>
    <row r="41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7"/>
      <c r="V41" s="27"/>
      <c r="W41" s="23"/>
      <c r="X41" s="23"/>
      <c r="Y41" s="23"/>
      <c r="Z41" s="23"/>
      <c r="AA41" s="23"/>
    </row>
    <row r="42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7"/>
      <c r="V42" s="27"/>
      <c r="W42" s="23"/>
      <c r="X42" s="23"/>
      <c r="Y42" s="23"/>
      <c r="Z42" s="23"/>
      <c r="AA42" s="23"/>
    </row>
    <row r="43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7"/>
      <c r="V43" s="27"/>
      <c r="W43" s="23"/>
      <c r="X43" s="23"/>
      <c r="Y43" s="23"/>
      <c r="Z43" s="23"/>
      <c r="AA43" s="23"/>
    </row>
    <row r="44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7"/>
      <c r="V44" s="27"/>
      <c r="W44" s="23"/>
      <c r="X44" s="23"/>
      <c r="Y44" s="23"/>
      <c r="Z44" s="23"/>
      <c r="AA44" s="23"/>
    </row>
    <row r="4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7"/>
      <c r="V45" s="27"/>
      <c r="W45" s="23"/>
      <c r="X45" s="23"/>
      <c r="Y45" s="23"/>
      <c r="Z45" s="23"/>
      <c r="AA45" s="23"/>
    </row>
    <row r="46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7"/>
      <c r="V46" s="27"/>
      <c r="W46" s="23"/>
      <c r="X46" s="23"/>
      <c r="Y46" s="23"/>
      <c r="Z46" s="23"/>
      <c r="AA46" s="23"/>
    </row>
    <row r="47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7"/>
      <c r="V47" s="27"/>
      <c r="W47" s="23"/>
      <c r="X47" s="23"/>
      <c r="Y47" s="23"/>
      <c r="Z47" s="23"/>
      <c r="AA47" s="23"/>
    </row>
    <row r="48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7"/>
      <c r="V48" s="27"/>
      <c r="W48" s="23"/>
      <c r="X48" s="23"/>
      <c r="Y48" s="23"/>
      <c r="Z48" s="23"/>
      <c r="AA48" s="23"/>
    </row>
    <row r="49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7"/>
      <c r="V49" s="27"/>
      <c r="W49" s="23"/>
      <c r="X49" s="23"/>
      <c r="Y49" s="23"/>
      <c r="Z49" s="23"/>
      <c r="AA49" s="23"/>
    </row>
    <row r="50">
      <c r="A50" s="22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7"/>
      <c r="V50" s="27"/>
      <c r="W50" s="23"/>
      <c r="X50" s="23"/>
      <c r="Y50" s="23"/>
      <c r="Z50" s="23"/>
      <c r="AA50" s="23"/>
    </row>
    <row r="51">
      <c r="A51" s="22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7"/>
      <c r="V51" s="27"/>
      <c r="W51" s="23"/>
      <c r="X51" s="23"/>
      <c r="Y51" s="23"/>
      <c r="Z51" s="23"/>
      <c r="AA51" s="23"/>
    </row>
    <row r="52">
      <c r="A52" s="22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7"/>
      <c r="V52" s="27"/>
      <c r="W52" s="23"/>
      <c r="X52" s="23"/>
      <c r="Y52" s="23"/>
      <c r="Z52" s="23"/>
      <c r="AA52" s="23"/>
    </row>
    <row r="53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7"/>
      <c r="V53" s="27"/>
      <c r="W53" s="23"/>
      <c r="X53" s="23"/>
      <c r="Y53" s="23"/>
      <c r="Z53" s="23"/>
      <c r="AA53" s="23"/>
    </row>
    <row r="54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7"/>
      <c r="V54" s="27"/>
      <c r="W54" s="23"/>
      <c r="X54" s="23"/>
      <c r="Y54" s="23"/>
      <c r="Z54" s="23"/>
      <c r="AA54" s="23"/>
    </row>
    <row r="55">
      <c r="A55" s="22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7"/>
      <c r="V55" s="27"/>
      <c r="W55" s="23"/>
      <c r="X55" s="23"/>
      <c r="Y55" s="23"/>
      <c r="Z55" s="23"/>
      <c r="AA55" s="23"/>
    </row>
    <row r="56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7"/>
      <c r="V56" s="27"/>
      <c r="W56" s="23"/>
      <c r="X56" s="23"/>
      <c r="Y56" s="23"/>
      <c r="Z56" s="23"/>
      <c r="AA56" s="23"/>
    </row>
    <row r="57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7"/>
      <c r="V57" s="27"/>
      <c r="W57" s="23"/>
      <c r="X57" s="23"/>
      <c r="Y57" s="23"/>
      <c r="Z57" s="23"/>
      <c r="AA57" s="23"/>
    </row>
    <row r="58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7"/>
      <c r="V58" s="27"/>
      <c r="W58" s="23"/>
      <c r="X58" s="23"/>
      <c r="Y58" s="23"/>
      <c r="Z58" s="23"/>
      <c r="AA58" s="23"/>
    </row>
    <row r="59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7"/>
      <c r="V59" s="27"/>
      <c r="W59" s="23"/>
      <c r="X59" s="23"/>
      <c r="Y59" s="23"/>
      <c r="Z59" s="23"/>
      <c r="AA59" s="23"/>
    </row>
    <row r="60">
      <c r="A60" s="22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7"/>
      <c r="V60" s="27"/>
      <c r="W60" s="23"/>
      <c r="X60" s="23"/>
      <c r="Y60" s="23"/>
      <c r="Z60" s="23"/>
      <c r="AA60" s="23"/>
    </row>
    <row r="61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7"/>
      <c r="V61" s="27"/>
      <c r="W61" s="23"/>
      <c r="X61" s="23"/>
      <c r="Y61" s="23"/>
      <c r="Z61" s="23"/>
      <c r="AA61" s="23"/>
    </row>
    <row r="62">
      <c r="A62" s="22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7"/>
      <c r="V62" s="27"/>
      <c r="W62" s="23"/>
      <c r="X62" s="23"/>
      <c r="Y62" s="23"/>
      <c r="Z62" s="23"/>
      <c r="AA62" s="23"/>
    </row>
    <row r="63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7"/>
      <c r="V63" s="27"/>
      <c r="W63" s="23"/>
      <c r="X63" s="23"/>
      <c r="Y63" s="23"/>
      <c r="Z63" s="23"/>
      <c r="AA63" s="23"/>
    </row>
    <row r="64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7"/>
      <c r="V64" s="27"/>
      <c r="W64" s="23"/>
      <c r="X64" s="23"/>
      <c r="Y64" s="23"/>
      <c r="Z64" s="23"/>
      <c r="AA64" s="23"/>
    </row>
    <row r="65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7"/>
      <c r="V65" s="27"/>
      <c r="W65" s="23"/>
      <c r="X65" s="23"/>
      <c r="Y65" s="23"/>
      <c r="Z65" s="23"/>
      <c r="AA65" s="23"/>
    </row>
    <row r="66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7"/>
      <c r="V66" s="27"/>
      <c r="W66" s="23"/>
      <c r="X66" s="23"/>
      <c r="Y66" s="23"/>
      <c r="Z66" s="23"/>
      <c r="AA66" s="23"/>
    </row>
    <row r="67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7"/>
      <c r="V67" s="27"/>
      <c r="W67" s="23"/>
      <c r="X67" s="23"/>
      <c r="Y67" s="23"/>
      <c r="Z67" s="23"/>
      <c r="AA67" s="23"/>
    </row>
    <row r="68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7"/>
      <c r="V68" s="27"/>
      <c r="W68" s="23"/>
      <c r="X68" s="23"/>
      <c r="Y68" s="23"/>
      <c r="Z68" s="23"/>
      <c r="AA68" s="23"/>
    </row>
    <row r="69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7"/>
      <c r="V69" s="27"/>
      <c r="W69" s="23"/>
      <c r="X69" s="23"/>
      <c r="Y69" s="23"/>
      <c r="Z69" s="23"/>
      <c r="AA69" s="23"/>
    </row>
    <row r="70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7"/>
      <c r="V70" s="27"/>
      <c r="W70" s="23"/>
      <c r="X70" s="23"/>
      <c r="Y70" s="23"/>
      <c r="Z70" s="23"/>
      <c r="AA70" s="23"/>
    </row>
    <row r="71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7"/>
      <c r="V71" s="27"/>
      <c r="W71" s="23"/>
      <c r="X71" s="23"/>
      <c r="Y71" s="23"/>
      <c r="Z71" s="23"/>
      <c r="AA71" s="23"/>
    </row>
    <row r="72">
      <c r="A72" s="22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7"/>
      <c r="V72" s="27"/>
      <c r="W72" s="23"/>
      <c r="X72" s="23"/>
      <c r="Y72" s="23"/>
      <c r="Z72" s="23"/>
      <c r="AA72" s="23"/>
    </row>
    <row r="73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7"/>
      <c r="V73" s="27"/>
      <c r="W73" s="23"/>
      <c r="X73" s="23"/>
      <c r="Y73" s="23"/>
      <c r="Z73" s="23"/>
      <c r="AA73" s="23"/>
    </row>
    <row r="74">
      <c r="A74" s="22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7"/>
      <c r="V74" s="27"/>
      <c r="W74" s="23"/>
      <c r="X74" s="23"/>
      <c r="Y74" s="23"/>
      <c r="Z74" s="23"/>
      <c r="AA74" s="23"/>
    </row>
    <row r="75">
      <c r="A75" s="22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7"/>
      <c r="V75" s="27"/>
      <c r="W75" s="23"/>
      <c r="X75" s="23"/>
      <c r="Y75" s="23"/>
      <c r="Z75" s="23"/>
      <c r="AA75" s="23"/>
    </row>
    <row r="76">
      <c r="A76" s="22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7"/>
      <c r="V76" s="27"/>
      <c r="W76" s="23"/>
      <c r="X76" s="23"/>
      <c r="Y76" s="23"/>
      <c r="Z76" s="23"/>
      <c r="AA76" s="23"/>
    </row>
    <row r="77">
      <c r="A77" s="22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7"/>
      <c r="V77" s="27"/>
      <c r="W77" s="23"/>
      <c r="X77" s="23"/>
      <c r="Y77" s="23"/>
      <c r="Z77" s="23"/>
      <c r="AA77" s="23"/>
    </row>
    <row r="78">
      <c r="A78" s="22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7"/>
      <c r="V78" s="27"/>
      <c r="W78" s="23"/>
      <c r="X78" s="23"/>
      <c r="Y78" s="23"/>
      <c r="Z78" s="23"/>
      <c r="AA78" s="23"/>
    </row>
    <row r="79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7"/>
      <c r="V79" s="27"/>
      <c r="W79" s="23"/>
      <c r="X79" s="23"/>
      <c r="Y79" s="23"/>
      <c r="Z79" s="23"/>
      <c r="AA79" s="23"/>
    </row>
    <row r="80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7"/>
      <c r="V80" s="27"/>
      <c r="W80" s="23"/>
      <c r="X80" s="23"/>
      <c r="Y80" s="23"/>
      <c r="Z80" s="23"/>
      <c r="AA80" s="23"/>
    </row>
    <row r="81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7"/>
      <c r="V81" s="27"/>
      <c r="W81" s="23"/>
      <c r="X81" s="23"/>
      <c r="Y81" s="23"/>
      <c r="Z81" s="23"/>
      <c r="AA81" s="23"/>
    </row>
    <row r="82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7"/>
      <c r="V82" s="27"/>
      <c r="W82" s="23"/>
      <c r="X82" s="23"/>
      <c r="Y82" s="23"/>
      <c r="Z82" s="23"/>
      <c r="AA82" s="23"/>
    </row>
    <row r="83">
      <c r="A83" s="2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7"/>
      <c r="V83" s="27"/>
      <c r="W83" s="23"/>
      <c r="X83" s="23"/>
      <c r="Y83" s="23"/>
      <c r="Z83" s="23"/>
      <c r="AA83" s="23"/>
    </row>
    <row r="84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7"/>
      <c r="V84" s="27"/>
      <c r="W84" s="23"/>
      <c r="X84" s="23"/>
      <c r="Y84" s="23"/>
      <c r="Z84" s="23"/>
      <c r="AA84" s="23"/>
    </row>
    <row r="85">
      <c r="A85" s="2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7"/>
      <c r="V85" s="27"/>
      <c r="W85" s="23"/>
      <c r="X85" s="23"/>
      <c r="Y85" s="23"/>
      <c r="Z85" s="23"/>
      <c r="AA85" s="23"/>
    </row>
    <row r="86">
      <c r="A86" s="22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7"/>
      <c r="V86" s="27"/>
      <c r="W86" s="23"/>
      <c r="X86" s="23"/>
      <c r="Y86" s="23"/>
      <c r="Z86" s="23"/>
      <c r="AA86" s="23"/>
    </row>
    <row r="87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7"/>
      <c r="V87" s="27"/>
      <c r="W87" s="23"/>
      <c r="X87" s="23"/>
      <c r="Y87" s="23"/>
      <c r="Z87" s="23"/>
      <c r="AA87" s="23"/>
    </row>
    <row r="88">
      <c r="A88" s="2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7"/>
      <c r="V88" s="27"/>
      <c r="W88" s="23"/>
      <c r="X88" s="23"/>
      <c r="Y88" s="23"/>
      <c r="Z88" s="23"/>
      <c r="AA88" s="23"/>
    </row>
    <row r="89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7"/>
      <c r="V89" s="27"/>
      <c r="W89" s="23"/>
      <c r="X89" s="23"/>
      <c r="Y89" s="23"/>
      <c r="Z89" s="23"/>
      <c r="AA89" s="23"/>
    </row>
    <row r="90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7"/>
      <c r="V90" s="27"/>
      <c r="W90" s="23"/>
      <c r="X90" s="23"/>
      <c r="Y90" s="23"/>
      <c r="Z90" s="23"/>
      <c r="AA90" s="23"/>
    </row>
    <row r="91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7"/>
      <c r="V91" s="27"/>
      <c r="W91" s="23"/>
      <c r="X91" s="23"/>
      <c r="Y91" s="23"/>
      <c r="Z91" s="23"/>
      <c r="AA91" s="23"/>
    </row>
    <row r="92">
      <c r="A92" s="22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7"/>
      <c r="V92" s="27"/>
      <c r="W92" s="23"/>
      <c r="X92" s="23"/>
      <c r="Y92" s="23"/>
      <c r="Z92" s="23"/>
      <c r="AA92" s="23"/>
    </row>
    <row r="93">
      <c r="A93" s="22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7"/>
      <c r="V93" s="27"/>
      <c r="W93" s="23"/>
      <c r="X93" s="23"/>
      <c r="Y93" s="23"/>
      <c r="Z93" s="23"/>
      <c r="AA93" s="23"/>
    </row>
    <row r="94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7"/>
      <c r="V94" s="27"/>
      <c r="W94" s="23"/>
      <c r="X94" s="23"/>
      <c r="Y94" s="23"/>
      <c r="Z94" s="23"/>
      <c r="AA94" s="23"/>
    </row>
    <row r="95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7"/>
      <c r="V95" s="27"/>
      <c r="W95" s="23"/>
      <c r="X95" s="23"/>
      <c r="Y95" s="23"/>
      <c r="Z95" s="23"/>
      <c r="AA95" s="23"/>
    </row>
    <row r="96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7"/>
      <c r="V96" s="27"/>
      <c r="W96" s="23"/>
      <c r="X96" s="23"/>
      <c r="Y96" s="23"/>
      <c r="Z96" s="23"/>
      <c r="AA96" s="23"/>
    </row>
    <row r="97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7"/>
      <c r="V97" s="27"/>
      <c r="W97" s="23"/>
      <c r="X97" s="23"/>
      <c r="Y97" s="23"/>
      <c r="Z97" s="23"/>
      <c r="AA97" s="23"/>
    </row>
    <row r="98">
      <c r="A98" s="22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7"/>
      <c r="V98" s="27"/>
      <c r="W98" s="23"/>
      <c r="X98" s="23"/>
      <c r="Y98" s="23"/>
      <c r="Z98" s="23"/>
      <c r="AA98" s="23"/>
    </row>
    <row r="99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7"/>
      <c r="V99" s="27"/>
      <c r="W99" s="23"/>
      <c r="X99" s="23"/>
      <c r="Y99" s="23"/>
      <c r="Z99" s="23"/>
      <c r="AA99" s="23"/>
    </row>
    <row r="100">
      <c r="A100" s="22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7"/>
      <c r="V100" s="27"/>
      <c r="W100" s="23"/>
      <c r="X100" s="23"/>
      <c r="Y100" s="23"/>
      <c r="Z100" s="23"/>
      <c r="AA100" s="23"/>
    </row>
    <row r="101">
      <c r="A101" s="22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7"/>
      <c r="V101" s="27"/>
      <c r="W101" s="23"/>
      <c r="X101" s="23"/>
      <c r="Y101" s="23"/>
      <c r="Z101" s="23"/>
      <c r="AA101" s="23"/>
    </row>
    <row r="102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7"/>
      <c r="V102" s="27"/>
      <c r="W102" s="23"/>
      <c r="X102" s="23"/>
      <c r="Y102" s="23"/>
      <c r="Z102" s="23"/>
      <c r="AA102" s="23"/>
    </row>
    <row r="103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7"/>
      <c r="V103" s="27"/>
      <c r="W103" s="23"/>
      <c r="X103" s="23"/>
      <c r="Y103" s="23"/>
      <c r="Z103" s="23"/>
      <c r="AA103" s="23"/>
    </row>
    <row r="104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7"/>
      <c r="V104" s="27"/>
      <c r="W104" s="23"/>
      <c r="X104" s="23"/>
      <c r="Y104" s="23"/>
      <c r="Z104" s="23"/>
      <c r="AA104" s="23"/>
    </row>
    <row r="105">
      <c r="A105" s="22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7"/>
      <c r="V105" s="27"/>
      <c r="W105" s="23"/>
      <c r="X105" s="23"/>
      <c r="Y105" s="23"/>
      <c r="Z105" s="23"/>
      <c r="AA105" s="23"/>
    </row>
    <row r="106">
      <c r="A106" s="22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7"/>
      <c r="V106" s="27"/>
      <c r="W106" s="23"/>
      <c r="X106" s="23"/>
      <c r="Y106" s="23"/>
      <c r="Z106" s="23"/>
      <c r="AA106" s="23"/>
    </row>
    <row r="107">
      <c r="A107" s="22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7"/>
      <c r="V107" s="27"/>
      <c r="W107" s="23"/>
      <c r="X107" s="23"/>
      <c r="Y107" s="23"/>
      <c r="Z107" s="23"/>
      <c r="AA107" s="23"/>
    </row>
    <row r="108">
      <c r="A108" s="22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7"/>
      <c r="V108" s="27"/>
      <c r="W108" s="23"/>
      <c r="X108" s="23"/>
      <c r="Y108" s="23"/>
      <c r="Z108" s="23"/>
      <c r="AA108" s="23"/>
    </row>
    <row r="109">
      <c r="A109" s="22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7"/>
      <c r="V109" s="27"/>
      <c r="W109" s="23"/>
      <c r="X109" s="23"/>
      <c r="Y109" s="23"/>
      <c r="Z109" s="23"/>
      <c r="AA109" s="23"/>
    </row>
    <row r="110">
      <c r="A110" s="22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7"/>
      <c r="V110" s="27"/>
      <c r="W110" s="23"/>
      <c r="X110" s="23"/>
      <c r="Y110" s="23"/>
      <c r="Z110" s="23"/>
      <c r="AA110" s="23"/>
    </row>
    <row r="111">
      <c r="A111" s="22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7"/>
      <c r="V111" s="27"/>
      <c r="W111" s="23"/>
      <c r="X111" s="23"/>
      <c r="Y111" s="23"/>
      <c r="Z111" s="23"/>
      <c r="AA111" s="23"/>
    </row>
    <row r="112">
      <c r="A112" s="22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7"/>
      <c r="V112" s="27"/>
      <c r="W112" s="23"/>
      <c r="X112" s="23"/>
      <c r="Y112" s="23"/>
      <c r="Z112" s="23"/>
      <c r="AA112" s="23"/>
    </row>
    <row r="113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7"/>
      <c r="V113" s="27"/>
      <c r="W113" s="23"/>
      <c r="X113" s="23"/>
      <c r="Y113" s="23"/>
      <c r="Z113" s="23"/>
      <c r="AA113" s="23"/>
    </row>
    <row r="114">
      <c r="A114" s="22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7"/>
      <c r="V114" s="27"/>
      <c r="W114" s="23"/>
      <c r="X114" s="23"/>
      <c r="Y114" s="23"/>
      <c r="Z114" s="23"/>
      <c r="AA114" s="23"/>
    </row>
    <row r="115">
      <c r="A115" s="22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7"/>
      <c r="V115" s="27"/>
      <c r="W115" s="23"/>
      <c r="X115" s="23"/>
      <c r="Y115" s="23"/>
      <c r="Z115" s="23"/>
      <c r="AA115" s="23"/>
    </row>
    <row r="116">
      <c r="A116" s="22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7"/>
      <c r="V116" s="27"/>
      <c r="W116" s="23"/>
      <c r="X116" s="23"/>
      <c r="Y116" s="23"/>
      <c r="Z116" s="23"/>
      <c r="AA116" s="23"/>
    </row>
    <row r="117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7"/>
      <c r="V117" s="27"/>
      <c r="W117" s="23"/>
      <c r="X117" s="23"/>
      <c r="Y117" s="23"/>
      <c r="Z117" s="23"/>
      <c r="AA117" s="23"/>
    </row>
    <row r="118">
      <c r="A118" s="22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7"/>
      <c r="V118" s="27"/>
      <c r="W118" s="23"/>
      <c r="X118" s="23"/>
      <c r="Y118" s="23"/>
      <c r="Z118" s="23"/>
      <c r="AA118" s="23"/>
    </row>
    <row r="119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7"/>
      <c r="V119" s="27"/>
      <c r="W119" s="23"/>
      <c r="X119" s="23"/>
      <c r="Y119" s="23"/>
      <c r="Z119" s="23"/>
      <c r="AA119" s="23"/>
    </row>
    <row r="120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7"/>
      <c r="V120" s="27"/>
      <c r="W120" s="23"/>
      <c r="X120" s="23"/>
      <c r="Y120" s="23"/>
      <c r="Z120" s="23"/>
      <c r="AA120" s="23"/>
    </row>
    <row r="121">
      <c r="A121" s="22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7"/>
      <c r="V121" s="27"/>
      <c r="W121" s="23"/>
      <c r="X121" s="23"/>
      <c r="Y121" s="23"/>
      <c r="Z121" s="23"/>
      <c r="AA121" s="23"/>
    </row>
    <row r="122">
      <c r="A122" s="22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7"/>
      <c r="V122" s="27"/>
      <c r="W122" s="23"/>
      <c r="X122" s="23"/>
      <c r="Y122" s="23"/>
      <c r="Z122" s="23"/>
      <c r="AA122" s="23"/>
    </row>
    <row r="123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7"/>
      <c r="V123" s="27"/>
      <c r="W123" s="23"/>
      <c r="X123" s="23"/>
      <c r="Y123" s="23"/>
      <c r="Z123" s="23"/>
      <c r="AA123" s="23"/>
    </row>
    <row r="124">
      <c r="A124" s="22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7"/>
      <c r="V124" s="27"/>
      <c r="W124" s="23"/>
      <c r="X124" s="23"/>
      <c r="Y124" s="23"/>
      <c r="Z124" s="23"/>
      <c r="AA124" s="23"/>
    </row>
    <row r="125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7"/>
      <c r="V125" s="27"/>
      <c r="W125" s="23"/>
      <c r="X125" s="23"/>
      <c r="Y125" s="23"/>
      <c r="Z125" s="23"/>
      <c r="AA125" s="23"/>
    </row>
    <row r="126">
      <c r="A126" s="22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7"/>
      <c r="V126" s="27"/>
      <c r="W126" s="23"/>
      <c r="X126" s="23"/>
      <c r="Y126" s="23"/>
      <c r="Z126" s="23"/>
      <c r="AA126" s="23"/>
    </row>
    <row r="127">
      <c r="A127" s="22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7"/>
      <c r="V127" s="27"/>
      <c r="W127" s="23"/>
      <c r="X127" s="23"/>
      <c r="Y127" s="23"/>
      <c r="Z127" s="23"/>
      <c r="AA127" s="23"/>
    </row>
    <row r="128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7"/>
      <c r="V128" s="27"/>
      <c r="W128" s="23"/>
      <c r="X128" s="23"/>
      <c r="Y128" s="23"/>
      <c r="Z128" s="23"/>
      <c r="AA128" s="23"/>
    </row>
    <row r="129">
      <c r="A129" s="22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7"/>
      <c r="V129" s="27"/>
      <c r="W129" s="23"/>
      <c r="X129" s="23"/>
      <c r="Y129" s="23"/>
      <c r="Z129" s="23"/>
      <c r="AA129" s="23"/>
    </row>
    <row r="130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7"/>
      <c r="V130" s="27"/>
      <c r="W130" s="23"/>
      <c r="X130" s="23"/>
      <c r="Y130" s="23"/>
      <c r="Z130" s="23"/>
      <c r="AA130" s="23"/>
    </row>
    <row r="131">
      <c r="A131" s="22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7"/>
      <c r="V131" s="27"/>
      <c r="W131" s="23"/>
      <c r="X131" s="23"/>
      <c r="Y131" s="23"/>
      <c r="Z131" s="23"/>
      <c r="AA131" s="23"/>
    </row>
    <row r="132">
      <c r="A132" s="22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7"/>
      <c r="V132" s="27"/>
      <c r="W132" s="23"/>
      <c r="X132" s="23"/>
      <c r="Y132" s="23"/>
      <c r="Z132" s="23"/>
      <c r="AA132" s="23"/>
    </row>
    <row r="133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7"/>
      <c r="V133" s="27"/>
      <c r="W133" s="23"/>
      <c r="X133" s="23"/>
      <c r="Y133" s="23"/>
      <c r="Z133" s="23"/>
      <c r="AA133" s="23"/>
    </row>
    <row r="134">
      <c r="A134" s="22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7"/>
      <c r="V134" s="27"/>
      <c r="W134" s="23"/>
      <c r="X134" s="23"/>
      <c r="Y134" s="23"/>
      <c r="Z134" s="23"/>
      <c r="AA134" s="23"/>
    </row>
    <row r="135">
      <c r="A135" s="22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7"/>
      <c r="V135" s="27"/>
      <c r="W135" s="23"/>
      <c r="X135" s="23"/>
      <c r="Y135" s="23"/>
      <c r="Z135" s="23"/>
      <c r="AA135" s="23"/>
    </row>
    <row r="136">
      <c r="A136" s="22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7"/>
      <c r="V136" s="27"/>
      <c r="W136" s="23"/>
      <c r="X136" s="23"/>
      <c r="Y136" s="23"/>
      <c r="Z136" s="23"/>
      <c r="AA136" s="23"/>
    </row>
    <row r="137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7"/>
      <c r="V137" s="27"/>
      <c r="W137" s="23"/>
      <c r="X137" s="23"/>
      <c r="Y137" s="23"/>
      <c r="Z137" s="23"/>
      <c r="AA137" s="23"/>
    </row>
    <row r="138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7"/>
      <c r="V138" s="27"/>
      <c r="W138" s="23"/>
      <c r="X138" s="23"/>
      <c r="Y138" s="23"/>
      <c r="Z138" s="23"/>
      <c r="AA138" s="23"/>
    </row>
    <row r="139">
      <c r="A139" s="22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7"/>
      <c r="V139" s="27"/>
      <c r="W139" s="23"/>
      <c r="X139" s="23"/>
      <c r="Y139" s="23"/>
      <c r="Z139" s="23"/>
      <c r="AA139" s="23"/>
    </row>
    <row r="140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7"/>
      <c r="V140" s="27"/>
      <c r="W140" s="23"/>
      <c r="X140" s="23"/>
      <c r="Y140" s="23"/>
      <c r="Z140" s="23"/>
      <c r="AA140" s="23"/>
    </row>
    <row r="141">
      <c r="A141" s="22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7"/>
      <c r="V141" s="27"/>
      <c r="W141" s="23"/>
      <c r="X141" s="23"/>
      <c r="Y141" s="23"/>
      <c r="Z141" s="23"/>
      <c r="AA141" s="23"/>
    </row>
    <row r="142">
      <c r="A142" s="22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7"/>
      <c r="V142" s="27"/>
      <c r="W142" s="23"/>
      <c r="X142" s="23"/>
      <c r="Y142" s="23"/>
      <c r="Z142" s="23"/>
      <c r="AA142" s="23"/>
    </row>
    <row r="143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7"/>
      <c r="V143" s="27"/>
      <c r="W143" s="23"/>
      <c r="X143" s="23"/>
      <c r="Y143" s="23"/>
      <c r="Z143" s="23"/>
      <c r="AA143" s="23"/>
    </row>
    <row r="144">
      <c r="A144" s="22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7"/>
      <c r="V144" s="27"/>
      <c r="W144" s="23"/>
      <c r="X144" s="23"/>
      <c r="Y144" s="23"/>
      <c r="Z144" s="23"/>
      <c r="AA144" s="23"/>
    </row>
    <row r="145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7"/>
      <c r="V145" s="27"/>
      <c r="W145" s="23"/>
      <c r="X145" s="23"/>
      <c r="Y145" s="23"/>
      <c r="Z145" s="23"/>
      <c r="AA145" s="23"/>
    </row>
    <row r="146">
      <c r="A146" s="22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7"/>
      <c r="V146" s="27"/>
      <c r="W146" s="23"/>
      <c r="X146" s="23"/>
      <c r="Y146" s="23"/>
      <c r="Z146" s="23"/>
      <c r="AA146" s="23"/>
    </row>
    <row r="147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7"/>
      <c r="V147" s="27"/>
      <c r="W147" s="23"/>
      <c r="X147" s="23"/>
      <c r="Y147" s="23"/>
      <c r="Z147" s="23"/>
      <c r="AA147" s="23"/>
    </row>
    <row r="148">
      <c r="A148" s="22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7"/>
      <c r="V148" s="27"/>
      <c r="W148" s="23"/>
      <c r="X148" s="23"/>
      <c r="Y148" s="23"/>
      <c r="Z148" s="23"/>
      <c r="AA148" s="23"/>
    </row>
    <row r="149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7"/>
      <c r="V149" s="27"/>
      <c r="W149" s="23"/>
      <c r="X149" s="23"/>
      <c r="Y149" s="23"/>
      <c r="Z149" s="23"/>
      <c r="AA149" s="23"/>
    </row>
    <row r="150">
      <c r="A150" s="22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7"/>
      <c r="V150" s="27"/>
      <c r="W150" s="23"/>
      <c r="X150" s="23"/>
      <c r="Y150" s="23"/>
      <c r="Z150" s="23"/>
      <c r="AA150" s="23"/>
    </row>
    <row r="151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7"/>
      <c r="V151" s="27"/>
      <c r="W151" s="23"/>
      <c r="X151" s="23"/>
      <c r="Y151" s="23"/>
      <c r="Z151" s="23"/>
      <c r="AA151" s="23"/>
    </row>
    <row r="152">
      <c r="A152" s="22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7"/>
      <c r="V152" s="27"/>
      <c r="W152" s="23"/>
      <c r="X152" s="23"/>
      <c r="Y152" s="23"/>
      <c r="Z152" s="23"/>
      <c r="AA152" s="23"/>
    </row>
    <row r="153">
      <c r="A153" s="22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7"/>
      <c r="V153" s="27"/>
      <c r="W153" s="23"/>
      <c r="X153" s="23"/>
      <c r="Y153" s="23"/>
      <c r="Z153" s="23"/>
      <c r="AA153" s="23"/>
    </row>
    <row r="154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7"/>
      <c r="V154" s="27"/>
      <c r="W154" s="23"/>
      <c r="X154" s="23"/>
      <c r="Y154" s="23"/>
      <c r="Z154" s="23"/>
      <c r="AA154" s="23"/>
    </row>
    <row r="155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7"/>
      <c r="V155" s="27"/>
      <c r="W155" s="23"/>
      <c r="X155" s="23"/>
      <c r="Y155" s="23"/>
      <c r="Z155" s="23"/>
      <c r="AA155" s="23"/>
    </row>
    <row r="156">
      <c r="A156" s="22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7"/>
      <c r="V156" s="27"/>
      <c r="W156" s="23"/>
      <c r="X156" s="23"/>
      <c r="Y156" s="23"/>
      <c r="Z156" s="23"/>
      <c r="AA156" s="23"/>
    </row>
    <row r="157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7"/>
      <c r="V157" s="27"/>
      <c r="W157" s="23"/>
      <c r="X157" s="23"/>
      <c r="Y157" s="23"/>
      <c r="Z157" s="23"/>
      <c r="AA157" s="23"/>
    </row>
    <row r="158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7"/>
      <c r="V158" s="27"/>
      <c r="W158" s="23"/>
      <c r="X158" s="23"/>
      <c r="Y158" s="23"/>
      <c r="Z158" s="23"/>
      <c r="AA158" s="23"/>
    </row>
    <row r="159">
      <c r="A159" s="22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7"/>
      <c r="V159" s="27"/>
      <c r="W159" s="23"/>
      <c r="X159" s="23"/>
      <c r="Y159" s="23"/>
      <c r="Z159" s="23"/>
      <c r="AA159" s="23"/>
    </row>
    <row r="160">
      <c r="A160" s="22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7"/>
      <c r="V160" s="27"/>
      <c r="W160" s="23"/>
      <c r="X160" s="23"/>
      <c r="Y160" s="23"/>
      <c r="Z160" s="23"/>
      <c r="AA160" s="23"/>
    </row>
    <row r="161">
      <c r="A161" s="22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7"/>
      <c r="V161" s="27"/>
      <c r="W161" s="23"/>
      <c r="X161" s="23"/>
      <c r="Y161" s="23"/>
      <c r="Z161" s="23"/>
      <c r="AA161" s="23"/>
    </row>
    <row r="162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7"/>
      <c r="V162" s="27"/>
      <c r="W162" s="23"/>
      <c r="X162" s="23"/>
      <c r="Y162" s="23"/>
      <c r="Z162" s="23"/>
      <c r="AA162" s="23"/>
    </row>
    <row r="163">
      <c r="A163" s="22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7"/>
      <c r="V163" s="27"/>
      <c r="W163" s="23"/>
      <c r="X163" s="23"/>
      <c r="Y163" s="23"/>
      <c r="Z163" s="23"/>
      <c r="AA163" s="23"/>
    </row>
    <row r="164">
      <c r="A164" s="22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7"/>
      <c r="V164" s="27"/>
      <c r="W164" s="23"/>
      <c r="X164" s="23"/>
      <c r="Y164" s="23"/>
      <c r="Z164" s="23"/>
      <c r="AA164" s="23"/>
    </row>
    <row r="165">
      <c r="A165" s="22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7"/>
      <c r="V165" s="27"/>
      <c r="W165" s="23"/>
      <c r="X165" s="23"/>
      <c r="Y165" s="23"/>
      <c r="Z165" s="23"/>
      <c r="AA165" s="23"/>
    </row>
    <row r="166">
      <c r="A166" s="22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7"/>
      <c r="V166" s="27"/>
      <c r="W166" s="23"/>
      <c r="X166" s="23"/>
      <c r="Y166" s="23"/>
      <c r="Z166" s="23"/>
      <c r="AA166" s="23"/>
    </row>
    <row r="167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7"/>
      <c r="V167" s="27"/>
      <c r="W167" s="23"/>
      <c r="X167" s="23"/>
      <c r="Y167" s="23"/>
      <c r="Z167" s="23"/>
      <c r="AA167" s="23"/>
    </row>
    <row r="168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7"/>
      <c r="V168" s="27"/>
      <c r="W168" s="23"/>
      <c r="X168" s="23"/>
      <c r="Y168" s="23"/>
      <c r="Z168" s="23"/>
      <c r="AA168" s="23"/>
    </row>
    <row r="169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7"/>
      <c r="V169" s="27"/>
      <c r="W169" s="23"/>
      <c r="X169" s="23"/>
      <c r="Y169" s="23"/>
      <c r="Z169" s="23"/>
      <c r="AA169" s="23"/>
    </row>
    <row r="170">
      <c r="A170" s="22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7"/>
      <c r="V170" s="27"/>
      <c r="W170" s="23"/>
      <c r="X170" s="23"/>
      <c r="Y170" s="23"/>
      <c r="Z170" s="23"/>
      <c r="AA170" s="23"/>
    </row>
    <row r="171">
      <c r="A171" s="22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7"/>
      <c r="V171" s="27"/>
      <c r="W171" s="23"/>
      <c r="X171" s="23"/>
      <c r="Y171" s="23"/>
      <c r="Z171" s="23"/>
      <c r="AA171" s="23"/>
    </row>
    <row r="172">
      <c r="A172" s="22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7"/>
      <c r="V172" s="27"/>
      <c r="W172" s="23"/>
      <c r="X172" s="23"/>
      <c r="Y172" s="23"/>
      <c r="Z172" s="23"/>
      <c r="AA172" s="23"/>
    </row>
    <row r="173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7"/>
      <c r="V173" s="27"/>
      <c r="W173" s="23"/>
      <c r="X173" s="23"/>
      <c r="Y173" s="23"/>
      <c r="Z173" s="23"/>
      <c r="AA173" s="23"/>
    </row>
    <row r="174">
      <c r="A174" s="22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7"/>
      <c r="V174" s="27"/>
      <c r="W174" s="23"/>
      <c r="X174" s="23"/>
      <c r="Y174" s="23"/>
      <c r="Z174" s="23"/>
      <c r="AA174" s="23"/>
    </row>
    <row r="175">
      <c r="A175" s="22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7"/>
      <c r="V175" s="27"/>
      <c r="W175" s="23"/>
      <c r="X175" s="23"/>
      <c r="Y175" s="23"/>
      <c r="Z175" s="23"/>
      <c r="AA175" s="23"/>
    </row>
    <row r="176">
      <c r="A176" s="22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7"/>
      <c r="V176" s="27"/>
      <c r="W176" s="23"/>
      <c r="X176" s="23"/>
      <c r="Y176" s="23"/>
      <c r="Z176" s="23"/>
      <c r="AA176" s="23"/>
    </row>
    <row r="177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7"/>
      <c r="V177" s="27"/>
      <c r="W177" s="23"/>
      <c r="X177" s="23"/>
      <c r="Y177" s="23"/>
      <c r="Z177" s="23"/>
      <c r="AA177" s="23"/>
    </row>
    <row r="178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7"/>
      <c r="V178" s="27"/>
      <c r="W178" s="23"/>
      <c r="X178" s="23"/>
      <c r="Y178" s="23"/>
      <c r="Z178" s="23"/>
      <c r="AA178" s="23"/>
    </row>
    <row r="179">
      <c r="A179" s="22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7"/>
      <c r="V179" s="27"/>
      <c r="W179" s="23"/>
      <c r="X179" s="23"/>
      <c r="Y179" s="23"/>
      <c r="Z179" s="23"/>
      <c r="AA179" s="23"/>
    </row>
    <row r="180">
      <c r="A180" s="22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7"/>
      <c r="V180" s="27"/>
      <c r="W180" s="23"/>
      <c r="X180" s="23"/>
      <c r="Y180" s="23"/>
      <c r="Z180" s="23"/>
      <c r="AA180" s="23"/>
    </row>
    <row r="181">
      <c r="A181" s="22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7"/>
      <c r="V181" s="27"/>
      <c r="W181" s="23"/>
      <c r="X181" s="23"/>
      <c r="Y181" s="23"/>
      <c r="Z181" s="23"/>
      <c r="AA181" s="23"/>
    </row>
    <row r="182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7"/>
      <c r="V182" s="27"/>
      <c r="W182" s="23"/>
      <c r="X182" s="23"/>
      <c r="Y182" s="23"/>
      <c r="Z182" s="23"/>
      <c r="AA182" s="23"/>
    </row>
    <row r="183">
      <c r="A183" s="22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7"/>
      <c r="V183" s="27"/>
      <c r="W183" s="23"/>
      <c r="X183" s="23"/>
      <c r="Y183" s="23"/>
      <c r="Z183" s="23"/>
      <c r="AA183" s="23"/>
    </row>
    <row r="184">
      <c r="A184" s="22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7"/>
      <c r="V184" s="27"/>
      <c r="W184" s="23"/>
      <c r="X184" s="23"/>
      <c r="Y184" s="23"/>
      <c r="Z184" s="23"/>
      <c r="AA184" s="23"/>
    </row>
    <row r="185">
      <c r="A185" s="22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7"/>
      <c r="V185" s="27"/>
      <c r="W185" s="23"/>
      <c r="X185" s="23"/>
      <c r="Y185" s="23"/>
      <c r="Z185" s="23"/>
      <c r="AA185" s="23"/>
    </row>
    <row r="186">
      <c r="A186" s="22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7"/>
      <c r="V186" s="27"/>
      <c r="W186" s="23"/>
      <c r="X186" s="23"/>
      <c r="Y186" s="23"/>
      <c r="Z186" s="23"/>
      <c r="AA186" s="23"/>
    </row>
    <row r="187">
      <c r="A187" s="22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7"/>
      <c r="V187" s="27"/>
      <c r="W187" s="23"/>
      <c r="X187" s="23"/>
      <c r="Y187" s="23"/>
      <c r="Z187" s="23"/>
      <c r="AA187" s="23"/>
    </row>
    <row r="188">
      <c r="A188" s="22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7"/>
      <c r="V188" s="27"/>
      <c r="W188" s="23"/>
      <c r="X188" s="23"/>
      <c r="Y188" s="23"/>
      <c r="Z188" s="23"/>
      <c r="AA188" s="23"/>
    </row>
    <row r="189">
      <c r="A189" s="22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7"/>
      <c r="V189" s="27"/>
      <c r="W189" s="23"/>
      <c r="X189" s="23"/>
      <c r="Y189" s="23"/>
      <c r="Z189" s="23"/>
      <c r="AA189" s="23"/>
    </row>
    <row r="190">
      <c r="A190" s="22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7"/>
      <c r="V190" s="27"/>
      <c r="W190" s="23"/>
      <c r="X190" s="23"/>
      <c r="Y190" s="23"/>
      <c r="Z190" s="23"/>
      <c r="AA190" s="23"/>
    </row>
    <row r="191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7"/>
      <c r="V191" s="27"/>
      <c r="W191" s="23"/>
      <c r="X191" s="23"/>
      <c r="Y191" s="23"/>
      <c r="Z191" s="23"/>
      <c r="AA191" s="23"/>
    </row>
    <row r="192">
      <c r="A192" s="22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7"/>
      <c r="V192" s="27"/>
      <c r="W192" s="23"/>
      <c r="X192" s="23"/>
      <c r="Y192" s="23"/>
      <c r="Z192" s="23"/>
      <c r="AA192" s="23"/>
    </row>
    <row r="193">
      <c r="A193" s="22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7"/>
      <c r="V193" s="27"/>
      <c r="W193" s="23"/>
      <c r="X193" s="23"/>
      <c r="Y193" s="23"/>
      <c r="Z193" s="23"/>
      <c r="AA193" s="23"/>
    </row>
    <row r="194">
      <c r="A194" s="22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7"/>
      <c r="V194" s="27"/>
      <c r="W194" s="23"/>
      <c r="X194" s="23"/>
      <c r="Y194" s="23"/>
      <c r="Z194" s="23"/>
      <c r="AA194" s="23"/>
    </row>
    <row r="195">
      <c r="A195" s="22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7"/>
      <c r="V195" s="27"/>
      <c r="W195" s="23"/>
      <c r="X195" s="23"/>
      <c r="Y195" s="23"/>
      <c r="Z195" s="23"/>
      <c r="AA195" s="23"/>
    </row>
    <row r="196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7"/>
      <c r="V196" s="27"/>
      <c r="W196" s="23"/>
      <c r="X196" s="23"/>
      <c r="Y196" s="23"/>
      <c r="Z196" s="23"/>
      <c r="AA196" s="23"/>
    </row>
    <row r="197">
      <c r="A197" s="22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7"/>
      <c r="V197" s="27"/>
      <c r="W197" s="23"/>
      <c r="X197" s="23"/>
      <c r="Y197" s="23"/>
      <c r="Z197" s="23"/>
      <c r="AA197" s="23"/>
    </row>
    <row r="198">
      <c r="A198" s="22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7"/>
      <c r="V198" s="27"/>
      <c r="W198" s="23"/>
      <c r="X198" s="23"/>
      <c r="Y198" s="23"/>
      <c r="Z198" s="23"/>
      <c r="AA198" s="23"/>
    </row>
    <row r="199">
      <c r="A199" s="22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7"/>
      <c r="V199" s="27"/>
      <c r="W199" s="23"/>
      <c r="X199" s="23"/>
      <c r="Y199" s="23"/>
      <c r="Z199" s="23"/>
      <c r="AA199" s="23"/>
    </row>
    <row r="200">
      <c r="A200" s="22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7"/>
      <c r="V200" s="27"/>
      <c r="W200" s="23"/>
      <c r="X200" s="23"/>
      <c r="Y200" s="23"/>
      <c r="Z200" s="23"/>
      <c r="AA200" s="23"/>
    </row>
    <row r="201">
      <c r="A201" s="22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7"/>
      <c r="V201" s="27"/>
      <c r="W201" s="23"/>
      <c r="X201" s="23"/>
      <c r="Y201" s="23"/>
      <c r="Z201" s="23"/>
      <c r="AA201" s="23"/>
    </row>
    <row r="202">
      <c r="A202" s="22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7"/>
      <c r="V202" s="27"/>
      <c r="W202" s="23"/>
      <c r="X202" s="23"/>
      <c r="Y202" s="23"/>
      <c r="Z202" s="23"/>
      <c r="AA202" s="23"/>
    </row>
    <row r="203">
      <c r="A203" s="22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7"/>
      <c r="V203" s="27"/>
      <c r="W203" s="23"/>
      <c r="X203" s="23"/>
      <c r="Y203" s="23"/>
      <c r="Z203" s="23"/>
      <c r="AA203" s="23"/>
    </row>
    <row r="204">
      <c r="A204" s="22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7"/>
      <c r="V204" s="27"/>
      <c r="W204" s="23"/>
      <c r="X204" s="23"/>
      <c r="Y204" s="23"/>
      <c r="Z204" s="23"/>
      <c r="AA204" s="23"/>
    </row>
    <row r="205">
      <c r="A205" s="22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7"/>
      <c r="V205" s="27"/>
      <c r="W205" s="23"/>
      <c r="X205" s="23"/>
      <c r="Y205" s="23"/>
      <c r="Z205" s="23"/>
      <c r="AA205" s="23"/>
    </row>
    <row r="206">
      <c r="A206" s="22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7"/>
      <c r="V206" s="27"/>
      <c r="W206" s="23"/>
      <c r="X206" s="23"/>
      <c r="Y206" s="23"/>
      <c r="Z206" s="23"/>
      <c r="AA206" s="23"/>
    </row>
    <row r="207">
      <c r="A207" s="22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7"/>
      <c r="V207" s="27"/>
      <c r="W207" s="23"/>
      <c r="X207" s="23"/>
      <c r="Y207" s="23"/>
      <c r="Z207" s="23"/>
      <c r="AA207" s="23"/>
    </row>
    <row r="208">
      <c r="A208" s="22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7"/>
      <c r="V208" s="27"/>
      <c r="W208" s="23"/>
      <c r="X208" s="23"/>
      <c r="Y208" s="23"/>
      <c r="Z208" s="23"/>
      <c r="AA208" s="23"/>
    </row>
    <row r="209">
      <c r="A209" s="22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7"/>
      <c r="V209" s="27"/>
      <c r="W209" s="23"/>
      <c r="X209" s="23"/>
      <c r="Y209" s="23"/>
      <c r="Z209" s="23"/>
      <c r="AA209" s="23"/>
    </row>
    <row r="210">
      <c r="A210" s="22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7"/>
      <c r="V210" s="27"/>
      <c r="W210" s="23"/>
      <c r="X210" s="23"/>
      <c r="Y210" s="23"/>
      <c r="Z210" s="23"/>
      <c r="AA210" s="23"/>
    </row>
    <row r="211">
      <c r="A211" s="22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7"/>
      <c r="V211" s="27"/>
      <c r="W211" s="23"/>
      <c r="X211" s="23"/>
      <c r="Y211" s="23"/>
      <c r="Z211" s="23"/>
      <c r="AA211" s="23"/>
    </row>
    <row r="212">
      <c r="A212" s="22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7"/>
      <c r="V212" s="27"/>
      <c r="W212" s="23"/>
      <c r="X212" s="23"/>
      <c r="Y212" s="23"/>
      <c r="Z212" s="23"/>
      <c r="AA212" s="23"/>
    </row>
    <row r="213">
      <c r="A213" s="22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7"/>
      <c r="V213" s="27"/>
      <c r="W213" s="23"/>
      <c r="X213" s="23"/>
      <c r="Y213" s="23"/>
      <c r="Z213" s="23"/>
      <c r="AA213" s="23"/>
    </row>
    <row r="214">
      <c r="A214" s="22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7"/>
      <c r="V214" s="27"/>
      <c r="W214" s="23"/>
      <c r="X214" s="23"/>
      <c r="Y214" s="23"/>
      <c r="Z214" s="23"/>
      <c r="AA214" s="23"/>
    </row>
    <row r="215">
      <c r="A215" s="22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7"/>
      <c r="V215" s="27"/>
      <c r="W215" s="23"/>
      <c r="X215" s="23"/>
      <c r="Y215" s="23"/>
      <c r="Z215" s="23"/>
      <c r="AA215" s="23"/>
    </row>
    <row r="216">
      <c r="A216" s="22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7"/>
      <c r="V216" s="27"/>
      <c r="W216" s="23"/>
      <c r="X216" s="23"/>
      <c r="Y216" s="23"/>
      <c r="Z216" s="23"/>
      <c r="AA216" s="23"/>
    </row>
    <row r="217">
      <c r="A217" s="22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7"/>
      <c r="V217" s="27"/>
      <c r="W217" s="23"/>
      <c r="X217" s="23"/>
      <c r="Y217" s="23"/>
      <c r="Z217" s="23"/>
      <c r="AA217" s="23"/>
    </row>
    <row r="218">
      <c r="A218" s="22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7"/>
      <c r="V218" s="27"/>
      <c r="W218" s="23"/>
      <c r="X218" s="23"/>
      <c r="Y218" s="23"/>
      <c r="Z218" s="23"/>
      <c r="AA218" s="23"/>
    </row>
    <row r="219">
      <c r="A219" s="22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7"/>
      <c r="V219" s="27"/>
      <c r="W219" s="23"/>
      <c r="X219" s="23"/>
      <c r="Y219" s="23"/>
      <c r="Z219" s="23"/>
      <c r="AA219" s="23"/>
    </row>
    <row r="220">
      <c r="A220" s="22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7"/>
      <c r="V220" s="27"/>
      <c r="W220" s="23"/>
      <c r="X220" s="23"/>
      <c r="Y220" s="23"/>
      <c r="Z220" s="23"/>
      <c r="AA220" s="23"/>
    </row>
    <row r="221">
      <c r="A221" s="22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7"/>
      <c r="V221" s="27"/>
      <c r="W221" s="23"/>
      <c r="X221" s="23"/>
      <c r="Y221" s="23"/>
      <c r="Z221" s="23"/>
      <c r="AA221" s="23"/>
    </row>
    <row r="222">
      <c r="A222" s="22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7"/>
      <c r="V222" s="27"/>
      <c r="W222" s="23"/>
      <c r="X222" s="23"/>
      <c r="Y222" s="23"/>
      <c r="Z222" s="23"/>
      <c r="AA222" s="23"/>
    </row>
    <row r="223">
      <c r="A223" s="22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7"/>
      <c r="V223" s="27"/>
      <c r="W223" s="23"/>
      <c r="X223" s="23"/>
      <c r="Y223" s="23"/>
      <c r="Z223" s="23"/>
      <c r="AA223" s="23"/>
    </row>
    <row r="224">
      <c r="A224" s="22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7"/>
      <c r="V224" s="27"/>
      <c r="W224" s="23"/>
      <c r="X224" s="23"/>
      <c r="Y224" s="23"/>
      <c r="Z224" s="23"/>
      <c r="AA224" s="23"/>
    </row>
    <row r="225">
      <c r="A225" s="22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7"/>
      <c r="V225" s="27"/>
      <c r="W225" s="23"/>
      <c r="X225" s="23"/>
      <c r="Y225" s="23"/>
      <c r="Z225" s="23"/>
      <c r="AA225" s="23"/>
    </row>
    <row r="226">
      <c r="A226" s="22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7"/>
      <c r="V226" s="27"/>
      <c r="W226" s="23"/>
      <c r="X226" s="23"/>
      <c r="Y226" s="23"/>
      <c r="Z226" s="23"/>
      <c r="AA226" s="23"/>
    </row>
    <row r="227">
      <c r="A227" s="22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7"/>
      <c r="V227" s="27"/>
      <c r="W227" s="23"/>
      <c r="X227" s="23"/>
      <c r="Y227" s="23"/>
      <c r="Z227" s="23"/>
      <c r="AA227" s="23"/>
    </row>
    <row r="228">
      <c r="A228" s="22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7"/>
      <c r="V228" s="27"/>
      <c r="W228" s="23"/>
      <c r="X228" s="23"/>
      <c r="Y228" s="23"/>
      <c r="Z228" s="23"/>
      <c r="AA228" s="23"/>
    </row>
    <row r="229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7"/>
      <c r="V229" s="27"/>
      <c r="W229" s="23"/>
      <c r="X229" s="23"/>
      <c r="Y229" s="23"/>
      <c r="Z229" s="23"/>
      <c r="AA229" s="23"/>
    </row>
    <row r="230">
      <c r="A230" s="22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7"/>
      <c r="V230" s="27"/>
      <c r="W230" s="23"/>
      <c r="X230" s="23"/>
      <c r="Y230" s="23"/>
      <c r="Z230" s="23"/>
      <c r="AA230" s="23"/>
    </row>
    <row r="231">
      <c r="A231" s="22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7"/>
      <c r="V231" s="27"/>
      <c r="W231" s="23"/>
      <c r="X231" s="23"/>
      <c r="Y231" s="23"/>
      <c r="Z231" s="23"/>
      <c r="AA231" s="23"/>
    </row>
    <row r="232">
      <c r="A232" s="22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7"/>
      <c r="V232" s="27"/>
      <c r="W232" s="23"/>
      <c r="X232" s="23"/>
      <c r="Y232" s="23"/>
      <c r="Z232" s="23"/>
      <c r="AA232" s="23"/>
    </row>
    <row r="233">
      <c r="A233" s="22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7"/>
      <c r="V233" s="27"/>
      <c r="W233" s="23"/>
      <c r="X233" s="23"/>
      <c r="Y233" s="23"/>
      <c r="Z233" s="23"/>
      <c r="AA233" s="23"/>
    </row>
    <row r="234">
      <c r="A234" s="22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7"/>
      <c r="V234" s="27"/>
      <c r="W234" s="23"/>
      <c r="X234" s="23"/>
      <c r="Y234" s="23"/>
      <c r="Z234" s="23"/>
      <c r="AA234" s="23"/>
    </row>
    <row r="235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7"/>
      <c r="V235" s="27"/>
      <c r="W235" s="23"/>
      <c r="X235" s="23"/>
      <c r="Y235" s="23"/>
      <c r="Z235" s="23"/>
      <c r="AA235" s="23"/>
    </row>
    <row r="236">
      <c r="A236" s="22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7"/>
      <c r="V236" s="27"/>
      <c r="W236" s="23"/>
      <c r="X236" s="23"/>
      <c r="Y236" s="23"/>
      <c r="Z236" s="23"/>
      <c r="AA236" s="23"/>
    </row>
    <row r="237">
      <c r="A237" s="22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7"/>
      <c r="V237" s="27"/>
      <c r="W237" s="23"/>
      <c r="X237" s="23"/>
      <c r="Y237" s="23"/>
      <c r="Z237" s="23"/>
      <c r="AA237" s="23"/>
    </row>
    <row r="238">
      <c r="A238" s="22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7"/>
      <c r="V238" s="27"/>
      <c r="W238" s="23"/>
      <c r="X238" s="23"/>
      <c r="Y238" s="23"/>
      <c r="Z238" s="23"/>
      <c r="AA238" s="23"/>
    </row>
    <row r="239">
      <c r="A239" s="22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7"/>
      <c r="V239" s="27"/>
      <c r="W239" s="23"/>
      <c r="X239" s="23"/>
      <c r="Y239" s="23"/>
      <c r="Z239" s="23"/>
      <c r="AA239" s="23"/>
    </row>
    <row r="240">
      <c r="A240" s="22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7"/>
      <c r="V240" s="27"/>
      <c r="W240" s="23"/>
      <c r="X240" s="23"/>
      <c r="Y240" s="23"/>
      <c r="Z240" s="23"/>
      <c r="AA240" s="23"/>
    </row>
    <row r="241">
      <c r="A241" s="22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7"/>
      <c r="V241" s="27"/>
      <c r="W241" s="23"/>
      <c r="X241" s="23"/>
      <c r="Y241" s="23"/>
      <c r="Z241" s="23"/>
      <c r="AA241" s="23"/>
    </row>
    <row r="242">
      <c r="A242" s="22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7"/>
      <c r="V242" s="27"/>
      <c r="W242" s="23"/>
      <c r="X242" s="23"/>
      <c r="Y242" s="23"/>
      <c r="Z242" s="23"/>
      <c r="AA242" s="23"/>
    </row>
    <row r="243">
      <c r="A243" s="22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7"/>
      <c r="V243" s="27"/>
      <c r="W243" s="23"/>
      <c r="X243" s="23"/>
      <c r="Y243" s="23"/>
      <c r="Z243" s="23"/>
      <c r="AA243" s="23"/>
    </row>
    <row r="244">
      <c r="A244" s="22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7"/>
      <c r="V244" s="27"/>
      <c r="W244" s="23"/>
      <c r="X244" s="23"/>
      <c r="Y244" s="23"/>
      <c r="Z244" s="23"/>
      <c r="AA244" s="23"/>
    </row>
    <row r="245">
      <c r="A245" s="22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7"/>
      <c r="V245" s="27"/>
      <c r="W245" s="23"/>
      <c r="X245" s="23"/>
      <c r="Y245" s="23"/>
      <c r="Z245" s="23"/>
      <c r="AA245" s="23"/>
    </row>
    <row r="246">
      <c r="A246" s="22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7"/>
      <c r="V246" s="27"/>
      <c r="W246" s="23"/>
      <c r="X246" s="23"/>
      <c r="Y246" s="23"/>
      <c r="Z246" s="23"/>
      <c r="AA246" s="23"/>
    </row>
    <row r="247">
      <c r="A247" s="22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7"/>
      <c r="V247" s="27"/>
      <c r="W247" s="23"/>
      <c r="X247" s="23"/>
      <c r="Y247" s="23"/>
      <c r="Z247" s="23"/>
      <c r="AA247" s="23"/>
    </row>
    <row r="248">
      <c r="A248" s="22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7"/>
      <c r="V248" s="27"/>
      <c r="W248" s="23"/>
      <c r="X248" s="23"/>
      <c r="Y248" s="23"/>
      <c r="Z248" s="23"/>
      <c r="AA248" s="23"/>
    </row>
    <row r="249">
      <c r="A249" s="22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7"/>
      <c r="V249" s="27"/>
      <c r="W249" s="23"/>
      <c r="X249" s="23"/>
      <c r="Y249" s="23"/>
      <c r="Z249" s="23"/>
      <c r="AA249" s="23"/>
    </row>
    <row r="250">
      <c r="A250" s="22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7"/>
      <c r="V250" s="27"/>
      <c r="W250" s="23"/>
      <c r="X250" s="23"/>
      <c r="Y250" s="23"/>
      <c r="Z250" s="23"/>
      <c r="AA250" s="23"/>
    </row>
    <row r="251">
      <c r="A251" s="22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7"/>
      <c r="V251" s="27"/>
      <c r="W251" s="23"/>
      <c r="X251" s="23"/>
      <c r="Y251" s="23"/>
      <c r="Z251" s="23"/>
      <c r="AA251" s="23"/>
    </row>
    <row r="252">
      <c r="A252" s="22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7"/>
      <c r="V252" s="27"/>
      <c r="W252" s="23"/>
      <c r="X252" s="23"/>
      <c r="Y252" s="23"/>
      <c r="Z252" s="23"/>
      <c r="AA252" s="23"/>
    </row>
    <row r="253">
      <c r="A253" s="22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7"/>
      <c r="V253" s="27"/>
      <c r="W253" s="23"/>
      <c r="X253" s="23"/>
      <c r="Y253" s="23"/>
      <c r="Z253" s="23"/>
      <c r="AA253" s="23"/>
    </row>
    <row r="254">
      <c r="A254" s="22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7"/>
      <c r="V254" s="27"/>
      <c r="W254" s="23"/>
      <c r="X254" s="23"/>
      <c r="Y254" s="23"/>
      <c r="Z254" s="23"/>
      <c r="AA254" s="23"/>
    </row>
    <row r="255">
      <c r="A255" s="22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7"/>
      <c r="V255" s="27"/>
      <c r="W255" s="23"/>
      <c r="X255" s="23"/>
      <c r="Y255" s="23"/>
      <c r="Z255" s="23"/>
      <c r="AA255" s="23"/>
    </row>
    <row r="256">
      <c r="A256" s="22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7"/>
      <c r="V256" s="27"/>
      <c r="W256" s="23"/>
      <c r="X256" s="23"/>
      <c r="Y256" s="23"/>
      <c r="Z256" s="23"/>
      <c r="AA256" s="23"/>
    </row>
    <row r="257">
      <c r="A257" s="22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7"/>
      <c r="V257" s="27"/>
      <c r="W257" s="23"/>
      <c r="X257" s="23"/>
      <c r="Y257" s="23"/>
      <c r="Z257" s="23"/>
      <c r="AA257" s="23"/>
    </row>
    <row r="258">
      <c r="A258" s="22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7"/>
      <c r="V258" s="27"/>
      <c r="W258" s="23"/>
      <c r="X258" s="23"/>
      <c r="Y258" s="23"/>
      <c r="Z258" s="23"/>
      <c r="AA258" s="23"/>
    </row>
    <row r="259">
      <c r="A259" s="22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7"/>
      <c r="V259" s="27"/>
      <c r="W259" s="23"/>
      <c r="X259" s="23"/>
      <c r="Y259" s="23"/>
      <c r="Z259" s="23"/>
      <c r="AA259" s="23"/>
    </row>
    <row r="260">
      <c r="A260" s="22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7"/>
      <c r="V260" s="27"/>
      <c r="W260" s="23"/>
      <c r="X260" s="23"/>
      <c r="Y260" s="23"/>
      <c r="Z260" s="23"/>
      <c r="AA260" s="23"/>
    </row>
    <row r="261">
      <c r="A261" s="22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7"/>
      <c r="V261" s="27"/>
      <c r="W261" s="23"/>
      <c r="X261" s="23"/>
      <c r="Y261" s="23"/>
      <c r="Z261" s="23"/>
      <c r="AA261" s="23"/>
    </row>
    <row r="262">
      <c r="A262" s="22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7"/>
      <c r="V262" s="27"/>
      <c r="W262" s="23"/>
      <c r="X262" s="23"/>
      <c r="Y262" s="23"/>
      <c r="Z262" s="23"/>
      <c r="AA262" s="23"/>
    </row>
    <row r="263">
      <c r="A263" s="22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7"/>
      <c r="V263" s="27"/>
      <c r="W263" s="23"/>
      <c r="X263" s="23"/>
      <c r="Y263" s="23"/>
      <c r="Z263" s="23"/>
      <c r="AA263" s="23"/>
    </row>
    <row r="264">
      <c r="A264" s="22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7"/>
      <c r="V264" s="27"/>
      <c r="W264" s="23"/>
      <c r="X264" s="23"/>
      <c r="Y264" s="23"/>
      <c r="Z264" s="23"/>
      <c r="AA264" s="23"/>
    </row>
    <row r="265">
      <c r="A265" s="22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7"/>
      <c r="V265" s="27"/>
      <c r="W265" s="23"/>
      <c r="X265" s="23"/>
      <c r="Y265" s="23"/>
      <c r="Z265" s="23"/>
      <c r="AA265" s="23"/>
    </row>
    <row r="266">
      <c r="A266" s="22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7"/>
      <c r="V266" s="27"/>
      <c r="W266" s="23"/>
      <c r="X266" s="23"/>
      <c r="Y266" s="23"/>
      <c r="Z266" s="23"/>
      <c r="AA266" s="23"/>
    </row>
    <row r="267">
      <c r="A267" s="22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7"/>
      <c r="V267" s="27"/>
      <c r="W267" s="23"/>
      <c r="X267" s="23"/>
      <c r="Y267" s="23"/>
      <c r="Z267" s="23"/>
      <c r="AA267" s="23"/>
    </row>
    <row r="268">
      <c r="A268" s="22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7"/>
      <c r="V268" s="27"/>
      <c r="W268" s="23"/>
      <c r="X268" s="23"/>
      <c r="Y268" s="23"/>
      <c r="Z268" s="23"/>
      <c r="AA268" s="23"/>
    </row>
    <row r="269">
      <c r="A269" s="22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7"/>
      <c r="V269" s="27"/>
      <c r="W269" s="23"/>
      <c r="X269" s="23"/>
      <c r="Y269" s="23"/>
      <c r="Z269" s="23"/>
      <c r="AA269" s="23"/>
    </row>
    <row r="270">
      <c r="A270" s="22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7"/>
      <c r="V270" s="27"/>
      <c r="W270" s="23"/>
      <c r="X270" s="23"/>
      <c r="Y270" s="23"/>
      <c r="Z270" s="23"/>
      <c r="AA270" s="23"/>
    </row>
    <row r="271">
      <c r="A271" s="22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7"/>
      <c r="V271" s="27"/>
      <c r="W271" s="23"/>
      <c r="X271" s="23"/>
      <c r="Y271" s="23"/>
      <c r="Z271" s="23"/>
      <c r="AA271" s="23"/>
    </row>
    <row r="272">
      <c r="A272" s="22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7"/>
      <c r="V272" s="27"/>
      <c r="W272" s="23"/>
      <c r="X272" s="23"/>
      <c r="Y272" s="23"/>
      <c r="Z272" s="23"/>
      <c r="AA272" s="23"/>
    </row>
    <row r="273">
      <c r="A273" s="22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7"/>
      <c r="V273" s="27"/>
      <c r="W273" s="23"/>
      <c r="X273" s="23"/>
      <c r="Y273" s="23"/>
      <c r="Z273" s="23"/>
      <c r="AA273" s="23"/>
    </row>
    <row r="274">
      <c r="A274" s="22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7"/>
      <c r="V274" s="27"/>
      <c r="W274" s="23"/>
      <c r="X274" s="23"/>
      <c r="Y274" s="23"/>
      <c r="Z274" s="23"/>
      <c r="AA274" s="23"/>
    </row>
    <row r="275">
      <c r="A275" s="22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7"/>
      <c r="V275" s="27"/>
      <c r="W275" s="23"/>
      <c r="X275" s="23"/>
      <c r="Y275" s="23"/>
      <c r="Z275" s="23"/>
      <c r="AA275" s="23"/>
    </row>
    <row r="276">
      <c r="A276" s="22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7"/>
      <c r="V276" s="27"/>
      <c r="W276" s="23"/>
      <c r="X276" s="23"/>
      <c r="Y276" s="23"/>
      <c r="Z276" s="23"/>
      <c r="AA276" s="23"/>
    </row>
    <row r="277">
      <c r="A277" s="22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7"/>
      <c r="V277" s="27"/>
      <c r="W277" s="23"/>
      <c r="X277" s="23"/>
      <c r="Y277" s="23"/>
      <c r="Z277" s="23"/>
      <c r="AA277" s="23"/>
    </row>
    <row r="278">
      <c r="A278" s="22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7"/>
      <c r="V278" s="27"/>
      <c r="W278" s="23"/>
      <c r="X278" s="23"/>
      <c r="Y278" s="23"/>
      <c r="Z278" s="23"/>
      <c r="AA278" s="23"/>
    </row>
    <row r="279">
      <c r="A279" s="22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7"/>
      <c r="V279" s="27"/>
      <c r="W279" s="23"/>
      <c r="X279" s="23"/>
      <c r="Y279" s="23"/>
      <c r="Z279" s="23"/>
      <c r="AA279" s="23"/>
    </row>
    <row r="280">
      <c r="A280" s="22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7"/>
      <c r="V280" s="27"/>
      <c r="W280" s="23"/>
      <c r="X280" s="23"/>
      <c r="Y280" s="23"/>
      <c r="Z280" s="23"/>
      <c r="AA280" s="23"/>
    </row>
    <row r="281">
      <c r="A281" s="22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7"/>
      <c r="V281" s="27"/>
      <c r="W281" s="23"/>
      <c r="X281" s="23"/>
      <c r="Y281" s="23"/>
      <c r="Z281" s="23"/>
      <c r="AA281" s="23"/>
    </row>
    <row r="282">
      <c r="A282" s="22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7"/>
      <c r="V282" s="27"/>
      <c r="W282" s="23"/>
      <c r="X282" s="23"/>
      <c r="Y282" s="23"/>
      <c r="Z282" s="23"/>
      <c r="AA282" s="23"/>
    </row>
    <row r="283">
      <c r="A283" s="22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7"/>
      <c r="V283" s="27"/>
      <c r="W283" s="23"/>
      <c r="X283" s="23"/>
      <c r="Y283" s="23"/>
      <c r="Z283" s="23"/>
      <c r="AA283" s="23"/>
    </row>
    <row r="284">
      <c r="A284" s="22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7"/>
      <c r="V284" s="27"/>
      <c r="W284" s="23"/>
      <c r="X284" s="23"/>
      <c r="Y284" s="23"/>
      <c r="Z284" s="23"/>
      <c r="AA284" s="23"/>
    </row>
    <row r="285">
      <c r="A285" s="22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7"/>
      <c r="V285" s="27"/>
      <c r="W285" s="23"/>
      <c r="X285" s="23"/>
      <c r="Y285" s="23"/>
      <c r="Z285" s="23"/>
      <c r="AA285" s="23"/>
    </row>
    <row r="286">
      <c r="A286" s="22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7"/>
      <c r="V286" s="27"/>
      <c r="W286" s="23"/>
      <c r="X286" s="23"/>
      <c r="Y286" s="23"/>
      <c r="Z286" s="23"/>
      <c r="AA286" s="23"/>
    </row>
    <row r="287">
      <c r="A287" s="22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7"/>
      <c r="V287" s="27"/>
      <c r="W287" s="23"/>
      <c r="X287" s="23"/>
      <c r="Y287" s="23"/>
      <c r="Z287" s="23"/>
      <c r="AA287" s="23"/>
    </row>
    <row r="288">
      <c r="A288" s="22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7"/>
      <c r="V288" s="27"/>
      <c r="W288" s="23"/>
      <c r="X288" s="23"/>
      <c r="Y288" s="23"/>
      <c r="Z288" s="23"/>
      <c r="AA288" s="23"/>
    </row>
    <row r="289">
      <c r="A289" s="22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7"/>
      <c r="V289" s="27"/>
      <c r="W289" s="23"/>
      <c r="X289" s="23"/>
      <c r="Y289" s="23"/>
      <c r="Z289" s="23"/>
      <c r="AA289" s="23"/>
    </row>
    <row r="290">
      <c r="A290" s="22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7"/>
      <c r="V290" s="27"/>
      <c r="W290" s="23"/>
      <c r="X290" s="23"/>
      <c r="Y290" s="23"/>
      <c r="Z290" s="23"/>
      <c r="AA290" s="23"/>
    </row>
    <row r="291">
      <c r="A291" s="22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7"/>
      <c r="V291" s="27"/>
      <c r="W291" s="23"/>
      <c r="X291" s="23"/>
      <c r="Y291" s="23"/>
      <c r="Z291" s="23"/>
      <c r="AA291" s="23"/>
    </row>
    <row r="292">
      <c r="A292" s="22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7"/>
      <c r="V292" s="27"/>
      <c r="W292" s="23"/>
      <c r="X292" s="23"/>
      <c r="Y292" s="23"/>
      <c r="Z292" s="23"/>
      <c r="AA292" s="23"/>
    </row>
    <row r="293">
      <c r="A293" s="22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7"/>
      <c r="V293" s="27"/>
      <c r="W293" s="23"/>
      <c r="X293" s="23"/>
      <c r="Y293" s="23"/>
      <c r="Z293" s="23"/>
      <c r="AA293" s="23"/>
    </row>
    <row r="294">
      <c r="A294" s="22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7"/>
      <c r="V294" s="27"/>
      <c r="W294" s="23"/>
      <c r="X294" s="23"/>
      <c r="Y294" s="23"/>
      <c r="Z294" s="23"/>
      <c r="AA294" s="23"/>
    </row>
    <row r="295">
      <c r="A295" s="22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7"/>
      <c r="V295" s="27"/>
      <c r="W295" s="23"/>
      <c r="X295" s="23"/>
      <c r="Y295" s="23"/>
      <c r="Z295" s="23"/>
      <c r="AA295" s="23"/>
    </row>
    <row r="296">
      <c r="A296" s="22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7"/>
      <c r="V296" s="27"/>
      <c r="W296" s="23"/>
      <c r="X296" s="23"/>
      <c r="Y296" s="23"/>
      <c r="Z296" s="23"/>
      <c r="AA296" s="23"/>
    </row>
    <row r="297">
      <c r="A297" s="22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7"/>
      <c r="V297" s="27"/>
      <c r="W297" s="23"/>
      <c r="X297" s="23"/>
      <c r="Y297" s="23"/>
      <c r="Z297" s="23"/>
      <c r="AA297" s="23"/>
    </row>
    <row r="298">
      <c r="A298" s="22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7"/>
      <c r="V298" s="27"/>
      <c r="W298" s="23"/>
      <c r="X298" s="23"/>
      <c r="Y298" s="23"/>
      <c r="Z298" s="23"/>
      <c r="AA298" s="23"/>
    </row>
    <row r="299">
      <c r="A299" s="22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7"/>
      <c r="V299" s="27"/>
      <c r="W299" s="23"/>
      <c r="X299" s="23"/>
      <c r="Y299" s="23"/>
      <c r="Z299" s="23"/>
      <c r="AA299" s="23"/>
    </row>
    <row r="300">
      <c r="A300" s="22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7"/>
      <c r="V300" s="27"/>
      <c r="W300" s="23"/>
      <c r="X300" s="23"/>
      <c r="Y300" s="23"/>
      <c r="Z300" s="23"/>
      <c r="AA300" s="23"/>
    </row>
    <row r="301">
      <c r="A301" s="22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7"/>
      <c r="V301" s="27"/>
      <c r="W301" s="23"/>
      <c r="X301" s="23"/>
      <c r="Y301" s="23"/>
      <c r="Z301" s="23"/>
      <c r="AA301" s="23"/>
    </row>
    <row r="302">
      <c r="A302" s="22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7"/>
      <c r="V302" s="27"/>
      <c r="W302" s="23"/>
      <c r="X302" s="23"/>
      <c r="Y302" s="23"/>
      <c r="Z302" s="23"/>
      <c r="AA302" s="23"/>
    </row>
    <row r="303">
      <c r="A303" s="22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7"/>
      <c r="V303" s="27"/>
      <c r="W303" s="23"/>
      <c r="X303" s="23"/>
      <c r="Y303" s="23"/>
      <c r="Z303" s="23"/>
      <c r="AA303" s="23"/>
    </row>
    <row r="304">
      <c r="A304" s="22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7"/>
      <c r="V304" s="27"/>
      <c r="W304" s="23"/>
      <c r="X304" s="23"/>
      <c r="Y304" s="23"/>
      <c r="Z304" s="23"/>
      <c r="AA304" s="23"/>
    </row>
    <row r="305">
      <c r="A305" s="22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7"/>
      <c r="V305" s="27"/>
      <c r="W305" s="23"/>
      <c r="X305" s="23"/>
      <c r="Y305" s="23"/>
      <c r="Z305" s="23"/>
      <c r="AA305" s="23"/>
    </row>
    <row r="306">
      <c r="A306" s="22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7"/>
      <c r="V306" s="27"/>
      <c r="W306" s="23"/>
      <c r="X306" s="23"/>
      <c r="Y306" s="23"/>
      <c r="Z306" s="23"/>
      <c r="AA306" s="23"/>
    </row>
    <row r="307">
      <c r="A307" s="22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7"/>
      <c r="V307" s="27"/>
      <c r="W307" s="23"/>
      <c r="X307" s="23"/>
      <c r="Y307" s="23"/>
      <c r="Z307" s="23"/>
      <c r="AA307" s="23"/>
    </row>
    <row r="308">
      <c r="A308" s="22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7"/>
      <c r="V308" s="27"/>
      <c r="W308" s="23"/>
      <c r="X308" s="23"/>
      <c r="Y308" s="23"/>
      <c r="Z308" s="23"/>
      <c r="AA308" s="23"/>
    </row>
    <row r="309">
      <c r="A309" s="22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7"/>
      <c r="V309" s="27"/>
      <c r="W309" s="23"/>
      <c r="X309" s="23"/>
      <c r="Y309" s="23"/>
      <c r="Z309" s="23"/>
      <c r="AA309" s="23"/>
    </row>
    <row r="310">
      <c r="A310" s="22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7"/>
      <c r="V310" s="27"/>
      <c r="W310" s="23"/>
      <c r="X310" s="23"/>
      <c r="Y310" s="23"/>
      <c r="Z310" s="23"/>
      <c r="AA310" s="23"/>
    </row>
    <row r="311">
      <c r="A311" s="22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7"/>
      <c r="V311" s="27"/>
      <c r="W311" s="23"/>
      <c r="X311" s="23"/>
      <c r="Y311" s="23"/>
      <c r="Z311" s="23"/>
      <c r="AA311" s="23"/>
    </row>
    <row r="312">
      <c r="A312" s="22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7"/>
      <c r="V312" s="27"/>
      <c r="W312" s="23"/>
      <c r="X312" s="23"/>
      <c r="Y312" s="23"/>
      <c r="Z312" s="23"/>
      <c r="AA312" s="23"/>
    </row>
    <row r="313">
      <c r="A313" s="22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7"/>
      <c r="V313" s="27"/>
      <c r="W313" s="23"/>
      <c r="X313" s="23"/>
      <c r="Y313" s="23"/>
      <c r="Z313" s="23"/>
      <c r="AA313" s="23"/>
    </row>
    <row r="314">
      <c r="A314" s="22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7"/>
      <c r="V314" s="27"/>
      <c r="W314" s="23"/>
      <c r="X314" s="23"/>
      <c r="Y314" s="23"/>
      <c r="Z314" s="23"/>
      <c r="AA314" s="23"/>
    </row>
    <row r="315">
      <c r="A315" s="22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7"/>
      <c r="V315" s="27"/>
      <c r="W315" s="23"/>
      <c r="X315" s="23"/>
      <c r="Y315" s="23"/>
      <c r="Z315" s="23"/>
      <c r="AA315" s="23"/>
    </row>
    <row r="316">
      <c r="A316" s="22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7"/>
      <c r="V316" s="27"/>
      <c r="W316" s="23"/>
      <c r="X316" s="23"/>
      <c r="Y316" s="23"/>
      <c r="Z316" s="23"/>
      <c r="AA316" s="23"/>
    </row>
    <row r="317">
      <c r="A317" s="22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7"/>
      <c r="V317" s="27"/>
      <c r="W317" s="23"/>
      <c r="X317" s="23"/>
      <c r="Y317" s="23"/>
      <c r="Z317" s="23"/>
      <c r="AA317" s="23"/>
    </row>
    <row r="318">
      <c r="A318" s="22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7"/>
      <c r="V318" s="27"/>
      <c r="W318" s="23"/>
      <c r="X318" s="23"/>
      <c r="Y318" s="23"/>
      <c r="Z318" s="23"/>
      <c r="AA318" s="23"/>
    </row>
    <row r="319">
      <c r="A319" s="22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7"/>
      <c r="V319" s="27"/>
      <c r="W319" s="23"/>
      <c r="X319" s="23"/>
      <c r="Y319" s="23"/>
      <c r="Z319" s="23"/>
      <c r="AA319" s="23"/>
    </row>
    <row r="320">
      <c r="A320" s="22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7"/>
      <c r="V320" s="27"/>
      <c r="W320" s="23"/>
      <c r="X320" s="23"/>
      <c r="Y320" s="23"/>
      <c r="Z320" s="23"/>
      <c r="AA320" s="23"/>
    </row>
    <row r="321">
      <c r="A321" s="22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7"/>
      <c r="V321" s="27"/>
      <c r="W321" s="23"/>
      <c r="X321" s="23"/>
      <c r="Y321" s="23"/>
      <c r="Z321" s="23"/>
      <c r="AA321" s="23"/>
    </row>
    <row r="322">
      <c r="A322" s="22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7"/>
      <c r="V322" s="27"/>
      <c r="W322" s="23"/>
      <c r="X322" s="23"/>
      <c r="Y322" s="23"/>
      <c r="Z322" s="23"/>
      <c r="AA322" s="23"/>
    </row>
    <row r="323">
      <c r="A323" s="22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7"/>
      <c r="V323" s="27"/>
      <c r="W323" s="23"/>
      <c r="X323" s="23"/>
      <c r="Y323" s="23"/>
      <c r="Z323" s="23"/>
      <c r="AA323" s="23"/>
    </row>
    <row r="324">
      <c r="A324" s="22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7"/>
      <c r="V324" s="27"/>
      <c r="W324" s="23"/>
      <c r="X324" s="23"/>
      <c r="Y324" s="23"/>
      <c r="Z324" s="23"/>
      <c r="AA324" s="23"/>
    </row>
    <row r="325">
      <c r="A325" s="22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7"/>
      <c r="V325" s="27"/>
      <c r="W325" s="23"/>
      <c r="X325" s="23"/>
      <c r="Y325" s="23"/>
      <c r="Z325" s="23"/>
      <c r="AA325" s="23"/>
    </row>
    <row r="326">
      <c r="A326" s="22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7"/>
      <c r="V326" s="27"/>
      <c r="W326" s="23"/>
      <c r="X326" s="23"/>
      <c r="Y326" s="23"/>
      <c r="Z326" s="23"/>
      <c r="AA326" s="23"/>
    </row>
    <row r="327">
      <c r="A327" s="22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7"/>
      <c r="V327" s="27"/>
      <c r="W327" s="23"/>
      <c r="X327" s="23"/>
      <c r="Y327" s="23"/>
      <c r="Z327" s="23"/>
      <c r="AA327" s="23"/>
    </row>
    <row r="328">
      <c r="A328" s="22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7"/>
      <c r="V328" s="27"/>
      <c r="W328" s="23"/>
      <c r="X328" s="23"/>
      <c r="Y328" s="23"/>
      <c r="Z328" s="23"/>
      <c r="AA328" s="23"/>
    </row>
    <row r="329">
      <c r="A329" s="22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7"/>
      <c r="V329" s="27"/>
      <c r="W329" s="23"/>
      <c r="X329" s="23"/>
      <c r="Y329" s="23"/>
      <c r="Z329" s="23"/>
      <c r="AA329" s="23"/>
    </row>
    <row r="330">
      <c r="A330" s="22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7"/>
      <c r="V330" s="27"/>
      <c r="W330" s="23"/>
      <c r="X330" s="23"/>
      <c r="Y330" s="23"/>
      <c r="Z330" s="23"/>
      <c r="AA330" s="23"/>
    </row>
    <row r="331">
      <c r="A331" s="22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7"/>
      <c r="V331" s="27"/>
      <c r="W331" s="23"/>
      <c r="X331" s="23"/>
      <c r="Y331" s="23"/>
      <c r="Z331" s="23"/>
      <c r="AA331" s="23"/>
    </row>
    <row r="332">
      <c r="A332" s="22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7"/>
      <c r="V332" s="27"/>
      <c r="W332" s="23"/>
      <c r="X332" s="23"/>
      <c r="Y332" s="23"/>
      <c r="Z332" s="23"/>
      <c r="AA332" s="23"/>
    </row>
    <row r="333">
      <c r="A333" s="22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7"/>
      <c r="V333" s="27"/>
      <c r="W333" s="23"/>
      <c r="X333" s="23"/>
      <c r="Y333" s="23"/>
      <c r="Z333" s="23"/>
      <c r="AA333" s="23"/>
    </row>
    <row r="334">
      <c r="A334" s="22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7"/>
      <c r="V334" s="27"/>
      <c r="W334" s="23"/>
      <c r="X334" s="23"/>
      <c r="Y334" s="23"/>
      <c r="Z334" s="23"/>
      <c r="AA334" s="23"/>
    </row>
    <row r="335">
      <c r="A335" s="22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7"/>
      <c r="V335" s="27"/>
      <c r="W335" s="23"/>
      <c r="X335" s="23"/>
      <c r="Y335" s="23"/>
      <c r="Z335" s="23"/>
      <c r="AA335" s="23"/>
    </row>
    <row r="336">
      <c r="A336" s="22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7"/>
      <c r="V336" s="27"/>
      <c r="W336" s="23"/>
      <c r="X336" s="23"/>
      <c r="Y336" s="23"/>
      <c r="Z336" s="23"/>
      <c r="AA336" s="23"/>
    </row>
    <row r="337">
      <c r="A337" s="22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7"/>
      <c r="V337" s="27"/>
      <c r="W337" s="23"/>
      <c r="X337" s="23"/>
      <c r="Y337" s="23"/>
      <c r="Z337" s="23"/>
      <c r="AA337" s="23"/>
    </row>
    <row r="338">
      <c r="A338" s="22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7"/>
      <c r="V338" s="27"/>
      <c r="W338" s="23"/>
      <c r="X338" s="23"/>
      <c r="Y338" s="23"/>
      <c r="Z338" s="23"/>
      <c r="AA338" s="23"/>
    </row>
    <row r="339">
      <c r="A339" s="22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7"/>
      <c r="V339" s="27"/>
      <c r="W339" s="23"/>
      <c r="X339" s="23"/>
      <c r="Y339" s="23"/>
      <c r="Z339" s="23"/>
      <c r="AA339" s="23"/>
    </row>
    <row r="340">
      <c r="A340" s="22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7"/>
      <c r="V340" s="27"/>
      <c r="W340" s="23"/>
      <c r="X340" s="23"/>
      <c r="Y340" s="23"/>
      <c r="Z340" s="23"/>
      <c r="AA340" s="23"/>
    </row>
    <row r="341">
      <c r="A341" s="22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7"/>
      <c r="V341" s="27"/>
      <c r="W341" s="23"/>
      <c r="X341" s="23"/>
      <c r="Y341" s="23"/>
      <c r="Z341" s="23"/>
      <c r="AA341" s="23"/>
    </row>
    <row r="342">
      <c r="A342" s="22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7"/>
      <c r="V342" s="27"/>
      <c r="W342" s="23"/>
      <c r="X342" s="23"/>
      <c r="Y342" s="23"/>
      <c r="Z342" s="23"/>
      <c r="AA342" s="23"/>
    </row>
    <row r="343">
      <c r="A343" s="22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7"/>
      <c r="V343" s="27"/>
      <c r="W343" s="23"/>
      <c r="X343" s="23"/>
      <c r="Y343" s="23"/>
      <c r="Z343" s="23"/>
      <c r="AA343" s="23"/>
    </row>
    <row r="344">
      <c r="A344" s="22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7"/>
      <c r="V344" s="27"/>
      <c r="W344" s="23"/>
      <c r="X344" s="23"/>
      <c r="Y344" s="23"/>
      <c r="Z344" s="23"/>
      <c r="AA344" s="23"/>
    </row>
    <row r="345">
      <c r="A345" s="22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7"/>
      <c r="V345" s="27"/>
      <c r="W345" s="23"/>
      <c r="X345" s="23"/>
      <c r="Y345" s="23"/>
      <c r="Z345" s="23"/>
      <c r="AA345" s="23"/>
    </row>
    <row r="346">
      <c r="A346" s="22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7"/>
      <c r="V346" s="27"/>
      <c r="W346" s="23"/>
      <c r="X346" s="23"/>
      <c r="Y346" s="23"/>
      <c r="Z346" s="23"/>
      <c r="AA346" s="23"/>
    </row>
    <row r="347">
      <c r="A347" s="22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7"/>
      <c r="V347" s="27"/>
      <c r="W347" s="23"/>
      <c r="X347" s="23"/>
      <c r="Y347" s="23"/>
      <c r="Z347" s="23"/>
      <c r="AA347" s="23"/>
    </row>
    <row r="348">
      <c r="A348" s="22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7"/>
      <c r="V348" s="27"/>
      <c r="W348" s="23"/>
      <c r="X348" s="23"/>
      <c r="Y348" s="23"/>
      <c r="Z348" s="23"/>
      <c r="AA348" s="23"/>
    </row>
    <row r="349">
      <c r="A349" s="22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7"/>
      <c r="V349" s="27"/>
      <c r="W349" s="23"/>
      <c r="X349" s="23"/>
      <c r="Y349" s="23"/>
      <c r="Z349" s="23"/>
      <c r="AA349" s="23"/>
    </row>
    <row r="350">
      <c r="A350" s="22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7"/>
      <c r="V350" s="27"/>
      <c r="W350" s="23"/>
      <c r="X350" s="23"/>
      <c r="Y350" s="23"/>
      <c r="Z350" s="23"/>
      <c r="AA350" s="23"/>
    </row>
    <row r="351">
      <c r="A351" s="22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7"/>
      <c r="V351" s="27"/>
      <c r="W351" s="23"/>
      <c r="X351" s="23"/>
      <c r="Y351" s="23"/>
      <c r="Z351" s="23"/>
      <c r="AA351" s="23"/>
    </row>
    <row r="352">
      <c r="A352" s="22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7"/>
      <c r="V352" s="27"/>
      <c r="W352" s="23"/>
      <c r="X352" s="23"/>
      <c r="Y352" s="23"/>
      <c r="Z352" s="23"/>
      <c r="AA352" s="23"/>
    </row>
    <row r="353">
      <c r="A353" s="22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7"/>
      <c r="V353" s="27"/>
      <c r="W353" s="23"/>
      <c r="X353" s="23"/>
      <c r="Y353" s="23"/>
      <c r="Z353" s="23"/>
      <c r="AA353" s="23"/>
    </row>
    <row r="354">
      <c r="A354" s="22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7"/>
      <c r="V354" s="27"/>
      <c r="W354" s="23"/>
      <c r="X354" s="23"/>
      <c r="Y354" s="23"/>
      <c r="Z354" s="23"/>
      <c r="AA354" s="23"/>
    </row>
    <row r="355">
      <c r="A355" s="22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7"/>
      <c r="V355" s="27"/>
      <c r="W355" s="23"/>
      <c r="X355" s="23"/>
      <c r="Y355" s="23"/>
      <c r="Z355" s="23"/>
      <c r="AA355" s="23"/>
    </row>
    <row r="356">
      <c r="A356" s="22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7"/>
      <c r="V356" s="27"/>
      <c r="W356" s="23"/>
      <c r="X356" s="23"/>
      <c r="Y356" s="23"/>
      <c r="Z356" s="23"/>
      <c r="AA356" s="23"/>
    </row>
    <row r="357">
      <c r="A357" s="22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7"/>
      <c r="V357" s="27"/>
      <c r="W357" s="23"/>
      <c r="X357" s="23"/>
      <c r="Y357" s="23"/>
      <c r="Z357" s="23"/>
      <c r="AA357" s="23"/>
    </row>
    <row r="358">
      <c r="A358" s="22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7"/>
      <c r="V358" s="27"/>
      <c r="W358" s="23"/>
      <c r="X358" s="23"/>
      <c r="Y358" s="23"/>
      <c r="Z358" s="23"/>
      <c r="AA358" s="23"/>
    </row>
    <row r="359">
      <c r="A359" s="22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7"/>
      <c r="V359" s="27"/>
      <c r="W359" s="23"/>
      <c r="X359" s="23"/>
      <c r="Y359" s="23"/>
      <c r="Z359" s="23"/>
      <c r="AA359" s="23"/>
    </row>
    <row r="360">
      <c r="A360" s="22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7"/>
      <c r="V360" s="27"/>
      <c r="W360" s="23"/>
      <c r="X360" s="23"/>
      <c r="Y360" s="23"/>
      <c r="Z360" s="23"/>
      <c r="AA360" s="23"/>
    </row>
    <row r="361">
      <c r="A361" s="22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7"/>
      <c r="V361" s="27"/>
      <c r="W361" s="23"/>
      <c r="X361" s="23"/>
      <c r="Y361" s="23"/>
      <c r="Z361" s="23"/>
      <c r="AA361" s="23"/>
    </row>
    <row r="362">
      <c r="A362" s="22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7"/>
      <c r="V362" s="27"/>
      <c r="W362" s="23"/>
      <c r="X362" s="23"/>
      <c r="Y362" s="23"/>
      <c r="Z362" s="23"/>
      <c r="AA362" s="23"/>
    </row>
    <row r="363">
      <c r="A363" s="22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7"/>
      <c r="V363" s="27"/>
      <c r="W363" s="23"/>
      <c r="X363" s="23"/>
      <c r="Y363" s="23"/>
      <c r="Z363" s="23"/>
      <c r="AA363" s="23"/>
    </row>
    <row r="364">
      <c r="A364" s="22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7"/>
      <c r="V364" s="27"/>
      <c r="W364" s="23"/>
      <c r="X364" s="23"/>
      <c r="Y364" s="23"/>
      <c r="Z364" s="23"/>
      <c r="AA364" s="23"/>
    </row>
    <row r="365">
      <c r="A365" s="22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7"/>
      <c r="V365" s="27"/>
      <c r="W365" s="23"/>
      <c r="X365" s="23"/>
      <c r="Y365" s="23"/>
      <c r="Z365" s="23"/>
      <c r="AA365" s="23"/>
    </row>
    <row r="366">
      <c r="A366" s="22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7"/>
      <c r="V366" s="27"/>
      <c r="W366" s="23"/>
      <c r="X366" s="23"/>
      <c r="Y366" s="23"/>
      <c r="Z366" s="23"/>
      <c r="AA366" s="23"/>
    </row>
    <row r="367">
      <c r="A367" s="22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7"/>
      <c r="V367" s="27"/>
      <c r="W367" s="23"/>
      <c r="X367" s="23"/>
      <c r="Y367" s="23"/>
      <c r="Z367" s="23"/>
      <c r="AA367" s="23"/>
    </row>
    <row r="368">
      <c r="A368" s="22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7"/>
      <c r="V368" s="27"/>
      <c r="W368" s="23"/>
      <c r="X368" s="23"/>
      <c r="Y368" s="23"/>
      <c r="Z368" s="23"/>
      <c r="AA368" s="23"/>
    </row>
    <row r="369">
      <c r="A369" s="22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7"/>
      <c r="V369" s="27"/>
      <c r="W369" s="23"/>
      <c r="X369" s="23"/>
      <c r="Y369" s="23"/>
      <c r="Z369" s="23"/>
      <c r="AA369" s="23"/>
    </row>
    <row r="370">
      <c r="A370" s="22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7"/>
      <c r="V370" s="27"/>
      <c r="W370" s="23"/>
      <c r="X370" s="23"/>
      <c r="Y370" s="23"/>
      <c r="Z370" s="23"/>
      <c r="AA370" s="23"/>
    </row>
    <row r="371">
      <c r="A371" s="22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7"/>
      <c r="V371" s="27"/>
      <c r="W371" s="23"/>
      <c r="X371" s="23"/>
      <c r="Y371" s="23"/>
      <c r="Z371" s="23"/>
      <c r="AA371" s="23"/>
    </row>
    <row r="372">
      <c r="A372" s="22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7"/>
      <c r="V372" s="27"/>
      <c r="W372" s="23"/>
      <c r="X372" s="23"/>
      <c r="Y372" s="23"/>
      <c r="Z372" s="23"/>
      <c r="AA372" s="23"/>
    </row>
    <row r="373">
      <c r="A373" s="22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7"/>
      <c r="V373" s="27"/>
      <c r="W373" s="23"/>
      <c r="X373" s="23"/>
      <c r="Y373" s="23"/>
      <c r="Z373" s="23"/>
      <c r="AA373" s="23"/>
    </row>
    <row r="374">
      <c r="A374" s="22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7"/>
      <c r="V374" s="27"/>
      <c r="W374" s="23"/>
      <c r="X374" s="23"/>
      <c r="Y374" s="23"/>
      <c r="Z374" s="23"/>
      <c r="AA374" s="23"/>
    </row>
    <row r="375">
      <c r="A375" s="22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7"/>
      <c r="V375" s="27"/>
      <c r="W375" s="23"/>
      <c r="X375" s="23"/>
      <c r="Y375" s="23"/>
      <c r="Z375" s="23"/>
      <c r="AA375" s="23"/>
    </row>
    <row r="376">
      <c r="A376" s="22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7"/>
      <c r="V376" s="27"/>
      <c r="W376" s="23"/>
      <c r="X376" s="23"/>
      <c r="Y376" s="23"/>
      <c r="Z376" s="23"/>
      <c r="AA376" s="23"/>
    </row>
    <row r="377">
      <c r="A377" s="22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7"/>
      <c r="V377" s="27"/>
      <c r="W377" s="23"/>
      <c r="X377" s="23"/>
      <c r="Y377" s="23"/>
      <c r="Z377" s="23"/>
      <c r="AA377" s="23"/>
    </row>
    <row r="378">
      <c r="A378" s="22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7"/>
      <c r="V378" s="27"/>
      <c r="W378" s="23"/>
      <c r="X378" s="23"/>
      <c r="Y378" s="23"/>
      <c r="Z378" s="23"/>
      <c r="AA378" s="23"/>
    </row>
    <row r="379">
      <c r="A379" s="22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7"/>
      <c r="V379" s="27"/>
      <c r="W379" s="23"/>
      <c r="X379" s="23"/>
      <c r="Y379" s="23"/>
      <c r="Z379" s="23"/>
      <c r="AA379" s="23"/>
    </row>
    <row r="380">
      <c r="A380" s="22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7"/>
      <c r="V380" s="27"/>
      <c r="W380" s="23"/>
      <c r="X380" s="23"/>
      <c r="Y380" s="23"/>
      <c r="Z380" s="23"/>
      <c r="AA380" s="23"/>
    </row>
    <row r="381">
      <c r="A381" s="22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7"/>
      <c r="V381" s="27"/>
      <c r="W381" s="23"/>
      <c r="X381" s="23"/>
      <c r="Y381" s="23"/>
      <c r="Z381" s="23"/>
      <c r="AA381" s="23"/>
    </row>
    <row r="382">
      <c r="A382" s="22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7"/>
      <c r="V382" s="27"/>
      <c r="W382" s="23"/>
      <c r="X382" s="23"/>
      <c r="Y382" s="23"/>
      <c r="Z382" s="23"/>
      <c r="AA382" s="23"/>
    </row>
    <row r="383">
      <c r="A383" s="22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7"/>
      <c r="V383" s="27"/>
      <c r="W383" s="23"/>
      <c r="X383" s="23"/>
      <c r="Y383" s="23"/>
      <c r="Z383" s="23"/>
      <c r="AA383" s="23"/>
    </row>
    <row r="384">
      <c r="A384" s="22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7"/>
      <c r="V384" s="27"/>
      <c r="W384" s="23"/>
      <c r="X384" s="23"/>
      <c r="Y384" s="23"/>
      <c r="Z384" s="23"/>
      <c r="AA384" s="23"/>
    </row>
    <row r="385">
      <c r="A385" s="22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7"/>
      <c r="V385" s="27"/>
      <c r="W385" s="23"/>
      <c r="X385" s="23"/>
      <c r="Y385" s="23"/>
      <c r="Z385" s="23"/>
      <c r="AA385" s="23"/>
    </row>
    <row r="386">
      <c r="A386" s="22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7"/>
      <c r="V386" s="27"/>
      <c r="W386" s="23"/>
      <c r="X386" s="23"/>
      <c r="Y386" s="23"/>
      <c r="Z386" s="23"/>
      <c r="AA386" s="23"/>
    </row>
    <row r="387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7"/>
      <c r="V387" s="27"/>
      <c r="W387" s="23"/>
      <c r="X387" s="23"/>
      <c r="Y387" s="23"/>
      <c r="Z387" s="23"/>
      <c r="AA387" s="23"/>
    </row>
    <row r="388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7"/>
      <c r="V388" s="27"/>
      <c r="W388" s="23"/>
      <c r="X388" s="23"/>
      <c r="Y388" s="23"/>
      <c r="Z388" s="23"/>
      <c r="AA388" s="23"/>
    </row>
    <row r="389">
      <c r="A389" s="22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7"/>
      <c r="V389" s="27"/>
      <c r="W389" s="23"/>
      <c r="X389" s="23"/>
      <c r="Y389" s="23"/>
      <c r="Z389" s="23"/>
      <c r="AA389" s="23"/>
    </row>
    <row r="390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7"/>
      <c r="V390" s="27"/>
      <c r="W390" s="23"/>
      <c r="X390" s="23"/>
      <c r="Y390" s="23"/>
      <c r="Z390" s="23"/>
      <c r="AA390" s="23"/>
    </row>
    <row r="391">
      <c r="A391" s="22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7"/>
      <c r="V391" s="27"/>
      <c r="W391" s="23"/>
      <c r="X391" s="23"/>
      <c r="Y391" s="23"/>
      <c r="Z391" s="23"/>
      <c r="AA391" s="23"/>
    </row>
    <row r="392">
      <c r="A392" s="22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7"/>
      <c r="V392" s="27"/>
      <c r="W392" s="23"/>
      <c r="X392" s="23"/>
      <c r="Y392" s="23"/>
      <c r="Z392" s="23"/>
      <c r="AA392" s="23"/>
    </row>
    <row r="393">
      <c r="A393" s="22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7"/>
      <c r="V393" s="27"/>
      <c r="W393" s="23"/>
      <c r="X393" s="23"/>
      <c r="Y393" s="23"/>
      <c r="Z393" s="23"/>
      <c r="AA393" s="23"/>
    </row>
    <row r="394">
      <c r="A394" s="22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7"/>
      <c r="V394" s="27"/>
      <c r="W394" s="23"/>
      <c r="X394" s="23"/>
      <c r="Y394" s="23"/>
      <c r="Z394" s="23"/>
      <c r="AA394" s="23"/>
    </row>
    <row r="395">
      <c r="A395" s="22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7"/>
      <c r="V395" s="27"/>
      <c r="W395" s="23"/>
      <c r="X395" s="23"/>
      <c r="Y395" s="23"/>
      <c r="Z395" s="23"/>
      <c r="AA395" s="23"/>
    </row>
    <row r="396">
      <c r="A396" s="22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7"/>
      <c r="V396" s="27"/>
      <c r="W396" s="23"/>
      <c r="X396" s="23"/>
      <c r="Y396" s="23"/>
      <c r="Z396" s="23"/>
      <c r="AA396" s="23"/>
    </row>
    <row r="397">
      <c r="A397" s="22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7"/>
      <c r="V397" s="27"/>
      <c r="W397" s="23"/>
      <c r="X397" s="23"/>
      <c r="Y397" s="23"/>
      <c r="Z397" s="23"/>
      <c r="AA397" s="23"/>
    </row>
    <row r="398">
      <c r="A398" s="22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7"/>
      <c r="V398" s="27"/>
      <c r="W398" s="23"/>
      <c r="X398" s="23"/>
      <c r="Y398" s="23"/>
      <c r="Z398" s="23"/>
      <c r="AA398" s="23"/>
    </row>
    <row r="399">
      <c r="A399" s="22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7"/>
      <c r="V399" s="27"/>
      <c r="W399" s="23"/>
      <c r="X399" s="23"/>
      <c r="Y399" s="23"/>
      <c r="Z399" s="23"/>
      <c r="AA399" s="23"/>
    </row>
    <row r="400">
      <c r="A400" s="22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7"/>
      <c r="V400" s="27"/>
      <c r="W400" s="23"/>
      <c r="X400" s="23"/>
      <c r="Y400" s="23"/>
      <c r="Z400" s="23"/>
      <c r="AA400" s="23"/>
    </row>
    <row r="401">
      <c r="A401" s="22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7"/>
      <c r="V401" s="27"/>
      <c r="W401" s="23"/>
      <c r="X401" s="23"/>
      <c r="Y401" s="23"/>
      <c r="Z401" s="23"/>
      <c r="AA401" s="23"/>
    </row>
    <row r="402">
      <c r="A402" s="22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7"/>
      <c r="V402" s="27"/>
      <c r="W402" s="23"/>
      <c r="X402" s="23"/>
      <c r="Y402" s="23"/>
      <c r="Z402" s="23"/>
      <c r="AA402" s="23"/>
    </row>
    <row r="403">
      <c r="A403" s="22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7"/>
      <c r="V403" s="27"/>
      <c r="W403" s="23"/>
      <c r="X403" s="23"/>
      <c r="Y403" s="23"/>
      <c r="Z403" s="23"/>
      <c r="AA403" s="23"/>
    </row>
    <row r="404">
      <c r="A404" s="22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7"/>
      <c r="V404" s="27"/>
      <c r="W404" s="23"/>
      <c r="X404" s="23"/>
      <c r="Y404" s="23"/>
      <c r="Z404" s="23"/>
      <c r="AA404" s="23"/>
    </row>
    <row r="405">
      <c r="A405" s="22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7"/>
      <c r="V405" s="27"/>
      <c r="W405" s="23"/>
      <c r="X405" s="23"/>
      <c r="Y405" s="23"/>
      <c r="Z405" s="23"/>
      <c r="AA405" s="23"/>
    </row>
    <row r="406">
      <c r="A406" s="22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7"/>
      <c r="V406" s="27"/>
      <c r="W406" s="23"/>
      <c r="X406" s="23"/>
      <c r="Y406" s="23"/>
      <c r="Z406" s="23"/>
      <c r="AA406" s="23"/>
    </row>
    <row r="407">
      <c r="A407" s="22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7"/>
      <c r="V407" s="27"/>
      <c r="W407" s="23"/>
      <c r="X407" s="23"/>
      <c r="Y407" s="23"/>
      <c r="Z407" s="23"/>
      <c r="AA407" s="23"/>
    </row>
    <row r="408">
      <c r="A408" s="22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7"/>
      <c r="V408" s="27"/>
      <c r="W408" s="23"/>
      <c r="X408" s="23"/>
      <c r="Y408" s="23"/>
      <c r="Z408" s="23"/>
      <c r="AA408" s="23"/>
    </row>
    <row r="409">
      <c r="A409" s="22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7"/>
      <c r="V409" s="27"/>
      <c r="W409" s="23"/>
      <c r="X409" s="23"/>
      <c r="Y409" s="23"/>
      <c r="Z409" s="23"/>
      <c r="AA409" s="23"/>
    </row>
    <row r="410">
      <c r="A410" s="22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7"/>
      <c r="V410" s="27"/>
      <c r="W410" s="23"/>
      <c r="X410" s="23"/>
      <c r="Y410" s="23"/>
      <c r="Z410" s="23"/>
      <c r="AA410" s="23"/>
    </row>
    <row r="411">
      <c r="A411" s="22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7"/>
      <c r="V411" s="27"/>
      <c r="W411" s="23"/>
      <c r="X411" s="23"/>
      <c r="Y411" s="23"/>
      <c r="Z411" s="23"/>
      <c r="AA411" s="23"/>
    </row>
    <row r="412">
      <c r="A412" s="22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7"/>
      <c r="V412" s="27"/>
      <c r="W412" s="23"/>
      <c r="X412" s="23"/>
      <c r="Y412" s="23"/>
      <c r="Z412" s="23"/>
      <c r="AA412" s="23"/>
    </row>
    <row r="413">
      <c r="A413" s="22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7"/>
      <c r="V413" s="27"/>
      <c r="W413" s="23"/>
      <c r="X413" s="23"/>
      <c r="Y413" s="23"/>
      <c r="Z413" s="23"/>
      <c r="AA413" s="23"/>
    </row>
    <row r="414">
      <c r="A414" s="22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7"/>
      <c r="V414" s="27"/>
      <c r="W414" s="23"/>
      <c r="X414" s="23"/>
      <c r="Y414" s="23"/>
      <c r="Z414" s="23"/>
      <c r="AA414" s="23"/>
    </row>
    <row r="415">
      <c r="A415" s="22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7"/>
      <c r="V415" s="27"/>
      <c r="W415" s="23"/>
      <c r="X415" s="23"/>
      <c r="Y415" s="23"/>
      <c r="Z415" s="23"/>
      <c r="AA415" s="23"/>
    </row>
    <row r="416">
      <c r="A416" s="22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7"/>
      <c r="V416" s="27"/>
      <c r="W416" s="23"/>
      <c r="X416" s="23"/>
      <c r="Y416" s="23"/>
      <c r="Z416" s="23"/>
      <c r="AA416" s="23"/>
    </row>
    <row r="417">
      <c r="A417" s="22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7"/>
      <c r="V417" s="27"/>
      <c r="W417" s="23"/>
      <c r="X417" s="23"/>
      <c r="Y417" s="23"/>
      <c r="Z417" s="23"/>
      <c r="AA417" s="23"/>
    </row>
    <row r="418">
      <c r="A418" s="22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7"/>
      <c r="V418" s="27"/>
      <c r="W418" s="23"/>
      <c r="X418" s="23"/>
      <c r="Y418" s="23"/>
      <c r="Z418" s="23"/>
      <c r="AA418" s="23"/>
    </row>
    <row r="419">
      <c r="A419" s="22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7"/>
      <c r="V419" s="27"/>
      <c r="W419" s="23"/>
      <c r="X419" s="23"/>
      <c r="Y419" s="23"/>
      <c r="Z419" s="23"/>
      <c r="AA419" s="23"/>
    </row>
    <row r="420">
      <c r="A420" s="22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7"/>
      <c r="V420" s="27"/>
      <c r="W420" s="23"/>
      <c r="X420" s="23"/>
      <c r="Y420" s="23"/>
      <c r="Z420" s="23"/>
      <c r="AA420" s="23"/>
    </row>
    <row r="421">
      <c r="A421" s="22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7"/>
      <c r="V421" s="27"/>
      <c r="W421" s="23"/>
      <c r="X421" s="23"/>
      <c r="Y421" s="23"/>
      <c r="Z421" s="23"/>
      <c r="AA421" s="23"/>
    </row>
    <row r="422">
      <c r="A422" s="22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7"/>
      <c r="V422" s="27"/>
      <c r="W422" s="23"/>
      <c r="X422" s="23"/>
      <c r="Y422" s="23"/>
      <c r="Z422" s="23"/>
      <c r="AA422" s="23"/>
    </row>
    <row r="423">
      <c r="A423" s="22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7"/>
      <c r="V423" s="27"/>
      <c r="W423" s="23"/>
      <c r="X423" s="23"/>
      <c r="Y423" s="23"/>
      <c r="Z423" s="23"/>
      <c r="AA423" s="23"/>
    </row>
    <row r="424">
      <c r="A424" s="22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7"/>
      <c r="V424" s="27"/>
      <c r="W424" s="23"/>
      <c r="X424" s="23"/>
      <c r="Y424" s="23"/>
      <c r="Z424" s="23"/>
      <c r="AA424" s="23"/>
    </row>
    <row r="425">
      <c r="A425" s="22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7"/>
      <c r="V425" s="27"/>
      <c r="W425" s="23"/>
      <c r="X425" s="23"/>
      <c r="Y425" s="23"/>
      <c r="Z425" s="23"/>
      <c r="AA425" s="23"/>
    </row>
    <row r="426">
      <c r="A426" s="22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7"/>
      <c r="V426" s="27"/>
      <c r="W426" s="23"/>
      <c r="X426" s="23"/>
      <c r="Y426" s="23"/>
      <c r="Z426" s="23"/>
      <c r="AA426" s="23"/>
    </row>
    <row r="427">
      <c r="A427" s="22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7"/>
      <c r="V427" s="27"/>
      <c r="W427" s="23"/>
      <c r="X427" s="23"/>
      <c r="Y427" s="23"/>
      <c r="Z427" s="23"/>
      <c r="AA427" s="23"/>
    </row>
    <row r="428">
      <c r="A428" s="22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7"/>
      <c r="V428" s="27"/>
      <c r="W428" s="23"/>
      <c r="X428" s="23"/>
      <c r="Y428" s="23"/>
      <c r="Z428" s="23"/>
      <c r="AA428" s="23"/>
    </row>
    <row r="429">
      <c r="A429" s="22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7"/>
      <c r="V429" s="27"/>
      <c r="W429" s="23"/>
      <c r="X429" s="23"/>
      <c r="Y429" s="23"/>
      <c r="Z429" s="23"/>
      <c r="AA429" s="23"/>
    </row>
    <row r="430">
      <c r="A430" s="22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7"/>
      <c r="V430" s="27"/>
      <c r="W430" s="23"/>
      <c r="X430" s="23"/>
      <c r="Y430" s="23"/>
      <c r="Z430" s="23"/>
      <c r="AA430" s="23"/>
    </row>
    <row r="431">
      <c r="A431" s="22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7"/>
      <c r="V431" s="27"/>
      <c r="W431" s="23"/>
      <c r="X431" s="23"/>
      <c r="Y431" s="23"/>
      <c r="Z431" s="23"/>
      <c r="AA431" s="23"/>
    </row>
    <row r="432">
      <c r="A432" s="22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7"/>
      <c r="V432" s="27"/>
      <c r="W432" s="23"/>
      <c r="X432" s="23"/>
      <c r="Y432" s="23"/>
      <c r="Z432" s="23"/>
      <c r="AA432" s="23"/>
    </row>
    <row r="433">
      <c r="A433" s="22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7"/>
      <c r="V433" s="27"/>
      <c r="W433" s="23"/>
      <c r="X433" s="23"/>
      <c r="Y433" s="23"/>
      <c r="Z433" s="23"/>
      <c r="AA433" s="23"/>
    </row>
    <row r="434">
      <c r="A434" s="22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7"/>
      <c r="V434" s="27"/>
      <c r="W434" s="23"/>
      <c r="X434" s="23"/>
      <c r="Y434" s="23"/>
      <c r="Z434" s="23"/>
      <c r="AA434" s="23"/>
    </row>
    <row r="435">
      <c r="A435" s="22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7"/>
      <c r="V435" s="27"/>
      <c r="W435" s="23"/>
      <c r="X435" s="23"/>
      <c r="Y435" s="23"/>
      <c r="Z435" s="23"/>
      <c r="AA435" s="23"/>
    </row>
    <row r="436">
      <c r="A436" s="22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7"/>
      <c r="V436" s="27"/>
      <c r="W436" s="23"/>
      <c r="X436" s="23"/>
      <c r="Y436" s="23"/>
      <c r="Z436" s="23"/>
      <c r="AA436" s="23"/>
    </row>
    <row r="437">
      <c r="A437" s="22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7"/>
      <c r="V437" s="27"/>
      <c r="W437" s="23"/>
      <c r="X437" s="23"/>
      <c r="Y437" s="23"/>
      <c r="Z437" s="23"/>
      <c r="AA437" s="23"/>
    </row>
    <row r="438">
      <c r="A438" s="22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7"/>
      <c r="V438" s="27"/>
      <c r="W438" s="23"/>
      <c r="X438" s="23"/>
      <c r="Y438" s="23"/>
      <c r="Z438" s="23"/>
      <c r="AA438" s="23"/>
    </row>
    <row r="439">
      <c r="A439" s="22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7"/>
      <c r="V439" s="27"/>
      <c r="W439" s="23"/>
      <c r="X439" s="23"/>
      <c r="Y439" s="23"/>
      <c r="Z439" s="23"/>
      <c r="AA439" s="23"/>
    </row>
    <row r="440">
      <c r="A440" s="22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7"/>
      <c r="V440" s="27"/>
      <c r="W440" s="23"/>
      <c r="X440" s="23"/>
      <c r="Y440" s="23"/>
      <c r="Z440" s="23"/>
      <c r="AA440" s="23"/>
    </row>
    <row r="441">
      <c r="A441" s="22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7"/>
      <c r="V441" s="27"/>
      <c r="W441" s="23"/>
      <c r="X441" s="23"/>
      <c r="Y441" s="23"/>
      <c r="Z441" s="23"/>
      <c r="AA441" s="23"/>
    </row>
    <row r="442">
      <c r="A442" s="22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7"/>
      <c r="V442" s="27"/>
      <c r="W442" s="23"/>
      <c r="X442" s="23"/>
      <c r="Y442" s="23"/>
      <c r="Z442" s="23"/>
      <c r="AA442" s="23"/>
    </row>
    <row r="443">
      <c r="A443" s="22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7"/>
      <c r="V443" s="27"/>
      <c r="W443" s="23"/>
      <c r="X443" s="23"/>
      <c r="Y443" s="23"/>
      <c r="Z443" s="23"/>
      <c r="AA443" s="23"/>
    </row>
    <row r="444">
      <c r="A444" s="22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7"/>
      <c r="V444" s="27"/>
      <c r="W444" s="23"/>
      <c r="X444" s="23"/>
      <c r="Y444" s="23"/>
      <c r="Z444" s="23"/>
      <c r="AA444" s="23"/>
    </row>
    <row r="445">
      <c r="A445" s="22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7"/>
      <c r="V445" s="27"/>
      <c r="W445" s="23"/>
      <c r="X445" s="23"/>
      <c r="Y445" s="23"/>
      <c r="Z445" s="23"/>
      <c r="AA445" s="23"/>
    </row>
    <row r="446">
      <c r="A446" s="22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7"/>
      <c r="V446" s="27"/>
      <c r="W446" s="23"/>
      <c r="X446" s="23"/>
      <c r="Y446" s="23"/>
      <c r="Z446" s="23"/>
      <c r="AA446" s="23"/>
    </row>
    <row r="447">
      <c r="A447" s="22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7"/>
      <c r="V447" s="27"/>
      <c r="W447" s="23"/>
      <c r="X447" s="23"/>
      <c r="Y447" s="23"/>
      <c r="Z447" s="23"/>
      <c r="AA447" s="23"/>
    </row>
    <row r="448">
      <c r="A448" s="22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7"/>
      <c r="V448" s="27"/>
      <c r="W448" s="23"/>
      <c r="X448" s="23"/>
      <c r="Y448" s="23"/>
      <c r="Z448" s="23"/>
      <c r="AA448" s="23"/>
    </row>
    <row r="449">
      <c r="A449" s="22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7"/>
      <c r="V449" s="27"/>
      <c r="W449" s="23"/>
      <c r="X449" s="23"/>
      <c r="Y449" s="23"/>
      <c r="Z449" s="23"/>
      <c r="AA449" s="23"/>
    </row>
    <row r="450">
      <c r="A450" s="22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7"/>
      <c r="V450" s="27"/>
      <c r="W450" s="23"/>
      <c r="X450" s="23"/>
      <c r="Y450" s="23"/>
      <c r="Z450" s="23"/>
      <c r="AA450" s="23"/>
    </row>
    <row r="451">
      <c r="A451" s="22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7"/>
      <c r="V451" s="27"/>
      <c r="W451" s="23"/>
      <c r="X451" s="23"/>
      <c r="Y451" s="23"/>
      <c r="Z451" s="23"/>
      <c r="AA451" s="23"/>
    </row>
    <row r="452">
      <c r="A452" s="22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7"/>
      <c r="V452" s="27"/>
      <c r="W452" s="23"/>
      <c r="X452" s="23"/>
      <c r="Y452" s="23"/>
      <c r="Z452" s="23"/>
      <c r="AA452" s="23"/>
    </row>
    <row r="453">
      <c r="A453" s="22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7"/>
      <c r="V453" s="27"/>
      <c r="W453" s="23"/>
      <c r="X453" s="23"/>
      <c r="Y453" s="23"/>
      <c r="Z453" s="23"/>
      <c r="AA453" s="23"/>
    </row>
    <row r="454">
      <c r="A454" s="22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7"/>
      <c r="V454" s="27"/>
      <c r="W454" s="23"/>
      <c r="X454" s="23"/>
      <c r="Y454" s="23"/>
      <c r="Z454" s="23"/>
      <c r="AA454" s="23"/>
    </row>
    <row r="455">
      <c r="A455" s="22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7"/>
      <c r="V455" s="27"/>
      <c r="W455" s="23"/>
      <c r="X455" s="23"/>
      <c r="Y455" s="23"/>
      <c r="Z455" s="23"/>
      <c r="AA455" s="23"/>
    </row>
    <row r="456">
      <c r="A456" s="22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7"/>
      <c r="V456" s="27"/>
      <c r="W456" s="23"/>
      <c r="X456" s="23"/>
      <c r="Y456" s="23"/>
      <c r="Z456" s="23"/>
      <c r="AA456" s="23"/>
    </row>
    <row r="457">
      <c r="A457" s="22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7"/>
      <c r="V457" s="27"/>
      <c r="W457" s="23"/>
      <c r="X457" s="23"/>
      <c r="Y457" s="23"/>
      <c r="Z457" s="23"/>
      <c r="AA457" s="23"/>
    </row>
    <row r="458">
      <c r="A458" s="22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7"/>
      <c r="V458" s="27"/>
      <c r="W458" s="23"/>
      <c r="X458" s="23"/>
      <c r="Y458" s="23"/>
      <c r="Z458" s="23"/>
      <c r="AA458" s="23"/>
    </row>
    <row r="459">
      <c r="A459" s="22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7"/>
      <c r="V459" s="27"/>
      <c r="W459" s="23"/>
      <c r="X459" s="23"/>
      <c r="Y459" s="23"/>
      <c r="Z459" s="23"/>
      <c r="AA459" s="23"/>
    </row>
    <row r="460">
      <c r="A460" s="22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7"/>
      <c r="V460" s="27"/>
      <c r="W460" s="23"/>
      <c r="X460" s="23"/>
      <c r="Y460" s="23"/>
      <c r="Z460" s="23"/>
      <c r="AA460" s="23"/>
    </row>
    <row r="461">
      <c r="A461" s="22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7"/>
      <c r="V461" s="27"/>
      <c r="W461" s="23"/>
      <c r="X461" s="23"/>
      <c r="Y461" s="23"/>
      <c r="Z461" s="23"/>
      <c r="AA461" s="23"/>
    </row>
    <row r="462">
      <c r="A462" s="22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7"/>
      <c r="V462" s="27"/>
      <c r="W462" s="23"/>
      <c r="X462" s="23"/>
      <c r="Y462" s="23"/>
      <c r="Z462" s="23"/>
      <c r="AA462" s="23"/>
    </row>
    <row r="463">
      <c r="A463" s="22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7"/>
      <c r="V463" s="27"/>
      <c r="W463" s="23"/>
      <c r="X463" s="23"/>
      <c r="Y463" s="23"/>
      <c r="Z463" s="23"/>
      <c r="AA463" s="23"/>
    </row>
    <row r="464">
      <c r="A464" s="22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7"/>
      <c r="V464" s="27"/>
      <c r="W464" s="23"/>
      <c r="X464" s="23"/>
      <c r="Y464" s="23"/>
      <c r="Z464" s="23"/>
      <c r="AA464" s="23"/>
    </row>
    <row r="465">
      <c r="A465" s="22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7"/>
      <c r="V465" s="27"/>
      <c r="W465" s="23"/>
      <c r="X465" s="23"/>
      <c r="Y465" s="23"/>
      <c r="Z465" s="23"/>
      <c r="AA465" s="23"/>
    </row>
    <row r="466">
      <c r="A466" s="22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7"/>
      <c r="V466" s="27"/>
      <c r="W466" s="23"/>
      <c r="X466" s="23"/>
      <c r="Y466" s="23"/>
      <c r="Z466" s="23"/>
      <c r="AA466" s="23"/>
    </row>
    <row r="467">
      <c r="A467" s="22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7"/>
      <c r="V467" s="27"/>
      <c r="W467" s="23"/>
      <c r="X467" s="23"/>
      <c r="Y467" s="23"/>
      <c r="Z467" s="23"/>
      <c r="AA467" s="23"/>
    </row>
    <row r="468">
      <c r="A468" s="22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7"/>
      <c r="V468" s="27"/>
      <c r="W468" s="23"/>
      <c r="X468" s="23"/>
      <c r="Y468" s="23"/>
      <c r="Z468" s="23"/>
      <c r="AA468" s="23"/>
    </row>
    <row r="469">
      <c r="A469" s="22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7"/>
      <c r="V469" s="27"/>
      <c r="W469" s="23"/>
      <c r="X469" s="23"/>
      <c r="Y469" s="23"/>
      <c r="Z469" s="23"/>
      <c r="AA469" s="23"/>
    </row>
    <row r="470">
      <c r="A470" s="22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7"/>
      <c r="V470" s="27"/>
      <c r="W470" s="23"/>
      <c r="X470" s="23"/>
      <c r="Y470" s="23"/>
      <c r="Z470" s="23"/>
      <c r="AA470" s="23"/>
    </row>
    <row r="471">
      <c r="A471" s="22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7"/>
      <c r="V471" s="27"/>
      <c r="W471" s="23"/>
      <c r="X471" s="23"/>
      <c r="Y471" s="23"/>
      <c r="Z471" s="23"/>
      <c r="AA471" s="23"/>
    </row>
    <row r="472">
      <c r="A472" s="22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7"/>
      <c r="V472" s="27"/>
      <c r="W472" s="23"/>
      <c r="X472" s="23"/>
      <c r="Y472" s="23"/>
      <c r="Z472" s="23"/>
      <c r="AA472" s="23"/>
    </row>
    <row r="473">
      <c r="A473" s="22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7"/>
      <c r="V473" s="27"/>
      <c r="W473" s="23"/>
      <c r="X473" s="23"/>
      <c r="Y473" s="23"/>
      <c r="Z473" s="23"/>
      <c r="AA473" s="23"/>
    </row>
    <row r="474">
      <c r="A474" s="22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7"/>
      <c r="V474" s="27"/>
      <c r="W474" s="23"/>
      <c r="X474" s="23"/>
      <c r="Y474" s="23"/>
      <c r="Z474" s="23"/>
      <c r="AA474" s="23"/>
    </row>
    <row r="475">
      <c r="A475" s="22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7"/>
      <c r="V475" s="27"/>
      <c r="W475" s="23"/>
      <c r="X475" s="23"/>
      <c r="Y475" s="23"/>
      <c r="Z475" s="23"/>
      <c r="AA475" s="23"/>
    </row>
    <row r="476">
      <c r="A476" s="22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7"/>
      <c r="V476" s="27"/>
      <c r="W476" s="23"/>
      <c r="X476" s="23"/>
      <c r="Y476" s="23"/>
      <c r="Z476" s="23"/>
      <c r="AA476" s="23"/>
    </row>
    <row r="477">
      <c r="A477" s="22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7"/>
      <c r="V477" s="27"/>
      <c r="W477" s="23"/>
      <c r="X477" s="23"/>
      <c r="Y477" s="23"/>
      <c r="Z477" s="23"/>
      <c r="AA477" s="23"/>
    </row>
    <row r="478">
      <c r="A478" s="22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7"/>
      <c r="V478" s="27"/>
      <c r="W478" s="23"/>
      <c r="X478" s="23"/>
      <c r="Y478" s="23"/>
      <c r="Z478" s="23"/>
      <c r="AA478" s="23"/>
    </row>
    <row r="479">
      <c r="A479" s="22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7"/>
      <c r="V479" s="27"/>
      <c r="W479" s="23"/>
      <c r="X479" s="23"/>
      <c r="Y479" s="23"/>
      <c r="Z479" s="23"/>
      <c r="AA479" s="23"/>
    </row>
    <row r="480">
      <c r="A480" s="22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7"/>
      <c r="V480" s="27"/>
      <c r="W480" s="23"/>
      <c r="X480" s="23"/>
      <c r="Y480" s="23"/>
      <c r="Z480" s="23"/>
      <c r="AA480" s="23"/>
    </row>
    <row r="481">
      <c r="A481" s="22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7"/>
      <c r="V481" s="27"/>
      <c r="W481" s="23"/>
      <c r="X481" s="23"/>
      <c r="Y481" s="23"/>
      <c r="Z481" s="23"/>
      <c r="AA481" s="23"/>
    </row>
    <row r="482">
      <c r="A482" s="22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7"/>
      <c r="V482" s="27"/>
      <c r="W482" s="23"/>
      <c r="X482" s="23"/>
      <c r="Y482" s="23"/>
      <c r="Z482" s="23"/>
      <c r="AA482" s="23"/>
    </row>
    <row r="483">
      <c r="A483" s="22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7"/>
      <c r="V483" s="27"/>
      <c r="W483" s="23"/>
      <c r="X483" s="23"/>
      <c r="Y483" s="23"/>
      <c r="Z483" s="23"/>
      <c r="AA483" s="23"/>
    </row>
    <row r="484">
      <c r="A484" s="22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7"/>
      <c r="V484" s="27"/>
      <c r="W484" s="23"/>
      <c r="X484" s="23"/>
      <c r="Y484" s="23"/>
      <c r="Z484" s="23"/>
      <c r="AA484" s="23"/>
    </row>
    <row r="485">
      <c r="A485" s="22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7"/>
      <c r="V485" s="27"/>
      <c r="W485" s="23"/>
      <c r="X485" s="23"/>
      <c r="Y485" s="23"/>
      <c r="Z485" s="23"/>
      <c r="AA485" s="23"/>
    </row>
    <row r="486">
      <c r="A486" s="22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7"/>
      <c r="V486" s="27"/>
      <c r="W486" s="23"/>
      <c r="X486" s="23"/>
      <c r="Y486" s="23"/>
      <c r="Z486" s="23"/>
      <c r="AA486" s="23"/>
    </row>
    <row r="487">
      <c r="A487" s="22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7"/>
      <c r="V487" s="27"/>
      <c r="W487" s="23"/>
      <c r="X487" s="23"/>
      <c r="Y487" s="23"/>
      <c r="Z487" s="23"/>
      <c r="AA487" s="23"/>
    </row>
    <row r="488">
      <c r="A488" s="22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7"/>
      <c r="V488" s="27"/>
      <c r="W488" s="23"/>
      <c r="X488" s="23"/>
      <c r="Y488" s="23"/>
      <c r="Z488" s="23"/>
      <c r="AA488" s="23"/>
    </row>
    <row r="489">
      <c r="A489" s="22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7"/>
      <c r="V489" s="27"/>
      <c r="W489" s="23"/>
      <c r="X489" s="23"/>
      <c r="Y489" s="23"/>
      <c r="Z489" s="23"/>
      <c r="AA489" s="23"/>
    </row>
    <row r="490">
      <c r="A490" s="22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7"/>
      <c r="V490" s="27"/>
      <c r="W490" s="23"/>
      <c r="X490" s="23"/>
      <c r="Y490" s="23"/>
      <c r="Z490" s="23"/>
      <c r="AA490" s="23"/>
    </row>
    <row r="491">
      <c r="A491" s="22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7"/>
      <c r="V491" s="27"/>
      <c r="W491" s="23"/>
      <c r="X491" s="23"/>
      <c r="Y491" s="23"/>
      <c r="Z491" s="23"/>
      <c r="AA491" s="23"/>
    </row>
    <row r="492">
      <c r="A492" s="22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7"/>
      <c r="V492" s="27"/>
      <c r="W492" s="23"/>
      <c r="X492" s="23"/>
      <c r="Y492" s="23"/>
      <c r="Z492" s="23"/>
      <c r="AA492" s="23"/>
    </row>
    <row r="493">
      <c r="A493" s="22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7"/>
      <c r="V493" s="27"/>
      <c r="W493" s="23"/>
      <c r="X493" s="23"/>
      <c r="Y493" s="23"/>
      <c r="Z493" s="23"/>
      <c r="AA493" s="23"/>
    </row>
    <row r="494">
      <c r="A494" s="22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7"/>
      <c r="V494" s="27"/>
      <c r="W494" s="23"/>
      <c r="X494" s="23"/>
      <c r="Y494" s="23"/>
      <c r="Z494" s="23"/>
      <c r="AA494" s="23"/>
    </row>
    <row r="495">
      <c r="A495" s="22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7"/>
      <c r="V495" s="27"/>
      <c r="W495" s="23"/>
      <c r="X495" s="23"/>
      <c r="Y495" s="23"/>
      <c r="Z495" s="23"/>
      <c r="AA495" s="23"/>
    </row>
    <row r="496">
      <c r="A496" s="22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7"/>
      <c r="V496" s="27"/>
      <c r="W496" s="23"/>
      <c r="X496" s="23"/>
      <c r="Y496" s="23"/>
      <c r="Z496" s="23"/>
      <c r="AA496" s="23"/>
    </row>
    <row r="497">
      <c r="A497" s="22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7"/>
      <c r="V497" s="27"/>
      <c r="W497" s="23"/>
      <c r="X497" s="23"/>
      <c r="Y497" s="23"/>
      <c r="Z497" s="23"/>
      <c r="AA497" s="23"/>
    </row>
    <row r="498">
      <c r="A498" s="22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7"/>
      <c r="V498" s="27"/>
      <c r="W498" s="23"/>
      <c r="X498" s="23"/>
      <c r="Y498" s="23"/>
      <c r="Z498" s="23"/>
      <c r="AA498" s="23"/>
    </row>
    <row r="499">
      <c r="A499" s="22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7"/>
      <c r="V499" s="27"/>
      <c r="W499" s="23"/>
      <c r="X499" s="23"/>
      <c r="Y499" s="23"/>
      <c r="Z499" s="23"/>
      <c r="AA499" s="23"/>
    </row>
    <row r="500">
      <c r="A500" s="22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7"/>
      <c r="V500" s="27"/>
      <c r="W500" s="23"/>
      <c r="X500" s="23"/>
      <c r="Y500" s="23"/>
      <c r="Z500" s="23"/>
      <c r="AA500" s="23"/>
    </row>
    <row r="501">
      <c r="A501" s="22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7"/>
      <c r="V501" s="27"/>
      <c r="W501" s="23"/>
      <c r="X501" s="23"/>
      <c r="Y501" s="23"/>
      <c r="Z501" s="23"/>
      <c r="AA501" s="23"/>
    </row>
    <row r="502">
      <c r="A502" s="22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7"/>
      <c r="V502" s="27"/>
      <c r="W502" s="23"/>
      <c r="X502" s="23"/>
      <c r="Y502" s="23"/>
      <c r="Z502" s="23"/>
      <c r="AA502" s="23"/>
    </row>
    <row r="503">
      <c r="A503" s="22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7"/>
      <c r="V503" s="27"/>
      <c r="W503" s="23"/>
      <c r="X503" s="23"/>
      <c r="Y503" s="23"/>
      <c r="Z503" s="23"/>
      <c r="AA503" s="23"/>
    </row>
    <row r="504">
      <c r="A504" s="22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7"/>
      <c r="V504" s="27"/>
      <c r="W504" s="23"/>
      <c r="X504" s="23"/>
      <c r="Y504" s="23"/>
      <c r="Z504" s="23"/>
      <c r="AA504" s="23"/>
    </row>
    <row r="505">
      <c r="A505" s="22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7"/>
      <c r="V505" s="27"/>
      <c r="W505" s="23"/>
      <c r="X505" s="23"/>
      <c r="Y505" s="23"/>
      <c r="Z505" s="23"/>
      <c r="AA505" s="23"/>
    </row>
    <row r="506">
      <c r="A506" s="22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7"/>
      <c r="V506" s="27"/>
      <c r="W506" s="23"/>
      <c r="X506" s="23"/>
      <c r="Y506" s="23"/>
      <c r="Z506" s="23"/>
      <c r="AA506" s="23"/>
    </row>
    <row r="507">
      <c r="A507" s="22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7"/>
      <c r="V507" s="27"/>
      <c r="W507" s="23"/>
      <c r="X507" s="23"/>
      <c r="Y507" s="23"/>
      <c r="Z507" s="23"/>
      <c r="AA507" s="23"/>
    </row>
    <row r="508">
      <c r="A508" s="22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7"/>
      <c r="V508" s="27"/>
      <c r="W508" s="23"/>
      <c r="X508" s="23"/>
      <c r="Y508" s="23"/>
      <c r="Z508" s="23"/>
      <c r="AA508" s="23"/>
    </row>
    <row r="509">
      <c r="A509" s="22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7"/>
      <c r="V509" s="27"/>
      <c r="W509" s="23"/>
      <c r="X509" s="23"/>
      <c r="Y509" s="23"/>
      <c r="Z509" s="23"/>
      <c r="AA509" s="23"/>
    </row>
    <row r="510">
      <c r="A510" s="22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7"/>
      <c r="V510" s="27"/>
      <c r="W510" s="23"/>
      <c r="X510" s="23"/>
      <c r="Y510" s="23"/>
      <c r="Z510" s="23"/>
      <c r="AA510" s="23"/>
    </row>
    <row r="511">
      <c r="A511" s="22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7"/>
      <c r="V511" s="27"/>
      <c r="W511" s="23"/>
      <c r="X511" s="23"/>
      <c r="Y511" s="23"/>
      <c r="Z511" s="23"/>
      <c r="AA511" s="23"/>
    </row>
    <row r="512">
      <c r="A512" s="22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7"/>
      <c r="V512" s="27"/>
      <c r="W512" s="23"/>
      <c r="X512" s="23"/>
      <c r="Y512" s="23"/>
      <c r="Z512" s="23"/>
      <c r="AA512" s="23"/>
    </row>
    <row r="513">
      <c r="A513" s="22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7"/>
      <c r="V513" s="27"/>
      <c r="W513" s="23"/>
      <c r="X513" s="23"/>
      <c r="Y513" s="23"/>
      <c r="Z513" s="23"/>
      <c r="AA513" s="23"/>
    </row>
    <row r="514">
      <c r="A514" s="22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7"/>
      <c r="V514" s="27"/>
      <c r="W514" s="23"/>
      <c r="X514" s="23"/>
      <c r="Y514" s="23"/>
      <c r="Z514" s="23"/>
      <c r="AA514" s="23"/>
    </row>
    <row r="515">
      <c r="A515" s="22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7"/>
      <c r="V515" s="27"/>
      <c r="W515" s="23"/>
      <c r="X515" s="23"/>
      <c r="Y515" s="23"/>
      <c r="Z515" s="23"/>
      <c r="AA515" s="23"/>
    </row>
    <row r="516">
      <c r="A516" s="22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7"/>
      <c r="V516" s="27"/>
      <c r="W516" s="23"/>
      <c r="X516" s="23"/>
      <c r="Y516" s="23"/>
      <c r="Z516" s="23"/>
      <c r="AA516" s="23"/>
    </row>
    <row r="517">
      <c r="A517" s="22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7"/>
      <c r="V517" s="27"/>
      <c r="W517" s="23"/>
      <c r="X517" s="23"/>
      <c r="Y517" s="23"/>
      <c r="Z517" s="23"/>
      <c r="AA517" s="23"/>
    </row>
    <row r="518">
      <c r="A518" s="22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7"/>
      <c r="V518" s="27"/>
      <c r="W518" s="23"/>
      <c r="X518" s="23"/>
      <c r="Y518" s="23"/>
      <c r="Z518" s="23"/>
      <c r="AA518" s="23"/>
    </row>
    <row r="519">
      <c r="A519" s="22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7"/>
      <c r="V519" s="27"/>
      <c r="W519" s="23"/>
      <c r="X519" s="23"/>
      <c r="Y519" s="23"/>
      <c r="Z519" s="23"/>
      <c r="AA519" s="23"/>
    </row>
    <row r="520">
      <c r="A520" s="22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7"/>
      <c r="V520" s="27"/>
      <c r="W520" s="23"/>
      <c r="X520" s="23"/>
      <c r="Y520" s="23"/>
      <c r="Z520" s="23"/>
      <c r="AA520" s="23"/>
    </row>
    <row r="521">
      <c r="A521" s="22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7"/>
      <c r="V521" s="27"/>
      <c r="W521" s="23"/>
      <c r="X521" s="23"/>
      <c r="Y521" s="23"/>
      <c r="Z521" s="23"/>
      <c r="AA521" s="23"/>
    </row>
    <row r="522">
      <c r="A522" s="22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7"/>
      <c r="V522" s="27"/>
      <c r="W522" s="23"/>
      <c r="X522" s="23"/>
      <c r="Y522" s="23"/>
      <c r="Z522" s="23"/>
      <c r="AA522" s="23"/>
    </row>
    <row r="523">
      <c r="A523" s="22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7"/>
      <c r="V523" s="27"/>
      <c r="W523" s="23"/>
      <c r="X523" s="23"/>
      <c r="Y523" s="23"/>
      <c r="Z523" s="23"/>
      <c r="AA523" s="23"/>
    </row>
    <row r="524">
      <c r="A524" s="22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7"/>
      <c r="V524" s="27"/>
      <c r="W524" s="23"/>
      <c r="X524" s="23"/>
      <c r="Y524" s="23"/>
      <c r="Z524" s="23"/>
      <c r="AA524" s="23"/>
    </row>
    <row r="525">
      <c r="A525" s="22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7"/>
      <c r="V525" s="27"/>
      <c r="W525" s="23"/>
      <c r="X525" s="23"/>
      <c r="Y525" s="23"/>
      <c r="Z525" s="23"/>
      <c r="AA525" s="23"/>
    </row>
    <row r="526">
      <c r="A526" s="22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7"/>
      <c r="V526" s="27"/>
      <c r="W526" s="23"/>
      <c r="X526" s="23"/>
      <c r="Y526" s="23"/>
      <c r="Z526" s="23"/>
      <c r="AA526" s="23"/>
    </row>
    <row r="527">
      <c r="A527" s="22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7"/>
      <c r="V527" s="27"/>
      <c r="W527" s="23"/>
      <c r="X527" s="23"/>
      <c r="Y527" s="23"/>
      <c r="Z527" s="23"/>
      <c r="AA527" s="23"/>
    </row>
    <row r="528">
      <c r="A528" s="22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7"/>
      <c r="V528" s="27"/>
      <c r="W528" s="23"/>
      <c r="X528" s="23"/>
      <c r="Y528" s="23"/>
      <c r="Z528" s="23"/>
      <c r="AA528" s="23"/>
    </row>
    <row r="529">
      <c r="A529" s="22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7"/>
      <c r="V529" s="27"/>
      <c r="W529" s="23"/>
      <c r="X529" s="23"/>
      <c r="Y529" s="23"/>
      <c r="Z529" s="23"/>
      <c r="AA529" s="23"/>
    </row>
    <row r="530">
      <c r="A530" s="22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7"/>
      <c r="V530" s="27"/>
      <c r="W530" s="23"/>
      <c r="X530" s="23"/>
      <c r="Y530" s="23"/>
      <c r="Z530" s="23"/>
      <c r="AA530" s="23"/>
    </row>
    <row r="531">
      <c r="A531" s="22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7"/>
      <c r="V531" s="27"/>
      <c r="W531" s="23"/>
      <c r="X531" s="23"/>
      <c r="Y531" s="23"/>
      <c r="Z531" s="23"/>
      <c r="AA531" s="23"/>
    </row>
    <row r="532">
      <c r="A532" s="22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7"/>
      <c r="V532" s="27"/>
      <c r="W532" s="23"/>
      <c r="X532" s="23"/>
      <c r="Y532" s="23"/>
      <c r="Z532" s="23"/>
      <c r="AA532" s="23"/>
    </row>
    <row r="533">
      <c r="A533" s="22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7"/>
      <c r="V533" s="27"/>
      <c r="W533" s="23"/>
      <c r="X533" s="23"/>
      <c r="Y533" s="23"/>
      <c r="Z533" s="23"/>
      <c r="AA533" s="23"/>
    </row>
    <row r="534">
      <c r="A534" s="22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7"/>
      <c r="V534" s="27"/>
      <c r="W534" s="23"/>
      <c r="X534" s="23"/>
      <c r="Y534" s="23"/>
      <c r="Z534" s="23"/>
      <c r="AA534" s="23"/>
    </row>
    <row r="535">
      <c r="A535" s="22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7"/>
      <c r="V535" s="27"/>
      <c r="W535" s="23"/>
      <c r="X535" s="23"/>
      <c r="Y535" s="23"/>
      <c r="Z535" s="23"/>
      <c r="AA535" s="23"/>
    </row>
    <row r="536">
      <c r="A536" s="22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7"/>
      <c r="V536" s="27"/>
      <c r="W536" s="23"/>
      <c r="X536" s="23"/>
      <c r="Y536" s="23"/>
      <c r="Z536" s="23"/>
      <c r="AA536" s="23"/>
    </row>
    <row r="537">
      <c r="A537" s="22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7"/>
      <c r="V537" s="27"/>
      <c r="W537" s="23"/>
      <c r="X537" s="23"/>
      <c r="Y537" s="23"/>
      <c r="Z537" s="23"/>
      <c r="AA537" s="23"/>
    </row>
    <row r="538">
      <c r="A538" s="22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7"/>
      <c r="V538" s="27"/>
      <c r="W538" s="23"/>
      <c r="X538" s="23"/>
      <c r="Y538" s="23"/>
      <c r="Z538" s="23"/>
      <c r="AA538" s="23"/>
    </row>
    <row r="539">
      <c r="A539" s="22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7"/>
      <c r="V539" s="27"/>
      <c r="W539" s="23"/>
      <c r="X539" s="23"/>
      <c r="Y539" s="23"/>
      <c r="Z539" s="23"/>
      <c r="AA539" s="23"/>
    </row>
    <row r="540">
      <c r="A540" s="22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7"/>
      <c r="V540" s="27"/>
      <c r="W540" s="23"/>
      <c r="X540" s="23"/>
      <c r="Y540" s="23"/>
      <c r="Z540" s="23"/>
      <c r="AA540" s="23"/>
    </row>
    <row r="541">
      <c r="A541" s="22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7"/>
      <c r="V541" s="27"/>
      <c r="W541" s="23"/>
      <c r="X541" s="23"/>
      <c r="Y541" s="23"/>
      <c r="Z541" s="23"/>
      <c r="AA541" s="23"/>
    </row>
    <row r="542">
      <c r="A542" s="22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7"/>
      <c r="V542" s="27"/>
      <c r="W542" s="23"/>
      <c r="X542" s="23"/>
      <c r="Y542" s="23"/>
      <c r="Z542" s="23"/>
      <c r="AA542" s="23"/>
    </row>
    <row r="543">
      <c r="A543" s="22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7"/>
      <c r="V543" s="27"/>
      <c r="W543" s="23"/>
      <c r="X543" s="23"/>
      <c r="Y543" s="23"/>
      <c r="Z543" s="23"/>
      <c r="AA543" s="23"/>
    </row>
    <row r="544">
      <c r="A544" s="22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7"/>
      <c r="V544" s="27"/>
      <c r="W544" s="23"/>
      <c r="X544" s="23"/>
      <c r="Y544" s="23"/>
      <c r="Z544" s="23"/>
      <c r="AA544" s="23"/>
    </row>
    <row r="545">
      <c r="A545" s="22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7"/>
      <c r="V545" s="27"/>
      <c r="W545" s="23"/>
      <c r="X545" s="23"/>
      <c r="Y545" s="23"/>
      <c r="Z545" s="23"/>
      <c r="AA545" s="23"/>
    </row>
    <row r="546">
      <c r="A546" s="22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7"/>
      <c r="V546" s="27"/>
      <c r="W546" s="23"/>
      <c r="X546" s="23"/>
      <c r="Y546" s="23"/>
      <c r="Z546" s="23"/>
      <c r="AA546" s="23"/>
    </row>
    <row r="547">
      <c r="A547" s="22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7"/>
      <c r="V547" s="27"/>
      <c r="W547" s="23"/>
      <c r="X547" s="23"/>
      <c r="Y547" s="23"/>
      <c r="Z547" s="23"/>
      <c r="AA547" s="23"/>
    </row>
    <row r="548">
      <c r="A548" s="22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7"/>
      <c r="V548" s="27"/>
      <c r="W548" s="23"/>
      <c r="X548" s="23"/>
      <c r="Y548" s="23"/>
      <c r="Z548" s="23"/>
      <c r="AA548" s="23"/>
    </row>
    <row r="549">
      <c r="A549" s="22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7"/>
      <c r="V549" s="27"/>
      <c r="W549" s="23"/>
      <c r="X549" s="23"/>
      <c r="Y549" s="23"/>
      <c r="Z549" s="23"/>
      <c r="AA549" s="23"/>
    </row>
    <row r="550">
      <c r="A550" s="22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7"/>
      <c r="V550" s="27"/>
      <c r="W550" s="23"/>
      <c r="X550" s="23"/>
      <c r="Y550" s="23"/>
      <c r="Z550" s="23"/>
      <c r="AA550" s="23"/>
    </row>
    <row r="551">
      <c r="A551" s="22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7"/>
      <c r="V551" s="27"/>
      <c r="W551" s="23"/>
      <c r="X551" s="23"/>
      <c r="Y551" s="23"/>
      <c r="Z551" s="23"/>
      <c r="AA551" s="23"/>
    </row>
    <row r="552">
      <c r="A552" s="22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7"/>
      <c r="V552" s="27"/>
      <c r="W552" s="23"/>
      <c r="X552" s="23"/>
      <c r="Y552" s="23"/>
      <c r="Z552" s="23"/>
      <c r="AA552" s="23"/>
    </row>
    <row r="553">
      <c r="A553" s="22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7"/>
      <c r="V553" s="27"/>
      <c r="W553" s="23"/>
      <c r="X553" s="23"/>
      <c r="Y553" s="23"/>
      <c r="Z553" s="23"/>
      <c r="AA553" s="23"/>
    </row>
    <row r="554">
      <c r="A554" s="22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7"/>
      <c r="V554" s="27"/>
      <c r="W554" s="23"/>
      <c r="X554" s="23"/>
      <c r="Y554" s="23"/>
      <c r="Z554" s="23"/>
      <c r="AA554" s="23"/>
    </row>
    <row r="555">
      <c r="A555" s="22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7"/>
      <c r="V555" s="27"/>
      <c r="W555" s="23"/>
      <c r="X555" s="23"/>
      <c r="Y555" s="23"/>
      <c r="Z555" s="23"/>
      <c r="AA555" s="23"/>
    </row>
    <row r="556">
      <c r="A556" s="22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7"/>
      <c r="V556" s="27"/>
      <c r="W556" s="23"/>
      <c r="X556" s="23"/>
      <c r="Y556" s="23"/>
      <c r="Z556" s="23"/>
      <c r="AA556" s="23"/>
    </row>
    <row r="557">
      <c r="A557" s="22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7"/>
      <c r="V557" s="27"/>
      <c r="W557" s="23"/>
      <c r="X557" s="23"/>
      <c r="Y557" s="23"/>
      <c r="Z557" s="23"/>
      <c r="AA557" s="23"/>
    </row>
    <row r="558">
      <c r="A558" s="22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7"/>
      <c r="V558" s="27"/>
      <c r="W558" s="23"/>
      <c r="X558" s="23"/>
      <c r="Y558" s="23"/>
      <c r="Z558" s="23"/>
      <c r="AA558" s="23"/>
    </row>
    <row r="559">
      <c r="A559" s="22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7"/>
      <c r="V559" s="27"/>
      <c r="W559" s="23"/>
      <c r="X559" s="23"/>
      <c r="Y559" s="23"/>
      <c r="Z559" s="23"/>
      <c r="AA559" s="23"/>
    </row>
    <row r="560">
      <c r="A560" s="22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7"/>
      <c r="V560" s="27"/>
      <c r="W560" s="23"/>
      <c r="X560" s="23"/>
      <c r="Y560" s="23"/>
      <c r="Z560" s="23"/>
      <c r="AA560" s="23"/>
    </row>
    <row r="561">
      <c r="A561" s="22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7"/>
      <c r="V561" s="27"/>
      <c r="W561" s="23"/>
      <c r="X561" s="23"/>
      <c r="Y561" s="23"/>
      <c r="Z561" s="23"/>
      <c r="AA561" s="23"/>
    </row>
    <row r="562">
      <c r="A562" s="22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7"/>
      <c r="V562" s="27"/>
      <c r="W562" s="23"/>
      <c r="X562" s="23"/>
      <c r="Y562" s="23"/>
      <c r="Z562" s="23"/>
      <c r="AA562" s="23"/>
    </row>
    <row r="563">
      <c r="A563" s="22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7"/>
      <c r="V563" s="27"/>
      <c r="W563" s="23"/>
      <c r="X563" s="23"/>
      <c r="Y563" s="23"/>
      <c r="Z563" s="23"/>
      <c r="AA563" s="23"/>
    </row>
    <row r="564">
      <c r="A564" s="22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7"/>
      <c r="V564" s="27"/>
      <c r="W564" s="23"/>
      <c r="X564" s="23"/>
      <c r="Y564" s="23"/>
      <c r="Z564" s="23"/>
      <c r="AA564" s="23"/>
    </row>
    <row r="565">
      <c r="A565" s="22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7"/>
      <c r="V565" s="27"/>
      <c r="W565" s="23"/>
      <c r="X565" s="23"/>
      <c r="Y565" s="23"/>
      <c r="Z565" s="23"/>
      <c r="AA565" s="23"/>
    </row>
    <row r="566">
      <c r="A566" s="22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7"/>
      <c r="V566" s="27"/>
      <c r="W566" s="23"/>
      <c r="X566" s="23"/>
      <c r="Y566" s="23"/>
      <c r="Z566" s="23"/>
      <c r="AA566" s="23"/>
    </row>
    <row r="567">
      <c r="A567" s="22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7"/>
      <c r="V567" s="27"/>
      <c r="W567" s="23"/>
      <c r="X567" s="23"/>
      <c r="Y567" s="23"/>
      <c r="Z567" s="23"/>
      <c r="AA567" s="23"/>
    </row>
    <row r="568">
      <c r="A568" s="22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7"/>
      <c r="V568" s="27"/>
      <c r="W568" s="23"/>
      <c r="X568" s="23"/>
      <c r="Y568" s="23"/>
      <c r="Z568" s="23"/>
      <c r="AA568" s="23"/>
    </row>
    <row r="569">
      <c r="A569" s="22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7"/>
      <c r="V569" s="27"/>
      <c r="W569" s="23"/>
      <c r="X569" s="23"/>
      <c r="Y569" s="23"/>
      <c r="Z569" s="23"/>
      <c r="AA569" s="23"/>
    </row>
    <row r="570">
      <c r="A570" s="22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7"/>
      <c r="V570" s="27"/>
      <c r="W570" s="23"/>
      <c r="X570" s="23"/>
      <c r="Y570" s="23"/>
      <c r="Z570" s="23"/>
      <c r="AA570" s="23"/>
    </row>
    <row r="571">
      <c r="A571" s="22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7"/>
      <c r="V571" s="27"/>
      <c r="W571" s="23"/>
      <c r="X571" s="23"/>
      <c r="Y571" s="23"/>
      <c r="Z571" s="23"/>
      <c r="AA571" s="23"/>
    </row>
    <row r="572">
      <c r="A572" s="22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7"/>
      <c r="V572" s="27"/>
      <c r="W572" s="23"/>
      <c r="X572" s="23"/>
      <c r="Y572" s="23"/>
      <c r="Z572" s="23"/>
      <c r="AA572" s="23"/>
    </row>
    <row r="573">
      <c r="A573" s="22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7"/>
      <c r="V573" s="27"/>
      <c r="W573" s="23"/>
      <c r="X573" s="23"/>
      <c r="Y573" s="23"/>
      <c r="Z573" s="23"/>
      <c r="AA573" s="23"/>
    </row>
    <row r="574">
      <c r="A574" s="22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7"/>
      <c r="V574" s="27"/>
      <c r="W574" s="23"/>
      <c r="X574" s="23"/>
      <c r="Y574" s="23"/>
      <c r="Z574" s="23"/>
      <c r="AA574" s="23"/>
    </row>
    <row r="575">
      <c r="A575" s="22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7"/>
      <c r="V575" s="27"/>
      <c r="W575" s="23"/>
      <c r="X575" s="23"/>
      <c r="Y575" s="23"/>
      <c r="Z575" s="23"/>
      <c r="AA575" s="23"/>
    </row>
    <row r="576">
      <c r="A576" s="22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7"/>
      <c r="V576" s="27"/>
      <c r="W576" s="23"/>
      <c r="X576" s="23"/>
      <c r="Y576" s="23"/>
      <c r="Z576" s="23"/>
      <c r="AA576" s="23"/>
    </row>
    <row r="577">
      <c r="A577" s="22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7"/>
      <c r="V577" s="27"/>
      <c r="W577" s="23"/>
      <c r="X577" s="23"/>
      <c r="Y577" s="23"/>
      <c r="Z577" s="23"/>
      <c r="AA577" s="23"/>
    </row>
    <row r="578">
      <c r="A578" s="22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7"/>
      <c r="V578" s="27"/>
      <c r="W578" s="23"/>
      <c r="X578" s="23"/>
      <c r="Y578" s="23"/>
      <c r="Z578" s="23"/>
      <c r="AA578" s="23"/>
    </row>
    <row r="579">
      <c r="A579" s="22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7"/>
      <c r="V579" s="27"/>
      <c r="W579" s="23"/>
      <c r="X579" s="23"/>
      <c r="Y579" s="23"/>
      <c r="Z579" s="23"/>
      <c r="AA579" s="23"/>
    </row>
    <row r="580">
      <c r="A580" s="22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7"/>
      <c r="V580" s="27"/>
      <c r="W580" s="23"/>
      <c r="X580" s="23"/>
      <c r="Y580" s="23"/>
      <c r="Z580" s="23"/>
      <c r="AA580" s="23"/>
    </row>
    <row r="581">
      <c r="A581" s="22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7"/>
      <c r="V581" s="27"/>
      <c r="W581" s="23"/>
      <c r="X581" s="23"/>
      <c r="Y581" s="23"/>
      <c r="Z581" s="23"/>
      <c r="AA581" s="23"/>
    </row>
    <row r="582">
      <c r="A582" s="22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7"/>
      <c r="V582" s="27"/>
      <c r="W582" s="23"/>
      <c r="X582" s="23"/>
      <c r="Y582" s="23"/>
      <c r="Z582" s="23"/>
      <c r="AA582" s="23"/>
    </row>
    <row r="583">
      <c r="A583" s="22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7"/>
      <c r="V583" s="27"/>
      <c r="W583" s="23"/>
      <c r="X583" s="23"/>
      <c r="Y583" s="23"/>
      <c r="Z583" s="23"/>
      <c r="AA583" s="23"/>
    </row>
    <row r="584">
      <c r="A584" s="22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7"/>
      <c r="V584" s="27"/>
      <c r="W584" s="23"/>
      <c r="X584" s="23"/>
      <c r="Y584" s="23"/>
      <c r="Z584" s="23"/>
      <c r="AA584" s="23"/>
    </row>
    <row r="585">
      <c r="A585" s="22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7"/>
      <c r="V585" s="27"/>
      <c r="W585" s="23"/>
      <c r="X585" s="23"/>
      <c r="Y585" s="23"/>
      <c r="Z585" s="23"/>
      <c r="AA585" s="23"/>
    </row>
    <row r="586">
      <c r="A586" s="22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7"/>
      <c r="V586" s="27"/>
      <c r="W586" s="23"/>
      <c r="X586" s="23"/>
      <c r="Y586" s="23"/>
      <c r="Z586" s="23"/>
      <c r="AA586" s="23"/>
    </row>
    <row r="587">
      <c r="A587" s="22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7"/>
      <c r="V587" s="27"/>
      <c r="W587" s="23"/>
      <c r="X587" s="23"/>
      <c r="Y587" s="23"/>
      <c r="Z587" s="23"/>
      <c r="AA587" s="23"/>
    </row>
    <row r="588">
      <c r="A588" s="22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7"/>
      <c r="V588" s="27"/>
      <c r="W588" s="23"/>
      <c r="X588" s="23"/>
      <c r="Y588" s="23"/>
      <c r="Z588" s="23"/>
      <c r="AA588" s="23"/>
    </row>
    <row r="589">
      <c r="A589" s="22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7"/>
      <c r="V589" s="27"/>
      <c r="W589" s="23"/>
      <c r="X589" s="23"/>
      <c r="Y589" s="23"/>
      <c r="Z589" s="23"/>
      <c r="AA589" s="23"/>
    </row>
    <row r="590">
      <c r="A590" s="22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7"/>
      <c r="V590" s="27"/>
      <c r="W590" s="23"/>
      <c r="X590" s="23"/>
      <c r="Y590" s="23"/>
      <c r="Z590" s="23"/>
      <c r="AA590" s="23"/>
    </row>
    <row r="591">
      <c r="A591" s="22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7"/>
      <c r="V591" s="27"/>
      <c r="W591" s="23"/>
      <c r="X591" s="23"/>
      <c r="Y591" s="23"/>
      <c r="Z591" s="23"/>
      <c r="AA591" s="23"/>
    </row>
    <row r="592">
      <c r="A592" s="22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7"/>
      <c r="V592" s="27"/>
      <c r="W592" s="23"/>
      <c r="X592" s="23"/>
      <c r="Y592" s="23"/>
      <c r="Z592" s="23"/>
      <c r="AA592" s="23"/>
    </row>
    <row r="593">
      <c r="A593" s="22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7"/>
      <c r="V593" s="27"/>
      <c r="W593" s="23"/>
      <c r="X593" s="23"/>
      <c r="Y593" s="23"/>
      <c r="Z593" s="23"/>
      <c r="AA593" s="23"/>
    </row>
    <row r="594">
      <c r="A594" s="22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7"/>
      <c r="V594" s="27"/>
      <c r="W594" s="23"/>
      <c r="X594" s="23"/>
      <c r="Y594" s="23"/>
      <c r="Z594" s="23"/>
      <c r="AA594" s="23"/>
    </row>
    <row r="595">
      <c r="A595" s="22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7"/>
      <c r="V595" s="27"/>
      <c r="W595" s="23"/>
      <c r="X595" s="23"/>
      <c r="Y595" s="23"/>
      <c r="Z595" s="23"/>
      <c r="AA595" s="23"/>
    </row>
    <row r="596">
      <c r="A596" s="22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7"/>
      <c r="V596" s="27"/>
      <c r="W596" s="23"/>
      <c r="X596" s="23"/>
      <c r="Y596" s="23"/>
      <c r="Z596" s="23"/>
      <c r="AA596" s="23"/>
    </row>
    <row r="597">
      <c r="A597" s="22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7"/>
      <c r="V597" s="27"/>
      <c r="W597" s="23"/>
      <c r="X597" s="23"/>
      <c r="Y597" s="23"/>
      <c r="Z597" s="23"/>
      <c r="AA597" s="23"/>
    </row>
    <row r="598">
      <c r="A598" s="22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7"/>
      <c r="V598" s="27"/>
      <c r="W598" s="23"/>
      <c r="X598" s="23"/>
      <c r="Y598" s="23"/>
      <c r="Z598" s="23"/>
      <c r="AA598" s="23"/>
    </row>
    <row r="599">
      <c r="A599" s="22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7"/>
      <c r="V599" s="27"/>
      <c r="W599" s="23"/>
      <c r="X599" s="23"/>
      <c r="Y599" s="23"/>
      <c r="Z599" s="23"/>
      <c r="AA599" s="23"/>
    </row>
    <row r="600">
      <c r="A600" s="22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7"/>
      <c r="V600" s="27"/>
      <c r="W600" s="23"/>
      <c r="X600" s="23"/>
      <c r="Y600" s="23"/>
      <c r="Z600" s="23"/>
      <c r="AA600" s="23"/>
    </row>
    <row r="601">
      <c r="A601" s="22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7"/>
      <c r="V601" s="27"/>
      <c r="W601" s="23"/>
      <c r="X601" s="23"/>
      <c r="Y601" s="23"/>
      <c r="Z601" s="23"/>
      <c r="AA601" s="23"/>
    </row>
    <row r="602">
      <c r="A602" s="22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7"/>
      <c r="V602" s="27"/>
      <c r="W602" s="23"/>
      <c r="X602" s="23"/>
      <c r="Y602" s="23"/>
      <c r="Z602" s="23"/>
      <c r="AA602" s="23"/>
    </row>
    <row r="603">
      <c r="A603" s="22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7"/>
      <c r="V603" s="27"/>
      <c r="W603" s="23"/>
      <c r="X603" s="23"/>
      <c r="Y603" s="23"/>
      <c r="Z603" s="23"/>
      <c r="AA603" s="23"/>
    </row>
    <row r="604">
      <c r="A604" s="22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7"/>
      <c r="V604" s="27"/>
      <c r="W604" s="23"/>
      <c r="X604" s="23"/>
      <c r="Y604" s="23"/>
      <c r="Z604" s="23"/>
      <c r="AA604" s="23"/>
    </row>
    <row r="605">
      <c r="A605" s="22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7"/>
      <c r="V605" s="27"/>
      <c r="W605" s="23"/>
      <c r="X605" s="23"/>
      <c r="Y605" s="23"/>
      <c r="Z605" s="23"/>
      <c r="AA605" s="23"/>
    </row>
    <row r="606">
      <c r="A606" s="22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7"/>
      <c r="V606" s="27"/>
      <c r="W606" s="23"/>
      <c r="X606" s="23"/>
      <c r="Y606" s="23"/>
      <c r="Z606" s="23"/>
      <c r="AA606" s="23"/>
    </row>
    <row r="607">
      <c r="A607" s="22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7"/>
      <c r="V607" s="27"/>
      <c r="W607" s="23"/>
      <c r="X607" s="23"/>
      <c r="Y607" s="23"/>
      <c r="Z607" s="23"/>
      <c r="AA607" s="23"/>
    </row>
    <row r="608">
      <c r="A608" s="22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7"/>
      <c r="V608" s="27"/>
      <c r="W608" s="23"/>
      <c r="X608" s="23"/>
      <c r="Y608" s="23"/>
      <c r="Z608" s="23"/>
      <c r="AA608" s="23"/>
    </row>
    <row r="609">
      <c r="A609" s="22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7"/>
      <c r="V609" s="27"/>
      <c r="W609" s="23"/>
      <c r="X609" s="23"/>
      <c r="Y609" s="23"/>
      <c r="Z609" s="23"/>
      <c r="AA609" s="23"/>
    </row>
    <row r="610">
      <c r="A610" s="22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7"/>
      <c r="V610" s="27"/>
      <c r="W610" s="23"/>
      <c r="X610" s="23"/>
      <c r="Y610" s="23"/>
      <c r="Z610" s="23"/>
      <c r="AA610" s="23"/>
    </row>
    <row r="611">
      <c r="A611" s="22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7"/>
      <c r="V611" s="27"/>
      <c r="W611" s="23"/>
      <c r="X611" s="23"/>
      <c r="Y611" s="23"/>
      <c r="Z611" s="23"/>
      <c r="AA611" s="23"/>
    </row>
    <row r="612">
      <c r="A612" s="22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7"/>
      <c r="V612" s="27"/>
      <c r="W612" s="23"/>
      <c r="X612" s="23"/>
      <c r="Y612" s="23"/>
      <c r="Z612" s="23"/>
      <c r="AA612" s="23"/>
    </row>
    <row r="613">
      <c r="A613" s="22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7"/>
      <c r="V613" s="27"/>
      <c r="W613" s="23"/>
      <c r="X613" s="23"/>
      <c r="Y613" s="23"/>
      <c r="Z613" s="23"/>
      <c r="AA613" s="23"/>
    </row>
    <row r="614">
      <c r="A614" s="22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7"/>
      <c r="V614" s="27"/>
      <c r="W614" s="23"/>
      <c r="X614" s="23"/>
      <c r="Y614" s="23"/>
      <c r="Z614" s="23"/>
      <c r="AA614" s="23"/>
    </row>
    <row r="615">
      <c r="A615" s="22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7"/>
      <c r="V615" s="27"/>
      <c r="W615" s="23"/>
      <c r="X615" s="23"/>
      <c r="Y615" s="23"/>
      <c r="Z615" s="23"/>
      <c r="AA615" s="23"/>
    </row>
    <row r="616">
      <c r="A616" s="22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7"/>
      <c r="V616" s="27"/>
      <c r="W616" s="23"/>
      <c r="X616" s="23"/>
      <c r="Y616" s="23"/>
      <c r="Z616" s="23"/>
      <c r="AA616" s="23"/>
    </row>
    <row r="617">
      <c r="A617" s="22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7"/>
      <c r="V617" s="27"/>
      <c r="W617" s="23"/>
      <c r="X617" s="23"/>
      <c r="Y617" s="23"/>
      <c r="Z617" s="23"/>
      <c r="AA617" s="23"/>
    </row>
    <row r="618">
      <c r="A618" s="22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7"/>
      <c r="V618" s="27"/>
      <c r="W618" s="23"/>
      <c r="X618" s="23"/>
      <c r="Y618" s="23"/>
      <c r="Z618" s="23"/>
      <c r="AA618" s="23"/>
    </row>
    <row r="619">
      <c r="A619" s="22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7"/>
      <c r="V619" s="27"/>
      <c r="W619" s="23"/>
      <c r="X619" s="23"/>
      <c r="Y619" s="23"/>
      <c r="Z619" s="23"/>
      <c r="AA619" s="23"/>
    </row>
    <row r="620">
      <c r="A620" s="22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7"/>
      <c r="V620" s="27"/>
      <c r="W620" s="23"/>
      <c r="X620" s="23"/>
      <c r="Y620" s="23"/>
      <c r="Z620" s="23"/>
      <c r="AA620" s="23"/>
    </row>
    <row r="621">
      <c r="A621" s="22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7"/>
      <c r="V621" s="27"/>
      <c r="W621" s="23"/>
      <c r="X621" s="23"/>
      <c r="Y621" s="23"/>
      <c r="Z621" s="23"/>
      <c r="AA621" s="23"/>
    </row>
    <row r="622">
      <c r="A622" s="22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7"/>
      <c r="V622" s="27"/>
      <c r="W622" s="23"/>
      <c r="X622" s="23"/>
      <c r="Y622" s="23"/>
      <c r="Z622" s="23"/>
      <c r="AA622" s="23"/>
    </row>
    <row r="623">
      <c r="A623" s="22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7"/>
      <c r="V623" s="27"/>
      <c r="W623" s="23"/>
      <c r="X623" s="23"/>
      <c r="Y623" s="23"/>
      <c r="Z623" s="23"/>
      <c r="AA623" s="23"/>
    </row>
    <row r="624">
      <c r="A624" s="22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7"/>
      <c r="V624" s="27"/>
      <c r="W624" s="23"/>
      <c r="X624" s="23"/>
      <c r="Y624" s="23"/>
      <c r="Z624" s="23"/>
      <c r="AA624" s="23"/>
    </row>
    <row r="625">
      <c r="A625" s="22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7"/>
      <c r="V625" s="27"/>
      <c r="W625" s="23"/>
      <c r="X625" s="23"/>
      <c r="Y625" s="23"/>
      <c r="Z625" s="23"/>
      <c r="AA625" s="23"/>
    </row>
    <row r="626">
      <c r="A626" s="22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7"/>
      <c r="V626" s="27"/>
      <c r="W626" s="23"/>
      <c r="X626" s="23"/>
      <c r="Y626" s="23"/>
      <c r="Z626" s="23"/>
      <c r="AA626" s="23"/>
    </row>
    <row r="627">
      <c r="A627" s="22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7"/>
      <c r="V627" s="27"/>
      <c r="W627" s="23"/>
      <c r="X627" s="23"/>
      <c r="Y627" s="23"/>
      <c r="Z627" s="23"/>
      <c r="AA627" s="23"/>
    </row>
    <row r="628">
      <c r="A628" s="22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7"/>
      <c r="V628" s="27"/>
      <c r="W628" s="23"/>
      <c r="X628" s="23"/>
      <c r="Y628" s="23"/>
      <c r="Z628" s="23"/>
      <c r="AA628" s="23"/>
    </row>
    <row r="629">
      <c r="A629" s="22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7"/>
      <c r="V629" s="27"/>
      <c r="W629" s="23"/>
      <c r="X629" s="23"/>
      <c r="Y629" s="23"/>
      <c r="Z629" s="23"/>
      <c r="AA629" s="23"/>
    </row>
    <row r="630">
      <c r="A630" s="22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7"/>
      <c r="V630" s="27"/>
      <c r="W630" s="23"/>
      <c r="X630" s="23"/>
      <c r="Y630" s="23"/>
      <c r="Z630" s="23"/>
      <c r="AA630" s="23"/>
    </row>
    <row r="631">
      <c r="A631" s="22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7"/>
      <c r="V631" s="27"/>
      <c r="W631" s="23"/>
      <c r="X631" s="23"/>
      <c r="Y631" s="23"/>
      <c r="Z631" s="23"/>
      <c r="AA631" s="23"/>
    </row>
    <row r="632">
      <c r="A632" s="22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7"/>
      <c r="V632" s="27"/>
      <c r="W632" s="23"/>
      <c r="X632" s="23"/>
      <c r="Y632" s="23"/>
      <c r="Z632" s="23"/>
      <c r="AA632" s="23"/>
    </row>
    <row r="633">
      <c r="A633" s="22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7"/>
      <c r="V633" s="27"/>
      <c r="W633" s="23"/>
      <c r="X633" s="23"/>
      <c r="Y633" s="23"/>
      <c r="Z633" s="23"/>
      <c r="AA633" s="23"/>
    </row>
    <row r="634">
      <c r="A634" s="22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7"/>
      <c r="V634" s="27"/>
      <c r="W634" s="23"/>
      <c r="X634" s="23"/>
      <c r="Y634" s="23"/>
      <c r="Z634" s="23"/>
      <c r="AA634" s="23"/>
    </row>
    <row r="635">
      <c r="A635" s="22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7"/>
      <c r="V635" s="27"/>
      <c r="W635" s="23"/>
      <c r="X635" s="23"/>
      <c r="Y635" s="23"/>
      <c r="Z635" s="23"/>
      <c r="AA635" s="23"/>
    </row>
    <row r="636">
      <c r="A636" s="22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7"/>
      <c r="V636" s="27"/>
      <c r="W636" s="23"/>
      <c r="X636" s="23"/>
      <c r="Y636" s="23"/>
      <c r="Z636" s="23"/>
      <c r="AA636" s="23"/>
    </row>
    <row r="637">
      <c r="A637" s="22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7"/>
      <c r="V637" s="27"/>
      <c r="W637" s="23"/>
      <c r="X637" s="23"/>
      <c r="Y637" s="23"/>
      <c r="Z637" s="23"/>
      <c r="AA637" s="23"/>
    </row>
    <row r="638">
      <c r="A638" s="22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7"/>
      <c r="V638" s="27"/>
      <c r="W638" s="23"/>
      <c r="X638" s="23"/>
      <c r="Y638" s="23"/>
      <c r="Z638" s="23"/>
      <c r="AA638" s="23"/>
    </row>
    <row r="639">
      <c r="A639" s="22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7"/>
      <c r="V639" s="27"/>
      <c r="W639" s="23"/>
      <c r="X639" s="23"/>
      <c r="Y639" s="23"/>
      <c r="Z639" s="23"/>
      <c r="AA639" s="23"/>
    </row>
    <row r="640">
      <c r="A640" s="22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7"/>
      <c r="V640" s="27"/>
      <c r="W640" s="23"/>
      <c r="X640" s="23"/>
      <c r="Y640" s="23"/>
      <c r="Z640" s="23"/>
      <c r="AA640" s="23"/>
    </row>
    <row r="641">
      <c r="A641" s="22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7"/>
      <c r="V641" s="27"/>
      <c r="W641" s="23"/>
      <c r="X641" s="23"/>
      <c r="Y641" s="23"/>
      <c r="Z641" s="23"/>
      <c r="AA641" s="23"/>
    </row>
    <row r="642">
      <c r="A642" s="22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7"/>
      <c r="V642" s="27"/>
      <c r="W642" s="23"/>
      <c r="X642" s="23"/>
      <c r="Y642" s="23"/>
      <c r="Z642" s="23"/>
      <c r="AA642" s="23"/>
    </row>
    <row r="643">
      <c r="A643" s="22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7"/>
      <c r="V643" s="27"/>
      <c r="W643" s="23"/>
      <c r="X643" s="23"/>
      <c r="Y643" s="23"/>
      <c r="Z643" s="23"/>
      <c r="AA643" s="23"/>
    </row>
    <row r="644">
      <c r="A644" s="22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7"/>
      <c r="V644" s="27"/>
      <c r="W644" s="23"/>
      <c r="X644" s="23"/>
      <c r="Y644" s="23"/>
      <c r="Z644" s="23"/>
      <c r="AA644" s="23"/>
    </row>
    <row r="645">
      <c r="A645" s="22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7"/>
      <c r="V645" s="27"/>
      <c r="W645" s="23"/>
      <c r="X645" s="23"/>
      <c r="Y645" s="23"/>
      <c r="Z645" s="23"/>
      <c r="AA645" s="23"/>
    </row>
    <row r="646">
      <c r="A646" s="22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7"/>
      <c r="V646" s="27"/>
      <c r="W646" s="23"/>
      <c r="X646" s="23"/>
      <c r="Y646" s="23"/>
      <c r="Z646" s="23"/>
      <c r="AA646" s="23"/>
    </row>
    <row r="647">
      <c r="A647" s="22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7"/>
      <c r="V647" s="27"/>
      <c r="W647" s="23"/>
      <c r="X647" s="23"/>
      <c r="Y647" s="23"/>
      <c r="Z647" s="23"/>
      <c r="AA647" s="23"/>
    </row>
    <row r="648">
      <c r="A648" s="22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7"/>
      <c r="V648" s="27"/>
      <c r="W648" s="23"/>
      <c r="X648" s="23"/>
      <c r="Y648" s="23"/>
      <c r="Z648" s="23"/>
      <c r="AA648" s="23"/>
    </row>
    <row r="649">
      <c r="A649" s="22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7"/>
      <c r="V649" s="27"/>
      <c r="W649" s="23"/>
      <c r="X649" s="23"/>
      <c r="Y649" s="23"/>
      <c r="Z649" s="23"/>
      <c r="AA649" s="23"/>
    </row>
    <row r="650">
      <c r="A650" s="22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7"/>
      <c r="V650" s="27"/>
      <c r="W650" s="23"/>
      <c r="X650" s="23"/>
      <c r="Y650" s="23"/>
      <c r="Z650" s="23"/>
      <c r="AA650" s="23"/>
    </row>
    <row r="651">
      <c r="A651" s="22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7"/>
      <c r="V651" s="27"/>
      <c r="W651" s="23"/>
      <c r="X651" s="23"/>
      <c r="Y651" s="23"/>
      <c r="Z651" s="23"/>
      <c r="AA651" s="23"/>
    </row>
    <row r="652">
      <c r="A652" s="22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7"/>
      <c r="V652" s="27"/>
      <c r="W652" s="23"/>
      <c r="X652" s="23"/>
      <c r="Y652" s="23"/>
      <c r="Z652" s="23"/>
      <c r="AA652" s="23"/>
    </row>
    <row r="653">
      <c r="A653" s="22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7"/>
      <c r="V653" s="27"/>
      <c r="W653" s="23"/>
      <c r="X653" s="23"/>
      <c r="Y653" s="23"/>
      <c r="Z653" s="23"/>
      <c r="AA653" s="23"/>
    </row>
    <row r="654">
      <c r="A654" s="22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7"/>
      <c r="V654" s="27"/>
      <c r="W654" s="23"/>
      <c r="X654" s="23"/>
      <c r="Y654" s="23"/>
      <c r="Z654" s="23"/>
      <c r="AA654" s="23"/>
    </row>
    <row r="655">
      <c r="A655" s="22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7"/>
      <c r="V655" s="27"/>
      <c r="W655" s="23"/>
      <c r="X655" s="23"/>
      <c r="Y655" s="23"/>
      <c r="Z655" s="23"/>
      <c r="AA655" s="23"/>
    </row>
    <row r="656">
      <c r="A656" s="22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7"/>
      <c r="V656" s="27"/>
      <c r="W656" s="23"/>
      <c r="X656" s="23"/>
      <c r="Y656" s="23"/>
      <c r="Z656" s="23"/>
      <c r="AA656" s="23"/>
    </row>
    <row r="657">
      <c r="A657" s="22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7"/>
      <c r="V657" s="27"/>
      <c r="W657" s="23"/>
      <c r="X657" s="23"/>
      <c r="Y657" s="23"/>
      <c r="Z657" s="23"/>
      <c r="AA657" s="23"/>
    </row>
    <row r="658">
      <c r="A658" s="22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7"/>
      <c r="V658" s="27"/>
      <c r="W658" s="23"/>
      <c r="X658" s="23"/>
      <c r="Y658" s="23"/>
      <c r="Z658" s="23"/>
      <c r="AA658" s="23"/>
    </row>
    <row r="659">
      <c r="A659" s="22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7"/>
      <c r="V659" s="27"/>
      <c r="W659" s="23"/>
      <c r="X659" s="23"/>
      <c r="Y659" s="23"/>
      <c r="Z659" s="23"/>
      <c r="AA659" s="23"/>
    </row>
    <row r="660">
      <c r="A660" s="22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7"/>
      <c r="V660" s="27"/>
      <c r="W660" s="23"/>
      <c r="X660" s="23"/>
      <c r="Y660" s="23"/>
      <c r="Z660" s="23"/>
      <c r="AA660" s="23"/>
    </row>
    <row r="661">
      <c r="A661" s="22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7"/>
      <c r="V661" s="27"/>
      <c r="W661" s="23"/>
      <c r="X661" s="23"/>
      <c r="Y661" s="23"/>
      <c r="Z661" s="23"/>
      <c r="AA661" s="23"/>
    </row>
    <row r="662">
      <c r="A662" s="22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7"/>
      <c r="V662" s="27"/>
      <c r="W662" s="23"/>
      <c r="X662" s="23"/>
      <c r="Y662" s="23"/>
      <c r="Z662" s="23"/>
      <c r="AA662" s="23"/>
    </row>
    <row r="663">
      <c r="A663" s="22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7"/>
      <c r="V663" s="27"/>
      <c r="W663" s="23"/>
      <c r="X663" s="23"/>
      <c r="Y663" s="23"/>
      <c r="Z663" s="23"/>
      <c r="AA663" s="23"/>
    </row>
    <row r="664">
      <c r="A664" s="22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7"/>
      <c r="V664" s="27"/>
      <c r="W664" s="23"/>
      <c r="X664" s="23"/>
      <c r="Y664" s="23"/>
      <c r="Z664" s="23"/>
      <c r="AA664" s="23"/>
    </row>
    <row r="665">
      <c r="A665" s="22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7"/>
      <c r="V665" s="27"/>
      <c r="W665" s="23"/>
      <c r="X665" s="23"/>
      <c r="Y665" s="23"/>
      <c r="Z665" s="23"/>
      <c r="AA665" s="23"/>
    </row>
    <row r="666">
      <c r="A666" s="22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7"/>
      <c r="V666" s="27"/>
      <c r="W666" s="23"/>
      <c r="X666" s="23"/>
      <c r="Y666" s="23"/>
      <c r="Z666" s="23"/>
      <c r="AA666" s="23"/>
    </row>
    <row r="667">
      <c r="A667" s="22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7"/>
      <c r="V667" s="27"/>
      <c r="W667" s="23"/>
      <c r="X667" s="23"/>
      <c r="Y667" s="23"/>
      <c r="Z667" s="23"/>
      <c r="AA667" s="23"/>
    </row>
    <row r="668">
      <c r="A668" s="22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7"/>
      <c r="V668" s="27"/>
      <c r="W668" s="23"/>
      <c r="X668" s="23"/>
      <c r="Y668" s="23"/>
      <c r="Z668" s="23"/>
      <c r="AA668" s="23"/>
    </row>
    <row r="669">
      <c r="A669" s="22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7"/>
      <c r="V669" s="27"/>
      <c r="W669" s="23"/>
      <c r="X669" s="23"/>
      <c r="Y669" s="23"/>
      <c r="Z669" s="23"/>
      <c r="AA669" s="23"/>
    </row>
    <row r="670">
      <c r="A670" s="22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7"/>
      <c r="V670" s="27"/>
      <c r="W670" s="23"/>
      <c r="X670" s="23"/>
      <c r="Y670" s="23"/>
      <c r="Z670" s="23"/>
      <c r="AA670" s="23"/>
    </row>
    <row r="671">
      <c r="A671" s="22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7"/>
      <c r="V671" s="27"/>
      <c r="W671" s="23"/>
      <c r="X671" s="23"/>
      <c r="Y671" s="23"/>
      <c r="Z671" s="23"/>
      <c r="AA671" s="23"/>
    </row>
    <row r="672">
      <c r="A672" s="22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7"/>
      <c r="V672" s="27"/>
      <c r="W672" s="23"/>
      <c r="X672" s="23"/>
      <c r="Y672" s="23"/>
      <c r="Z672" s="23"/>
      <c r="AA672" s="23"/>
    </row>
    <row r="673">
      <c r="A673" s="22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7"/>
      <c r="V673" s="27"/>
      <c r="W673" s="23"/>
      <c r="X673" s="23"/>
      <c r="Y673" s="23"/>
      <c r="Z673" s="23"/>
      <c r="AA673" s="23"/>
    </row>
    <row r="674">
      <c r="A674" s="22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7"/>
      <c r="V674" s="27"/>
      <c r="W674" s="23"/>
      <c r="X674" s="23"/>
      <c r="Y674" s="23"/>
      <c r="Z674" s="23"/>
      <c r="AA674" s="23"/>
    </row>
    <row r="675">
      <c r="A675" s="22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7"/>
      <c r="V675" s="27"/>
      <c r="W675" s="23"/>
      <c r="X675" s="23"/>
      <c r="Y675" s="23"/>
      <c r="Z675" s="23"/>
      <c r="AA675" s="23"/>
    </row>
    <row r="676">
      <c r="A676" s="22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7"/>
      <c r="V676" s="27"/>
      <c r="W676" s="23"/>
      <c r="X676" s="23"/>
      <c r="Y676" s="23"/>
      <c r="Z676" s="23"/>
      <c r="AA676" s="23"/>
    </row>
    <row r="677">
      <c r="A677" s="22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7"/>
      <c r="V677" s="27"/>
      <c r="W677" s="23"/>
      <c r="X677" s="23"/>
      <c r="Y677" s="23"/>
      <c r="Z677" s="23"/>
      <c r="AA677" s="23"/>
    </row>
    <row r="678">
      <c r="A678" s="22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7"/>
      <c r="V678" s="27"/>
      <c r="W678" s="23"/>
      <c r="X678" s="23"/>
      <c r="Y678" s="23"/>
      <c r="Z678" s="23"/>
      <c r="AA678" s="23"/>
    </row>
    <row r="679">
      <c r="A679" s="22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7"/>
      <c r="V679" s="27"/>
      <c r="W679" s="23"/>
      <c r="X679" s="23"/>
      <c r="Y679" s="23"/>
      <c r="Z679" s="23"/>
      <c r="AA679" s="23"/>
    </row>
    <row r="680">
      <c r="A680" s="22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7"/>
      <c r="V680" s="27"/>
      <c r="W680" s="23"/>
      <c r="X680" s="23"/>
      <c r="Y680" s="23"/>
      <c r="Z680" s="23"/>
      <c r="AA680" s="23"/>
    </row>
    <row r="681">
      <c r="A681" s="22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7"/>
      <c r="V681" s="27"/>
      <c r="W681" s="23"/>
      <c r="X681" s="23"/>
      <c r="Y681" s="23"/>
      <c r="Z681" s="23"/>
      <c r="AA681" s="23"/>
    </row>
    <row r="682">
      <c r="A682" s="22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7"/>
      <c r="V682" s="27"/>
      <c r="W682" s="23"/>
      <c r="X682" s="23"/>
      <c r="Y682" s="23"/>
      <c r="Z682" s="23"/>
      <c r="AA682" s="23"/>
    </row>
    <row r="683">
      <c r="A683" s="22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7"/>
      <c r="V683" s="27"/>
      <c r="W683" s="23"/>
      <c r="X683" s="23"/>
      <c r="Y683" s="23"/>
      <c r="Z683" s="23"/>
      <c r="AA683" s="23"/>
    </row>
    <row r="684">
      <c r="A684" s="22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7"/>
      <c r="V684" s="27"/>
      <c r="W684" s="23"/>
      <c r="X684" s="23"/>
      <c r="Y684" s="23"/>
      <c r="Z684" s="23"/>
      <c r="AA684" s="23"/>
    </row>
    <row r="685">
      <c r="A685" s="22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7"/>
      <c r="V685" s="27"/>
      <c r="W685" s="23"/>
      <c r="X685" s="23"/>
      <c r="Y685" s="23"/>
      <c r="Z685" s="23"/>
      <c r="AA685" s="23"/>
    </row>
    <row r="686">
      <c r="A686" s="22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7"/>
      <c r="V686" s="27"/>
      <c r="W686" s="23"/>
      <c r="X686" s="23"/>
      <c r="Y686" s="23"/>
      <c r="Z686" s="23"/>
      <c r="AA686" s="23"/>
    </row>
    <row r="687">
      <c r="A687" s="22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7"/>
      <c r="V687" s="27"/>
      <c r="W687" s="23"/>
      <c r="X687" s="23"/>
      <c r="Y687" s="23"/>
      <c r="Z687" s="23"/>
      <c r="AA687" s="23"/>
    </row>
    <row r="688">
      <c r="A688" s="22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7"/>
      <c r="V688" s="27"/>
      <c r="W688" s="23"/>
      <c r="X688" s="23"/>
      <c r="Y688" s="23"/>
      <c r="Z688" s="23"/>
      <c r="AA688" s="23"/>
    </row>
    <row r="689">
      <c r="A689" s="22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7"/>
      <c r="V689" s="27"/>
      <c r="W689" s="23"/>
      <c r="X689" s="23"/>
      <c r="Y689" s="23"/>
      <c r="Z689" s="23"/>
      <c r="AA689" s="23"/>
    </row>
    <row r="690">
      <c r="A690" s="22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7"/>
      <c r="V690" s="27"/>
      <c r="W690" s="23"/>
      <c r="X690" s="23"/>
      <c r="Y690" s="23"/>
      <c r="Z690" s="23"/>
      <c r="AA690" s="23"/>
    </row>
    <row r="691">
      <c r="A691" s="22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7"/>
      <c r="V691" s="27"/>
      <c r="W691" s="23"/>
      <c r="X691" s="23"/>
      <c r="Y691" s="23"/>
      <c r="Z691" s="23"/>
      <c r="AA691" s="23"/>
    </row>
    <row r="692">
      <c r="A692" s="22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7"/>
      <c r="V692" s="27"/>
      <c r="W692" s="23"/>
      <c r="X692" s="23"/>
      <c r="Y692" s="23"/>
      <c r="Z692" s="23"/>
      <c r="AA692" s="23"/>
    </row>
    <row r="693">
      <c r="A693" s="22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7"/>
      <c r="V693" s="27"/>
      <c r="W693" s="23"/>
      <c r="X693" s="23"/>
      <c r="Y693" s="23"/>
      <c r="Z693" s="23"/>
      <c r="AA693" s="23"/>
    </row>
    <row r="694">
      <c r="A694" s="22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7"/>
      <c r="V694" s="27"/>
      <c r="W694" s="23"/>
      <c r="X694" s="23"/>
      <c r="Y694" s="23"/>
      <c r="Z694" s="23"/>
      <c r="AA694" s="23"/>
    </row>
    <row r="695">
      <c r="A695" s="22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7"/>
      <c r="V695" s="27"/>
      <c r="W695" s="23"/>
      <c r="X695" s="23"/>
      <c r="Y695" s="23"/>
      <c r="Z695" s="23"/>
      <c r="AA695" s="23"/>
    </row>
    <row r="696">
      <c r="A696" s="22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7"/>
      <c r="V696" s="27"/>
      <c r="W696" s="23"/>
      <c r="X696" s="23"/>
      <c r="Y696" s="23"/>
      <c r="Z696" s="23"/>
      <c r="AA696" s="23"/>
    </row>
    <row r="697">
      <c r="A697" s="22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7"/>
      <c r="V697" s="27"/>
      <c r="W697" s="23"/>
      <c r="X697" s="23"/>
      <c r="Y697" s="23"/>
      <c r="Z697" s="23"/>
      <c r="AA697" s="23"/>
    </row>
    <row r="698">
      <c r="A698" s="22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7"/>
      <c r="V698" s="27"/>
      <c r="W698" s="23"/>
      <c r="X698" s="23"/>
      <c r="Y698" s="23"/>
      <c r="Z698" s="23"/>
      <c r="AA698" s="23"/>
    </row>
    <row r="699">
      <c r="A699" s="22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7"/>
      <c r="V699" s="27"/>
      <c r="W699" s="23"/>
      <c r="X699" s="23"/>
      <c r="Y699" s="23"/>
      <c r="Z699" s="23"/>
      <c r="AA699" s="23"/>
    </row>
    <row r="700">
      <c r="A700" s="22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7"/>
      <c r="V700" s="27"/>
      <c r="W700" s="23"/>
      <c r="X700" s="23"/>
      <c r="Y700" s="23"/>
      <c r="Z700" s="23"/>
      <c r="AA700" s="23"/>
    </row>
    <row r="701">
      <c r="A701" s="22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7"/>
      <c r="V701" s="27"/>
      <c r="W701" s="23"/>
      <c r="X701" s="23"/>
      <c r="Y701" s="23"/>
      <c r="Z701" s="23"/>
      <c r="AA701" s="23"/>
    </row>
    <row r="702">
      <c r="A702" s="22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7"/>
      <c r="V702" s="27"/>
      <c r="W702" s="23"/>
      <c r="X702" s="23"/>
      <c r="Y702" s="23"/>
      <c r="Z702" s="23"/>
      <c r="AA702" s="23"/>
    </row>
    <row r="703">
      <c r="A703" s="22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7"/>
      <c r="V703" s="27"/>
      <c r="W703" s="23"/>
      <c r="X703" s="23"/>
      <c r="Y703" s="23"/>
      <c r="Z703" s="23"/>
      <c r="AA703" s="23"/>
    </row>
    <row r="704">
      <c r="A704" s="22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7"/>
      <c r="V704" s="27"/>
      <c r="W704" s="23"/>
      <c r="X704" s="23"/>
      <c r="Y704" s="23"/>
      <c r="Z704" s="23"/>
      <c r="AA704" s="23"/>
    </row>
    <row r="705">
      <c r="A705" s="22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7"/>
      <c r="V705" s="27"/>
      <c r="W705" s="23"/>
      <c r="X705" s="23"/>
      <c r="Y705" s="23"/>
      <c r="Z705" s="23"/>
      <c r="AA705" s="23"/>
    </row>
    <row r="706">
      <c r="A706" s="22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7"/>
      <c r="V706" s="27"/>
      <c r="W706" s="23"/>
      <c r="X706" s="23"/>
      <c r="Y706" s="23"/>
      <c r="Z706" s="23"/>
      <c r="AA706" s="23"/>
    </row>
    <row r="707">
      <c r="A707" s="22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7"/>
      <c r="V707" s="27"/>
      <c r="W707" s="23"/>
      <c r="X707" s="23"/>
      <c r="Y707" s="23"/>
      <c r="Z707" s="23"/>
      <c r="AA707" s="23"/>
    </row>
    <row r="708">
      <c r="A708" s="22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7"/>
      <c r="V708" s="27"/>
      <c r="W708" s="23"/>
      <c r="X708" s="23"/>
      <c r="Y708" s="23"/>
      <c r="Z708" s="23"/>
      <c r="AA708" s="23"/>
    </row>
    <row r="709">
      <c r="A709" s="22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7"/>
      <c r="V709" s="27"/>
      <c r="W709" s="23"/>
      <c r="X709" s="23"/>
      <c r="Y709" s="23"/>
      <c r="Z709" s="23"/>
      <c r="AA709" s="23"/>
    </row>
    <row r="710">
      <c r="A710" s="22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7"/>
      <c r="V710" s="27"/>
      <c r="W710" s="23"/>
      <c r="X710" s="23"/>
      <c r="Y710" s="23"/>
      <c r="Z710" s="23"/>
      <c r="AA710" s="23"/>
    </row>
    <row r="711">
      <c r="A711" s="22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7"/>
      <c r="V711" s="27"/>
      <c r="W711" s="23"/>
      <c r="X711" s="23"/>
      <c r="Y711" s="23"/>
      <c r="Z711" s="23"/>
      <c r="AA711" s="23"/>
    </row>
    <row r="712">
      <c r="A712" s="22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7"/>
      <c r="V712" s="27"/>
      <c r="W712" s="23"/>
      <c r="X712" s="23"/>
      <c r="Y712" s="23"/>
      <c r="Z712" s="23"/>
      <c r="AA712" s="23"/>
    </row>
    <row r="713">
      <c r="A713" s="22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7"/>
      <c r="V713" s="27"/>
      <c r="W713" s="23"/>
      <c r="X713" s="23"/>
      <c r="Y713" s="23"/>
      <c r="Z713" s="23"/>
      <c r="AA713" s="23"/>
    </row>
    <row r="714">
      <c r="A714" s="22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7"/>
      <c r="V714" s="27"/>
      <c r="W714" s="23"/>
      <c r="X714" s="23"/>
      <c r="Y714" s="23"/>
      <c r="Z714" s="23"/>
      <c r="AA714" s="23"/>
    </row>
    <row r="715">
      <c r="A715" s="22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7"/>
      <c r="V715" s="27"/>
      <c r="W715" s="23"/>
      <c r="X715" s="23"/>
      <c r="Y715" s="23"/>
      <c r="Z715" s="23"/>
      <c r="AA715" s="23"/>
    </row>
    <row r="716">
      <c r="A716" s="22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7"/>
      <c r="V716" s="27"/>
      <c r="W716" s="23"/>
      <c r="X716" s="23"/>
      <c r="Y716" s="23"/>
      <c r="Z716" s="23"/>
      <c r="AA716" s="23"/>
    </row>
    <row r="717">
      <c r="A717" s="22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7"/>
      <c r="V717" s="27"/>
      <c r="W717" s="23"/>
      <c r="X717" s="23"/>
      <c r="Y717" s="23"/>
      <c r="Z717" s="23"/>
      <c r="AA717" s="23"/>
    </row>
    <row r="718">
      <c r="A718" s="22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7"/>
      <c r="V718" s="27"/>
      <c r="W718" s="23"/>
      <c r="X718" s="23"/>
      <c r="Y718" s="23"/>
      <c r="Z718" s="23"/>
      <c r="AA718" s="23"/>
    </row>
    <row r="719">
      <c r="A719" s="22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7"/>
      <c r="V719" s="27"/>
      <c r="W719" s="23"/>
      <c r="X719" s="23"/>
      <c r="Y719" s="23"/>
      <c r="Z719" s="23"/>
      <c r="AA719" s="23"/>
    </row>
    <row r="720">
      <c r="A720" s="22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7"/>
      <c r="V720" s="27"/>
      <c r="W720" s="23"/>
      <c r="X720" s="23"/>
      <c r="Y720" s="23"/>
      <c r="Z720" s="23"/>
      <c r="AA720" s="23"/>
    </row>
    <row r="721">
      <c r="A721" s="22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7"/>
      <c r="V721" s="27"/>
      <c r="W721" s="23"/>
      <c r="X721" s="23"/>
      <c r="Y721" s="23"/>
      <c r="Z721" s="23"/>
      <c r="AA721" s="23"/>
    </row>
    <row r="722">
      <c r="A722" s="22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7"/>
      <c r="V722" s="27"/>
      <c r="W722" s="23"/>
      <c r="X722" s="23"/>
      <c r="Y722" s="23"/>
      <c r="Z722" s="23"/>
      <c r="AA722" s="23"/>
    </row>
    <row r="723">
      <c r="A723" s="22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7"/>
      <c r="V723" s="27"/>
      <c r="W723" s="23"/>
      <c r="X723" s="23"/>
      <c r="Y723" s="23"/>
      <c r="Z723" s="23"/>
      <c r="AA723" s="23"/>
    </row>
    <row r="724">
      <c r="A724" s="22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7"/>
      <c r="V724" s="27"/>
      <c r="W724" s="23"/>
      <c r="X724" s="23"/>
      <c r="Y724" s="23"/>
      <c r="Z724" s="23"/>
      <c r="AA724" s="23"/>
    </row>
    <row r="725">
      <c r="A725" s="22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7"/>
      <c r="V725" s="27"/>
      <c r="W725" s="23"/>
      <c r="X725" s="23"/>
      <c r="Y725" s="23"/>
      <c r="Z725" s="23"/>
      <c r="AA725" s="23"/>
    </row>
    <row r="726">
      <c r="A726" s="22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7"/>
      <c r="V726" s="27"/>
      <c r="W726" s="23"/>
      <c r="X726" s="23"/>
      <c r="Y726" s="23"/>
      <c r="Z726" s="23"/>
      <c r="AA726" s="23"/>
    </row>
    <row r="727">
      <c r="A727" s="22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7"/>
      <c r="V727" s="27"/>
      <c r="W727" s="23"/>
      <c r="X727" s="23"/>
      <c r="Y727" s="23"/>
      <c r="Z727" s="23"/>
      <c r="AA727" s="23"/>
    </row>
    <row r="728">
      <c r="A728" s="22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7"/>
      <c r="V728" s="27"/>
      <c r="W728" s="23"/>
      <c r="X728" s="23"/>
      <c r="Y728" s="23"/>
      <c r="Z728" s="23"/>
      <c r="AA728" s="23"/>
    </row>
    <row r="729">
      <c r="A729" s="22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7"/>
      <c r="V729" s="27"/>
      <c r="W729" s="23"/>
      <c r="X729" s="23"/>
      <c r="Y729" s="23"/>
      <c r="Z729" s="23"/>
      <c r="AA729" s="23"/>
    </row>
    <row r="730">
      <c r="A730" s="22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7"/>
      <c r="V730" s="27"/>
      <c r="W730" s="23"/>
      <c r="X730" s="23"/>
      <c r="Y730" s="23"/>
      <c r="Z730" s="23"/>
      <c r="AA730" s="23"/>
    </row>
    <row r="731">
      <c r="A731" s="22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7"/>
      <c r="V731" s="27"/>
      <c r="W731" s="23"/>
      <c r="X731" s="23"/>
      <c r="Y731" s="23"/>
      <c r="Z731" s="23"/>
      <c r="AA731" s="23"/>
    </row>
    <row r="732">
      <c r="A732" s="22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7"/>
      <c r="V732" s="27"/>
      <c r="W732" s="23"/>
      <c r="X732" s="23"/>
      <c r="Y732" s="23"/>
      <c r="Z732" s="23"/>
      <c r="AA732" s="23"/>
    </row>
    <row r="733">
      <c r="A733" s="22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7"/>
      <c r="V733" s="27"/>
      <c r="W733" s="23"/>
      <c r="X733" s="23"/>
      <c r="Y733" s="23"/>
      <c r="Z733" s="23"/>
      <c r="AA733" s="23"/>
    </row>
    <row r="734">
      <c r="A734" s="22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7"/>
      <c r="V734" s="27"/>
      <c r="W734" s="23"/>
      <c r="X734" s="23"/>
      <c r="Y734" s="23"/>
      <c r="Z734" s="23"/>
      <c r="AA734" s="23"/>
    </row>
    <row r="735">
      <c r="A735" s="22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7"/>
      <c r="V735" s="27"/>
      <c r="W735" s="23"/>
      <c r="X735" s="23"/>
      <c r="Y735" s="23"/>
      <c r="Z735" s="23"/>
      <c r="AA735" s="23"/>
    </row>
    <row r="736">
      <c r="A736" s="22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7"/>
      <c r="V736" s="27"/>
      <c r="W736" s="23"/>
      <c r="X736" s="23"/>
      <c r="Y736" s="23"/>
      <c r="Z736" s="23"/>
      <c r="AA736" s="23"/>
    </row>
    <row r="737">
      <c r="A737" s="22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7"/>
      <c r="V737" s="27"/>
      <c r="W737" s="23"/>
      <c r="X737" s="23"/>
      <c r="Y737" s="23"/>
      <c r="Z737" s="23"/>
      <c r="AA737" s="23"/>
    </row>
    <row r="738">
      <c r="A738" s="22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7"/>
      <c r="V738" s="27"/>
      <c r="W738" s="23"/>
      <c r="X738" s="23"/>
      <c r="Y738" s="23"/>
      <c r="Z738" s="23"/>
      <c r="AA738" s="23"/>
    </row>
    <row r="739">
      <c r="A739" s="22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7"/>
      <c r="V739" s="27"/>
      <c r="W739" s="23"/>
      <c r="X739" s="23"/>
      <c r="Y739" s="23"/>
      <c r="Z739" s="23"/>
      <c r="AA739" s="23"/>
    </row>
    <row r="740">
      <c r="A740" s="22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7"/>
      <c r="V740" s="27"/>
      <c r="W740" s="23"/>
      <c r="X740" s="23"/>
      <c r="Y740" s="23"/>
      <c r="Z740" s="23"/>
      <c r="AA740" s="23"/>
    </row>
    <row r="741">
      <c r="A741" s="22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7"/>
      <c r="V741" s="27"/>
      <c r="W741" s="23"/>
      <c r="X741" s="23"/>
      <c r="Y741" s="23"/>
      <c r="Z741" s="23"/>
      <c r="AA741" s="23"/>
    </row>
    <row r="742">
      <c r="A742" s="22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7"/>
      <c r="V742" s="27"/>
      <c r="W742" s="23"/>
      <c r="X742" s="23"/>
      <c r="Y742" s="23"/>
      <c r="Z742" s="23"/>
      <c r="AA742" s="23"/>
    </row>
    <row r="743">
      <c r="A743" s="22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7"/>
      <c r="V743" s="27"/>
      <c r="W743" s="23"/>
      <c r="X743" s="23"/>
      <c r="Y743" s="23"/>
      <c r="Z743" s="23"/>
      <c r="AA743" s="23"/>
    </row>
    <row r="744">
      <c r="A744" s="22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7"/>
      <c r="V744" s="27"/>
      <c r="W744" s="23"/>
      <c r="X744" s="23"/>
      <c r="Y744" s="23"/>
      <c r="Z744" s="23"/>
      <c r="AA744" s="23"/>
    </row>
    <row r="745">
      <c r="A745" s="22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7"/>
      <c r="V745" s="27"/>
      <c r="W745" s="23"/>
      <c r="X745" s="23"/>
      <c r="Y745" s="23"/>
      <c r="Z745" s="23"/>
      <c r="AA745" s="23"/>
    </row>
    <row r="746">
      <c r="A746" s="22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7"/>
      <c r="V746" s="27"/>
      <c r="W746" s="23"/>
      <c r="X746" s="23"/>
      <c r="Y746" s="23"/>
      <c r="Z746" s="23"/>
      <c r="AA746" s="23"/>
    </row>
    <row r="747">
      <c r="A747" s="22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7"/>
      <c r="V747" s="27"/>
      <c r="W747" s="23"/>
      <c r="X747" s="23"/>
      <c r="Y747" s="23"/>
      <c r="Z747" s="23"/>
      <c r="AA747" s="23"/>
    </row>
    <row r="748">
      <c r="A748" s="22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7"/>
      <c r="V748" s="27"/>
      <c r="W748" s="23"/>
      <c r="X748" s="23"/>
      <c r="Y748" s="23"/>
      <c r="Z748" s="23"/>
      <c r="AA748" s="23"/>
    </row>
    <row r="749">
      <c r="A749" s="22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7"/>
      <c r="V749" s="27"/>
      <c r="W749" s="23"/>
      <c r="X749" s="23"/>
      <c r="Y749" s="23"/>
      <c r="Z749" s="23"/>
      <c r="AA749" s="23"/>
    </row>
    <row r="750">
      <c r="A750" s="22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7"/>
      <c r="V750" s="27"/>
      <c r="W750" s="23"/>
      <c r="X750" s="23"/>
      <c r="Y750" s="23"/>
      <c r="Z750" s="23"/>
      <c r="AA750" s="23"/>
    </row>
    <row r="751">
      <c r="A751" s="22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7"/>
      <c r="V751" s="27"/>
      <c r="W751" s="23"/>
      <c r="X751" s="23"/>
      <c r="Y751" s="23"/>
      <c r="Z751" s="23"/>
      <c r="AA751" s="23"/>
    </row>
    <row r="752">
      <c r="A752" s="22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7"/>
      <c r="V752" s="27"/>
      <c r="W752" s="23"/>
      <c r="X752" s="23"/>
      <c r="Y752" s="23"/>
      <c r="Z752" s="23"/>
      <c r="AA752" s="23"/>
    </row>
    <row r="753">
      <c r="A753" s="22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7"/>
      <c r="V753" s="27"/>
      <c r="W753" s="23"/>
      <c r="X753" s="23"/>
      <c r="Y753" s="23"/>
      <c r="Z753" s="23"/>
      <c r="AA753" s="23"/>
    </row>
    <row r="754">
      <c r="A754" s="22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7"/>
      <c r="V754" s="27"/>
      <c r="W754" s="23"/>
      <c r="X754" s="23"/>
      <c r="Y754" s="23"/>
      <c r="Z754" s="23"/>
      <c r="AA754" s="23"/>
    </row>
    <row r="755">
      <c r="A755" s="22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7"/>
      <c r="V755" s="27"/>
      <c r="W755" s="23"/>
      <c r="X755" s="23"/>
      <c r="Y755" s="23"/>
      <c r="Z755" s="23"/>
      <c r="AA755" s="23"/>
    </row>
    <row r="756">
      <c r="A756" s="22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7"/>
      <c r="V756" s="27"/>
      <c r="W756" s="23"/>
      <c r="X756" s="23"/>
      <c r="Y756" s="23"/>
      <c r="Z756" s="23"/>
      <c r="AA756" s="23"/>
    </row>
    <row r="757">
      <c r="A757" s="22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7"/>
      <c r="V757" s="27"/>
      <c r="W757" s="23"/>
      <c r="X757" s="23"/>
      <c r="Y757" s="23"/>
      <c r="Z757" s="23"/>
      <c r="AA757" s="23"/>
    </row>
    <row r="758">
      <c r="A758" s="22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7"/>
      <c r="V758" s="27"/>
      <c r="W758" s="23"/>
      <c r="X758" s="23"/>
      <c r="Y758" s="23"/>
      <c r="Z758" s="23"/>
      <c r="AA758" s="23"/>
    </row>
    <row r="759">
      <c r="A759" s="22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7"/>
      <c r="V759" s="27"/>
      <c r="W759" s="23"/>
      <c r="X759" s="23"/>
      <c r="Y759" s="23"/>
      <c r="Z759" s="23"/>
      <c r="AA759" s="23"/>
    </row>
    <row r="760">
      <c r="A760" s="22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7"/>
      <c r="V760" s="27"/>
      <c r="W760" s="23"/>
      <c r="X760" s="23"/>
      <c r="Y760" s="23"/>
      <c r="Z760" s="23"/>
      <c r="AA760" s="23"/>
    </row>
    <row r="761">
      <c r="A761" s="22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7"/>
      <c r="V761" s="27"/>
      <c r="W761" s="23"/>
      <c r="X761" s="23"/>
      <c r="Y761" s="23"/>
      <c r="Z761" s="23"/>
      <c r="AA761" s="23"/>
    </row>
    <row r="762">
      <c r="A762" s="22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7"/>
      <c r="V762" s="27"/>
      <c r="W762" s="23"/>
      <c r="X762" s="23"/>
      <c r="Y762" s="23"/>
      <c r="Z762" s="23"/>
      <c r="AA762" s="23"/>
    </row>
    <row r="763">
      <c r="A763" s="22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7"/>
      <c r="V763" s="27"/>
      <c r="W763" s="23"/>
      <c r="X763" s="23"/>
      <c r="Y763" s="23"/>
      <c r="Z763" s="23"/>
      <c r="AA763" s="23"/>
    </row>
    <row r="764">
      <c r="A764" s="22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7"/>
      <c r="V764" s="27"/>
      <c r="W764" s="23"/>
      <c r="X764" s="23"/>
      <c r="Y764" s="23"/>
      <c r="Z764" s="23"/>
      <c r="AA764" s="23"/>
    </row>
    <row r="765">
      <c r="A765" s="22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7"/>
      <c r="V765" s="27"/>
      <c r="W765" s="23"/>
      <c r="X765" s="23"/>
      <c r="Y765" s="23"/>
      <c r="Z765" s="23"/>
      <c r="AA765" s="23"/>
    </row>
    <row r="766">
      <c r="A766" s="22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7"/>
      <c r="V766" s="27"/>
      <c r="W766" s="23"/>
      <c r="X766" s="23"/>
      <c r="Y766" s="23"/>
      <c r="Z766" s="23"/>
      <c r="AA766" s="23"/>
    </row>
    <row r="767">
      <c r="A767" s="22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7"/>
      <c r="V767" s="27"/>
      <c r="W767" s="23"/>
      <c r="X767" s="23"/>
      <c r="Y767" s="23"/>
      <c r="Z767" s="23"/>
      <c r="AA767" s="23"/>
    </row>
    <row r="768">
      <c r="A768" s="22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7"/>
      <c r="V768" s="27"/>
      <c r="W768" s="23"/>
      <c r="X768" s="23"/>
      <c r="Y768" s="23"/>
      <c r="Z768" s="23"/>
      <c r="AA768" s="23"/>
    </row>
    <row r="769">
      <c r="A769" s="22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7"/>
      <c r="V769" s="27"/>
      <c r="W769" s="23"/>
      <c r="X769" s="23"/>
      <c r="Y769" s="23"/>
      <c r="Z769" s="23"/>
      <c r="AA769" s="23"/>
    </row>
    <row r="770">
      <c r="A770" s="22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7"/>
      <c r="V770" s="27"/>
      <c r="W770" s="23"/>
      <c r="X770" s="23"/>
      <c r="Y770" s="23"/>
      <c r="Z770" s="23"/>
      <c r="AA770" s="23"/>
    </row>
    <row r="771">
      <c r="A771" s="22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7"/>
      <c r="V771" s="27"/>
      <c r="W771" s="23"/>
      <c r="X771" s="23"/>
      <c r="Y771" s="23"/>
      <c r="Z771" s="23"/>
      <c r="AA771" s="23"/>
    </row>
    <row r="772">
      <c r="A772" s="22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7"/>
      <c r="V772" s="27"/>
      <c r="W772" s="23"/>
      <c r="X772" s="23"/>
      <c r="Y772" s="23"/>
      <c r="Z772" s="23"/>
      <c r="AA772" s="23"/>
    </row>
    <row r="773">
      <c r="A773" s="22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7"/>
      <c r="V773" s="27"/>
      <c r="W773" s="23"/>
      <c r="X773" s="23"/>
      <c r="Y773" s="23"/>
      <c r="Z773" s="23"/>
      <c r="AA773" s="23"/>
    </row>
    <row r="774">
      <c r="A774" s="22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7"/>
      <c r="V774" s="27"/>
      <c r="W774" s="23"/>
      <c r="X774" s="23"/>
      <c r="Y774" s="23"/>
      <c r="Z774" s="23"/>
      <c r="AA774" s="23"/>
    </row>
    <row r="775">
      <c r="A775" s="22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7"/>
      <c r="V775" s="27"/>
      <c r="W775" s="23"/>
      <c r="X775" s="23"/>
      <c r="Y775" s="23"/>
      <c r="Z775" s="23"/>
      <c r="AA775" s="23"/>
    </row>
    <row r="776">
      <c r="A776" s="22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7"/>
      <c r="V776" s="27"/>
      <c r="W776" s="23"/>
      <c r="X776" s="23"/>
      <c r="Y776" s="23"/>
      <c r="Z776" s="23"/>
      <c r="AA776" s="23"/>
    </row>
    <row r="777">
      <c r="A777" s="22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7"/>
      <c r="V777" s="27"/>
      <c r="W777" s="23"/>
      <c r="X777" s="23"/>
      <c r="Y777" s="23"/>
      <c r="Z777" s="23"/>
      <c r="AA777" s="23"/>
    </row>
    <row r="778">
      <c r="A778" s="22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7"/>
      <c r="V778" s="27"/>
      <c r="W778" s="23"/>
      <c r="X778" s="23"/>
      <c r="Y778" s="23"/>
      <c r="Z778" s="23"/>
      <c r="AA778" s="23"/>
    </row>
    <row r="779">
      <c r="A779" s="22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7"/>
      <c r="V779" s="27"/>
      <c r="W779" s="23"/>
      <c r="X779" s="23"/>
      <c r="Y779" s="23"/>
      <c r="Z779" s="23"/>
      <c r="AA779" s="23"/>
    </row>
    <row r="780">
      <c r="A780" s="22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7"/>
      <c r="V780" s="27"/>
      <c r="W780" s="23"/>
      <c r="X780" s="23"/>
      <c r="Y780" s="23"/>
      <c r="Z780" s="23"/>
      <c r="AA780" s="23"/>
    </row>
    <row r="781">
      <c r="A781" s="22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7"/>
      <c r="V781" s="27"/>
      <c r="W781" s="23"/>
      <c r="X781" s="23"/>
      <c r="Y781" s="23"/>
      <c r="Z781" s="23"/>
      <c r="AA781" s="23"/>
    </row>
    <row r="782">
      <c r="A782" s="22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7"/>
      <c r="V782" s="27"/>
      <c r="W782" s="23"/>
      <c r="X782" s="23"/>
      <c r="Y782" s="23"/>
      <c r="Z782" s="23"/>
      <c r="AA782" s="23"/>
    </row>
    <row r="783">
      <c r="A783" s="22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7"/>
      <c r="V783" s="27"/>
      <c r="W783" s="23"/>
      <c r="X783" s="23"/>
      <c r="Y783" s="23"/>
      <c r="Z783" s="23"/>
      <c r="AA783" s="23"/>
    </row>
    <row r="784">
      <c r="A784" s="22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7"/>
      <c r="V784" s="27"/>
      <c r="W784" s="23"/>
      <c r="X784" s="23"/>
      <c r="Y784" s="23"/>
      <c r="Z784" s="23"/>
      <c r="AA784" s="23"/>
    </row>
    <row r="785">
      <c r="A785" s="22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7"/>
      <c r="V785" s="27"/>
      <c r="W785" s="23"/>
      <c r="X785" s="23"/>
      <c r="Y785" s="23"/>
      <c r="Z785" s="23"/>
      <c r="AA785" s="23"/>
    </row>
    <row r="786">
      <c r="A786" s="22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7"/>
      <c r="V786" s="27"/>
      <c r="W786" s="23"/>
      <c r="X786" s="23"/>
      <c r="Y786" s="23"/>
      <c r="Z786" s="23"/>
      <c r="AA786" s="23"/>
    </row>
    <row r="787">
      <c r="A787" s="22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7"/>
      <c r="V787" s="27"/>
      <c r="W787" s="23"/>
      <c r="X787" s="23"/>
      <c r="Y787" s="23"/>
      <c r="Z787" s="23"/>
      <c r="AA787" s="23"/>
    </row>
    <row r="788">
      <c r="A788" s="22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7"/>
      <c r="V788" s="27"/>
      <c r="W788" s="23"/>
      <c r="X788" s="23"/>
      <c r="Y788" s="23"/>
      <c r="Z788" s="23"/>
      <c r="AA788" s="23"/>
    </row>
    <row r="789">
      <c r="A789" s="22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7"/>
      <c r="V789" s="27"/>
      <c r="W789" s="23"/>
      <c r="X789" s="23"/>
      <c r="Y789" s="23"/>
      <c r="Z789" s="23"/>
      <c r="AA789" s="23"/>
    </row>
    <row r="790">
      <c r="A790" s="22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7"/>
      <c r="V790" s="27"/>
      <c r="W790" s="23"/>
      <c r="X790" s="23"/>
      <c r="Y790" s="23"/>
      <c r="Z790" s="23"/>
      <c r="AA790" s="23"/>
    </row>
    <row r="791">
      <c r="A791" s="22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7"/>
      <c r="V791" s="27"/>
      <c r="W791" s="23"/>
      <c r="X791" s="23"/>
      <c r="Y791" s="23"/>
      <c r="Z791" s="23"/>
      <c r="AA791" s="23"/>
    </row>
    <row r="792">
      <c r="A792" s="22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7"/>
      <c r="V792" s="27"/>
      <c r="W792" s="23"/>
      <c r="X792" s="23"/>
      <c r="Y792" s="23"/>
      <c r="Z792" s="23"/>
      <c r="AA792" s="23"/>
    </row>
    <row r="793">
      <c r="A793" s="22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7"/>
      <c r="V793" s="27"/>
      <c r="W793" s="23"/>
      <c r="X793" s="23"/>
      <c r="Y793" s="23"/>
      <c r="Z793" s="23"/>
      <c r="AA793" s="23"/>
    </row>
    <row r="794">
      <c r="A794" s="22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7"/>
      <c r="V794" s="27"/>
      <c r="W794" s="23"/>
      <c r="X794" s="23"/>
      <c r="Y794" s="23"/>
      <c r="Z794" s="23"/>
      <c r="AA794" s="23"/>
    </row>
    <row r="795">
      <c r="A795" s="22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7"/>
      <c r="V795" s="27"/>
      <c r="W795" s="23"/>
      <c r="X795" s="23"/>
      <c r="Y795" s="23"/>
      <c r="Z795" s="23"/>
      <c r="AA795" s="23"/>
    </row>
    <row r="796">
      <c r="A796" s="22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7"/>
      <c r="V796" s="27"/>
      <c r="W796" s="23"/>
      <c r="X796" s="23"/>
      <c r="Y796" s="23"/>
      <c r="Z796" s="23"/>
      <c r="AA796" s="23"/>
    </row>
    <row r="797">
      <c r="A797" s="22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7"/>
      <c r="V797" s="27"/>
      <c r="W797" s="23"/>
      <c r="X797" s="23"/>
      <c r="Y797" s="23"/>
      <c r="Z797" s="23"/>
      <c r="AA797" s="23"/>
    </row>
    <row r="798">
      <c r="A798" s="22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7"/>
      <c r="V798" s="27"/>
      <c r="W798" s="23"/>
      <c r="X798" s="23"/>
      <c r="Y798" s="23"/>
      <c r="Z798" s="23"/>
      <c r="AA798" s="23"/>
    </row>
    <row r="799">
      <c r="A799" s="22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7"/>
      <c r="V799" s="27"/>
      <c r="W799" s="23"/>
      <c r="X799" s="23"/>
      <c r="Y799" s="23"/>
      <c r="Z799" s="23"/>
      <c r="AA799" s="23"/>
    </row>
    <row r="800">
      <c r="A800" s="22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7"/>
      <c r="V800" s="27"/>
      <c r="W800" s="23"/>
      <c r="X800" s="23"/>
      <c r="Y800" s="23"/>
      <c r="Z800" s="23"/>
      <c r="AA800" s="23"/>
    </row>
    <row r="801">
      <c r="A801" s="22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7"/>
      <c r="V801" s="27"/>
      <c r="W801" s="23"/>
      <c r="X801" s="23"/>
      <c r="Y801" s="23"/>
      <c r="Z801" s="23"/>
      <c r="AA801" s="23"/>
    </row>
    <row r="802">
      <c r="A802" s="22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7"/>
      <c r="V802" s="27"/>
      <c r="W802" s="23"/>
      <c r="X802" s="23"/>
      <c r="Y802" s="23"/>
      <c r="Z802" s="23"/>
      <c r="AA802" s="23"/>
    </row>
    <row r="803">
      <c r="A803" s="22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7"/>
      <c r="V803" s="27"/>
      <c r="W803" s="23"/>
      <c r="X803" s="23"/>
      <c r="Y803" s="23"/>
      <c r="Z803" s="23"/>
      <c r="AA803" s="23"/>
    </row>
    <row r="804">
      <c r="A804" s="22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7"/>
      <c r="V804" s="27"/>
      <c r="W804" s="23"/>
      <c r="X804" s="23"/>
      <c r="Y804" s="23"/>
      <c r="Z804" s="23"/>
      <c r="AA804" s="23"/>
    </row>
    <row r="805">
      <c r="A805" s="22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7"/>
      <c r="V805" s="27"/>
      <c r="W805" s="23"/>
      <c r="X805" s="23"/>
      <c r="Y805" s="23"/>
      <c r="Z805" s="23"/>
      <c r="AA805" s="23"/>
    </row>
    <row r="806">
      <c r="A806" s="22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7"/>
      <c r="V806" s="27"/>
      <c r="W806" s="23"/>
      <c r="X806" s="23"/>
      <c r="Y806" s="23"/>
      <c r="Z806" s="23"/>
      <c r="AA806" s="23"/>
    </row>
    <row r="807">
      <c r="A807" s="22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7"/>
      <c r="V807" s="27"/>
      <c r="W807" s="23"/>
      <c r="X807" s="23"/>
      <c r="Y807" s="23"/>
      <c r="Z807" s="23"/>
      <c r="AA807" s="23"/>
    </row>
    <row r="808">
      <c r="A808" s="22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7"/>
      <c r="V808" s="27"/>
      <c r="W808" s="23"/>
      <c r="X808" s="23"/>
      <c r="Y808" s="23"/>
      <c r="Z808" s="23"/>
      <c r="AA808" s="23"/>
    </row>
    <row r="809">
      <c r="A809" s="22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7"/>
      <c r="V809" s="27"/>
      <c r="W809" s="23"/>
      <c r="X809" s="23"/>
      <c r="Y809" s="23"/>
      <c r="Z809" s="23"/>
      <c r="AA809" s="23"/>
    </row>
    <row r="810">
      <c r="A810" s="22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7"/>
      <c r="V810" s="27"/>
      <c r="W810" s="23"/>
      <c r="X810" s="23"/>
      <c r="Y810" s="23"/>
      <c r="Z810" s="23"/>
      <c r="AA810" s="23"/>
    </row>
    <row r="811">
      <c r="A811" s="22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7"/>
      <c r="V811" s="27"/>
      <c r="W811" s="23"/>
      <c r="X811" s="23"/>
      <c r="Y811" s="23"/>
      <c r="Z811" s="23"/>
      <c r="AA811" s="23"/>
    </row>
    <row r="812">
      <c r="A812" s="22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7"/>
      <c r="V812" s="27"/>
      <c r="W812" s="23"/>
      <c r="X812" s="23"/>
      <c r="Y812" s="23"/>
      <c r="Z812" s="23"/>
      <c r="AA812" s="23"/>
    </row>
    <row r="813">
      <c r="A813" s="22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7"/>
      <c r="V813" s="27"/>
      <c r="W813" s="23"/>
      <c r="X813" s="23"/>
      <c r="Y813" s="23"/>
      <c r="Z813" s="23"/>
      <c r="AA813" s="23"/>
    </row>
    <row r="814">
      <c r="A814" s="22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7"/>
      <c r="V814" s="27"/>
      <c r="W814" s="23"/>
      <c r="X814" s="23"/>
      <c r="Y814" s="23"/>
      <c r="Z814" s="23"/>
      <c r="AA814" s="23"/>
    </row>
    <row r="815">
      <c r="A815" s="22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7"/>
      <c r="V815" s="27"/>
      <c r="W815" s="23"/>
      <c r="X815" s="23"/>
      <c r="Y815" s="23"/>
      <c r="Z815" s="23"/>
      <c r="AA815" s="23"/>
    </row>
    <row r="816">
      <c r="A816" s="22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7"/>
      <c r="V816" s="27"/>
      <c r="W816" s="23"/>
      <c r="X816" s="23"/>
      <c r="Y816" s="23"/>
      <c r="Z816" s="23"/>
      <c r="AA816" s="23"/>
    </row>
    <row r="817">
      <c r="A817" s="22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7"/>
      <c r="V817" s="27"/>
      <c r="W817" s="23"/>
      <c r="X817" s="23"/>
      <c r="Y817" s="23"/>
      <c r="Z817" s="23"/>
      <c r="AA817" s="23"/>
    </row>
    <row r="818">
      <c r="A818" s="22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7"/>
      <c r="V818" s="27"/>
      <c r="W818" s="23"/>
      <c r="X818" s="23"/>
      <c r="Y818" s="23"/>
      <c r="Z818" s="23"/>
      <c r="AA818" s="23"/>
    </row>
    <row r="819">
      <c r="A819" s="22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7"/>
      <c r="V819" s="27"/>
      <c r="W819" s="23"/>
      <c r="X819" s="23"/>
      <c r="Y819" s="23"/>
      <c r="Z819" s="23"/>
      <c r="AA819" s="23"/>
    </row>
    <row r="820">
      <c r="A820" s="22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7"/>
      <c r="V820" s="27"/>
      <c r="W820" s="23"/>
      <c r="X820" s="23"/>
      <c r="Y820" s="23"/>
      <c r="Z820" s="23"/>
      <c r="AA820" s="23"/>
    </row>
    <row r="821">
      <c r="A821" s="22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7"/>
      <c r="V821" s="27"/>
      <c r="W821" s="23"/>
      <c r="X821" s="23"/>
      <c r="Y821" s="23"/>
      <c r="Z821" s="23"/>
      <c r="AA821" s="23"/>
    </row>
    <row r="822">
      <c r="A822" s="22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7"/>
      <c r="V822" s="27"/>
      <c r="W822" s="23"/>
      <c r="X822" s="23"/>
      <c r="Y822" s="23"/>
      <c r="Z822" s="23"/>
      <c r="AA822" s="23"/>
    </row>
    <row r="823">
      <c r="A823" s="22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7"/>
      <c r="V823" s="27"/>
      <c r="W823" s="23"/>
      <c r="X823" s="23"/>
      <c r="Y823" s="23"/>
      <c r="Z823" s="23"/>
      <c r="AA823" s="23"/>
    </row>
    <row r="824">
      <c r="A824" s="22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7"/>
      <c r="V824" s="27"/>
      <c r="W824" s="23"/>
      <c r="X824" s="23"/>
      <c r="Y824" s="23"/>
      <c r="Z824" s="23"/>
      <c r="AA824" s="23"/>
    </row>
    <row r="825">
      <c r="A825" s="22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7"/>
      <c r="V825" s="27"/>
      <c r="W825" s="23"/>
      <c r="X825" s="23"/>
      <c r="Y825" s="23"/>
      <c r="Z825" s="23"/>
      <c r="AA825" s="23"/>
    </row>
    <row r="826">
      <c r="A826" s="22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7"/>
      <c r="V826" s="27"/>
      <c r="W826" s="23"/>
      <c r="X826" s="23"/>
      <c r="Y826" s="23"/>
      <c r="Z826" s="23"/>
      <c r="AA826" s="23"/>
    </row>
    <row r="827">
      <c r="A827" s="22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7"/>
      <c r="V827" s="27"/>
      <c r="W827" s="23"/>
      <c r="X827" s="23"/>
      <c r="Y827" s="23"/>
      <c r="Z827" s="23"/>
      <c r="AA827" s="23"/>
    </row>
    <row r="828">
      <c r="A828" s="22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7"/>
      <c r="V828" s="27"/>
      <c r="W828" s="23"/>
      <c r="X828" s="23"/>
      <c r="Y828" s="23"/>
      <c r="Z828" s="23"/>
      <c r="AA828" s="23"/>
    </row>
    <row r="829">
      <c r="A829" s="22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7"/>
      <c r="V829" s="27"/>
      <c r="W829" s="23"/>
      <c r="X829" s="23"/>
      <c r="Y829" s="23"/>
      <c r="Z829" s="23"/>
      <c r="AA829" s="23"/>
    </row>
    <row r="830">
      <c r="A830" s="22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7"/>
      <c r="V830" s="27"/>
      <c r="W830" s="23"/>
      <c r="X830" s="23"/>
      <c r="Y830" s="23"/>
      <c r="Z830" s="23"/>
      <c r="AA830" s="23"/>
    </row>
    <row r="831">
      <c r="A831" s="22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7"/>
      <c r="V831" s="27"/>
      <c r="W831" s="23"/>
      <c r="X831" s="23"/>
      <c r="Y831" s="23"/>
      <c r="Z831" s="23"/>
      <c r="AA831" s="23"/>
    </row>
    <row r="832">
      <c r="A832" s="22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7"/>
      <c r="V832" s="27"/>
      <c r="W832" s="23"/>
      <c r="X832" s="23"/>
      <c r="Y832" s="23"/>
      <c r="Z832" s="23"/>
      <c r="AA832" s="23"/>
    </row>
    <row r="833">
      <c r="A833" s="22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7"/>
      <c r="V833" s="27"/>
      <c r="W833" s="23"/>
      <c r="X833" s="23"/>
      <c r="Y833" s="23"/>
      <c r="Z833" s="23"/>
      <c r="AA833" s="23"/>
    </row>
    <row r="834">
      <c r="A834" s="22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7"/>
      <c r="V834" s="27"/>
      <c r="W834" s="23"/>
      <c r="X834" s="23"/>
      <c r="Y834" s="23"/>
      <c r="Z834" s="23"/>
      <c r="AA834" s="23"/>
    </row>
    <row r="835">
      <c r="A835" s="22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7"/>
      <c r="V835" s="27"/>
      <c r="W835" s="23"/>
      <c r="X835" s="23"/>
      <c r="Y835" s="23"/>
      <c r="Z835" s="23"/>
      <c r="AA835" s="23"/>
    </row>
    <row r="836">
      <c r="A836" s="22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7"/>
      <c r="V836" s="27"/>
      <c r="W836" s="23"/>
      <c r="X836" s="23"/>
      <c r="Y836" s="23"/>
      <c r="Z836" s="23"/>
      <c r="AA836" s="23"/>
    </row>
    <row r="837">
      <c r="A837" s="22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7"/>
      <c r="V837" s="27"/>
      <c r="W837" s="23"/>
      <c r="X837" s="23"/>
      <c r="Y837" s="23"/>
      <c r="Z837" s="23"/>
      <c r="AA837" s="23"/>
    </row>
    <row r="838">
      <c r="A838" s="22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7"/>
      <c r="V838" s="27"/>
      <c r="W838" s="23"/>
      <c r="X838" s="23"/>
      <c r="Y838" s="23"/>
      <c r="Z838" s="23"/>
      <c r="AA838" s="23"/>
    </row>
    <row r="839">
      <c r="A839" s="22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7"/>
      <c r="V839" s="27"/>
      <c r="W839" s="23"/>
      <c r="X839" s="23"/>
      <c r="Y839" s="23"/>
      <c r="Z839" s="23"/>
      <c r="AA839" s="23"/>
    </row>
    <row r="840">
      <c r="A840" s="22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7"/>
      <c r="V840" s="27"/>
      <c r="W840" s="23"/>
      <c r="X840" s="23"/>
      <c r="Y840" s="23"/>
      <c r="Z840" s="23"/>
      <c r="AA840" s="23"/>
    </row>
    <row r="841">
      <c r="A841" s="22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7"/>
      <c r="V841" s="27"/>
      <c r="W841" s="23"/>
      <c r="X841" s="23"/>
      <c r="Y841" s="23"/>
      <c r="Z841" s="23"/>
      <c r="AA841" s="23"/>
    </row>
    <row r="842">
      <c r="A842" s="22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7"/>
      <c r="V842" s="27"/>
      <c r="W842" s="23"/>
      <c r="X842" s="23"/>
      <c r="Y842" s="23"/>
      <c r="Z842" s="23"/>
      <c r="AA842" s="23"/>
    </row>
    <row r="843">
      <c r="A843" s="22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7"/>
      <c r="V843" s="27"/>
      <c r="W843" s="23"/>
      <c r="X843" s="23"/>
      <c r="Y843" s="23"/>
      <c r="Z843" s="23"/>
      <c r="AA843" s="23"/>
    </row>
    <row r="844">
      <c r="A844" s="22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7"/>
      <c r="V844" s="27"/>
      <c r="W844" s="23"/>
      <c r="X844" s="23"/>
      <c r="Y844" s="23"/>
      <c r="Z844" s="23"/>
      <c r="AA844" s="23"/>
    </row>
    <row r="845">
      <c r="A845" s="22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7"/>
      <c r="V845" s="27"/>
      <c r="W845" s="23"/>
      <c r="X845" s="23"/>
      <c r="Y845" s="23"/>
      <c r="Z845" s="23"/>
      <c r="AA845" s="23"/>
    </row>
    <row r="846">
      <c r="A846" s="22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7"/>
      <c r="V846" s="27"/>
      <c r="W846" s="23"/>
      <c r="X846" s="23"/>
      <c r="Y846" s="23"/>
      <c r="Z846" s="23"/>
      <c r="AA846" s="23"/>
    </row>
    <row r="847">
      <c r="A847" s="22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7"/>
      <c r="V847" s="27"/>
      <c r="W847" s="23"/>
      <c r="X847" s="23"/>
      <c r="Y847" s="23"/>
      <c r="Z847" s="23"/>
      <c r="AA847" s="23"/>
    </row>
    <row r="848">
      <c r="A848" s="22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7"/>
      <c r="V848" s="27"/>
      <c r="W848" s="23"/>
      <c r="X848" s="23"/>
      <c r="Y848" s="23"/>
      <c r="Z848" s="23"/>
      <c r="AA848" s="23"/>
    </row>
    <row r="849">
      <c r="A849" s="22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7"/>
      <c r="V849" s="27"/>
      <c r="W849" s="23"/>
      <c r="X849" s="23"/>
      <c r="Y849" s="23"/>
      <c r="Z849" s="23"/>
      <c r="AA849" s="23"/>
    </row>
    <row r="850">
      <c r="A850" s="22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7"/>
      <c r="V850" s="27"/>
      <c r="W850" s="23"/>
      <c r="X850" s="23"/>
      <c r="Y850" s="23"/>
      <c r="Z850" s="23"/>
      <c r="AA850" s="23"/>
    </row>
    <row r="851">
      <c r="A851" s="22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7"/>
      <c r="V851" s="27"/>
      <c r="W851" s="23"/>
      <c r="X851" s="23"/>
      <c r="Y851" s="23"/>
      <c r="Z851" s="23"/>
      <c r="AA851" s="23"/>
    </row>
    <row r="852">
      <c r="A852" s="22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7"/>
      <c r="V852" s="27"/>
      <c r="W852" s="23"/>
      <c r="X852" s="23"/>
      <c r="Y852" s="23"/>
      <c r="Z852" s="23"/>
      <c r="AA852" s="23"/>
    </row>
    <row r="853">
      <c r="A853" s="22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7"/>
      <c r="V853" s="27"/>
      <c r="W853" s="23"/>
      <c r="X853" s="23"/>
      <c r="Y853" s="23"/>
      <c r="Z853" s="23"/>
      <c r="AA853" s="23"/>
    </row>
    <row r="854">
      <c r="A854" s="22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7"/>
      <c r="V854" s="27"/>
      <c r="W854" s="23"/>
      <c r="X854" s="23"/>
      <c r="Y854" s="23"/>
      <c r="Z854" s="23"/>
      <c r="AA854" s="23"/>
    </row>
    <row r="855">
      <c r="A855" s="22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7"/>
      <c r="V855" s="27"/>
      <c r="W855" s="23"/>
      <c r="X855" s="23"/>
      <c r="Y855" s="23"/>
      <c r="Z855" s="23"/>
      <c r="AA855" s="23"/>
    </row>
    <row r="856">
      <c r="A856" s="22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7"/>
      <c r="V856" s="27"/>
      <c r="W856" s="23"/>
      <c r="X856" s="23"/>
      <c r="Y856" s="23"/>
      <c r="Z856" s="23"/>
      <c r="AA856" s="23"/>
    </row>
    <row r="857">
      <c r="A857" s="22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7"/>
      <c r="V857" s="27"/>
      <c r="W857" s="23"/>
      <c r="X857" s="23"/>
      <c r="Y857" s="23"/>
      <c r="Z857" s="23"/>
      <c r="AA857" s="23"/>
    </row>
    <row r="858">
      <c r="A858" s="22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7"/>
      <c r="V858" s="27"/>
      <c r="W858" s="23"/>
      <c r="X858" s="23"/>
      <c r="Y858" s="23"/>
      <c r="Z858" s="23"/>
      <c r="AA858" s="23"/>
    </row>
    <row r="859">
      <c r="A859" s="22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7"/>
      <c r="V859" s="27"/>
      <c r="W859" s="23"/>
      <c r="X859" s="23"/>
      <c r="Y859" s="23"/>
      <c r="Z859" s="23"/>
      <c r="AA859" s="23"/>
    </row>
    <row r="860">
      <c r="A860" s="22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7"/>
      <c r="V860" s="27"/>
      <c r="W860" s="23"/>
      <c r="X860" s="23"/>
      <c r="Y860" s="23"/>
      <c r="Z860" s="23"/>
      <c r="AA860" s="23"/>
    </row>
    <row r="861">
      <c r="A861" s="22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7"/>
      <c r="V861" s="27"/>
      <c r="W861" s="23"/>
      <c r="X861" s="23"/>
      <c r="Y861" s="23"/>
      <c r="Z861" s="23"/>
      <c r="AA861" s="23"/>
    </row>
    <row r="862">
      <c r="A862" s="22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7"/>
      <c r="V862" s="27"/>
      <c r="W862" s="23"/>
      <c r="X862" s="23"/>
      <c r="Y862" s="23"/>
      <c r="Z862" s="23"/>
      <c r="AA862" s="23"/>
    </row>
    <row r="863">
      <c r="A863" s="22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7"/>
      <c r="V863" s="27"/>
      <c r="W863" s="23"/>
      <c r="X863" s="23"/>
      <c r="Y863" s="23"/>
      <c r="Z863" s="23"/>
      <c r="AA863" s="23"/>
    </row>
    <row r="864">
      <c r="A864" s="22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7"/>
      <c r="V864" s="27"/>
      <c r="W864" s="23"/>
      <c r="X864" s="23"/>
      <c r="Y864" s="23"/>
      <c r="Z864" s="23"/>
      <c r="AA864" s="23"/>
    </row>
    <row r="865">
      <c r="A865" s="22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7"/>
      <c r="V865" s="27"/>
      <c r="W865" s="23"/>
      <c r="X865" s="23"/>
      <c r="Y865" s="23"/>
      <c r="Z865" s="23"/>
      <c r="AA865" s="23"/>
    </row>
    <row r="866">
      <c r="A866" s="22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7"/>
      <c r="V866" s="27"/>
      <c r="W866" s="23"/>
      <c r="X866" s="23"/>
      <c r="Y866" s="23"/>
      <c r="Z866" s="23"/>
      <c r="AA866" s="23"/>
    </row>
    <row r="867">
      <c r="A867" s="22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7"/>
      <c r="V867" s="27"/>
      <c r="W867" s="23"/>
      <c r="X867" s="23"/>
      <c r="Y867" s="23"/>
      <c r="Z867" s="23"/>
      <c r="AA867" s="23"/>
    </row>
    <row r="868">
      <c r="A868" s="22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7"/>
      <c r="V868" s="27"/>
      <c r="W868" s="23"/>
      <c r="X868" s="23"/>
      <c r="Y868" s="23"/>
      <c r="Z868" s="23"/>
      <c r="AA868" s="23"/>
    </row>
    <row r="869">
      <c r="A869" s="22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7"/>
      <c r="V869" s="27"/>
      <c r="W869" s="23"/>
      <c r="X869" s="23"/>
      <c r="Y869" s="23"/>
      <c r="Z869" s="23"/>
      <c r="AA869" s="23"/>
    </row>
    <row r="870">
      <c r="A870" s="22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7"/>
      <c r="V870" s="27"/>
      <c r="W870" s="23"/>
      <c r="X870" s="23"/>
      <c r="Y870" s="23"/>
      <c r="Z870" s="23"/>
      <c r="AA870" s="23"/>
    </row>
    <row r="871">
      <c r="A871" s="22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7"/>
      <c r="V871" s="27"/>
      <c r="W871" s="23"/>
      <c r="X871" s="23"/>
      <c r="Y871" s="23"/>
      <c r="Z871" s="23"/>
      <c r="AA871" s="23"/>
    </row>
    <row r="872">
      <c r="A872" s="22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7"/>
      <c r="V872" s="27"/>
      <c r="W872" s="23"/>
      <c r="X872" s="23"/>
      <c r="Y872" s="23"/>
      <c r="Z872" s="23"/>
      <c r="AA872" s="23"/>
    </row>
    <row r="873">
      <c r="A873" s="22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7"/>
      <c r="V873" s="27"/>
      <c r="W873" s="23"/>
      <c r="X873" s="23"/>
      <c r="Y873" s="23"/>
      <c r="Z873" s="23"/>
      <c r="AA873" s="23"/>
    </row>
    <row r="874">
      <c r="A874" s="22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7"/>
      <c r="V874" s="27"/>
      <c r="W874" s="23"/>
      <c r="X874" s="23"/>
      <c r="Y874" s="23"/>
      <c r="Z874" s="23"/>
      <c r="AA874" s="23"/>
    </row>
    <row r="875">
      <c r="A875" s="22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7"/>
      <c r="V875" s="27"/>
      <c r="W875" s="23"/>
      <c r="X875" s="23"/>
      <c r="Y875" s="23"/>
      <c r="Z875" s="23"/>
      <c r="AA875" s="23"/>
    </row>
    <row r="876">
      <c r="A876" s="22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7"/>
      <c r="V876" s="27"/>
      <c r="W876" s="23"/>
      <c r="X876" s="23"/>
      <c r="Y876" s="23"/>
      <c r="Z876" s="23"/>
      <c r="AA876" s="23"/>
    </row>
    <row r="877">
      <c r="A877" s="22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7"/>
      <c r="V877" s="27"/>
      <c r="W877" s="23"/>
      <c r="X877" s="23"/>
      <c r="Y877" s="23"/>
      <c r="Z877" s="23"/>
      <c r="AA877" s="23"/>
    </row>
    <row r="878">
      <c r="A878" s="22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7"/>
      <c r="V878" s="27"/>
      <c r="W878" s="23"/>
      <c r="X878" s="23"/>
      <c r="Y878" s="23"/>
      <c r="Z878" s="23"/>
      <c r="AA878" s="23"/>
    </row>
    <row r="879">
      <c r="A879" s="22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7"/>
      <c r="V879" s="27"/>
      <c r="W879" s="23"/>
      <c r="X879" s="23"/>
      <c r="Y879" s="23"/>
      <c r="Z879" s="23"/>
      <c r="AA879" s="23"/>
    </row>
    <row r="880">
      <c r="A880" s="22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7"/>
      <c r="V880" s="27"/>
      <c r="W880" s="23"/>
      <c r="X880" s="23"/>
      <c r="Y880" s="23"/>
      <c r="Z880" s="23"/>
      <c r="AA880" s="23"/>
    </row>
    <row r="881">
      <c r="A881" s="22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7"/>
      <c r="V881" s="27"/>
      <c r="W881" s="23"/>
      <c r="X881" s="23"/>
      <c r="Y881" s="23"/>
      <c r="Z881" s="23"/>
      <c r="AA881" s="23"/>
    </row>
    <row r="882">
      <c r="A882" s="22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7"/>
      <c r="V882" s="27"/>
      <c r="W882" s="23"/>
      <c r="X882" s="23"/>
      <c r="Y882" s="23"/>
      <c r="Z882" s="23"/>
      <c r="AA882" s="23"/>
    </row>
    <row r="883">
      <c r="A883" s="22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7"/>
      <c r="V883" s="27"/>
      <c r="W883" s="23"/>
      <c r="X883" s="23"/>
      <c r="Y883" s="23"/>
      <c r="Z883" s="23"/>
      <c r="AA883" s="23"/>
    </row>
    <row r="884">
      <c r="A884" s="22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7"/>
      <c r="V884" s="27"/>
      <c r="W884" s="23"/>
      <c r="X884" s="23"/>
      <c r="Y884" s="23"/>
      <c r="Z884" s="23"/>
      <c r="AA884" s="23"/>
    </row>
    <row r="885">
      <c r="A885" s="22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7"/>
      <c r="V885" s="27"/>
      <c r="W885" s="23"/>
      <c r="X885" s="23"/>
      <c r="Y885" s="23"/>
      <c r="Z885" s="23"/>
      <c r="AA885" s="23"/>
    </row>
    <row r="886">
      <c r="A886" s="22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7"/>
      <c r="V886" s="27"/>
      <c r="W886" s="23"/>
      <c r="X886" s="23"/>
      <c r="Y886" s="23"/>
      <c r="Z886" s="23"/>
      <c r="AA886" s="23"/>
    </row>
    <row r="887">
      <c r="A887" s="22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7"/>
      <c r="V887" s="27"/>
      <c r="W887" s="23"/>
      <c r="X887" s="23"/>
      <c r="Y887" s="23"/>
      <c r="Z887" s="23"/>
      <c r="AA887" s="23"/>
    </row>
    <row r="888">
      <c r="A888" s="22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7"/>
      <c r="V888" s="27"/>
      <c r="W888" s="23"/>
      <c r="X888" s="23"/>
      <c r="Y888" s="23"/>
      <c r="Z888" s="23"/>
      <c r="AA888" s="23"/>
    </row>
    <row r="889">
      <c r="A889" s="22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7"/>
      <c r="V889" s="27"/>
      <c r="W889" s="23"/>
      <c r="X889" s="23"/>
      <c r="Y889" s="23"/>
      <c r="Z889" s="23"/>
      <c r="AA889" s="23"/>
    </row>
    <row r="890">
      <c r="A890" s="22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7"/>
      <c r="V890" s="27"/>
      <c r="W890" s="23"/>
      <c r="X890" s="23"/>
      <c r="Y890" s="23"/>
      <c r="Z890" s="23"/>
      <c r="AA890" s="23"/>
    </row>
    <row r="891">
      <c r="A891" s="22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7"/>
      <c r="V891" s="27"/>
      <c r="W891" s="23"/>
      <c r="X891" s="23"/>
      <c r="Y891" s="23"/>
      <c r="Z891" s="23"/>
      <c r="AA891" s="23"/>
    </row>
    <row r="892">
      <c r="A892" s="22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7"/>
      <c r="V892" s="27"/>
      <c r="W892" s="23"/>
      <c r="X892" s="23"/>
      <c r="Y892" s="23"/>
      <c r="Z892" s="23"/>
      <c r="AA892" s="23"/>
    </row>
    <row r="893">
      <c r="A893" s="22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7"/>
      <c r="V893" s="27"/>
      <c r="W893" s="23"/>
      <c r="X893" s="23"/>
      <c r="Y893" s="23"/>
      <c r="Z893" s="23"/>
      <c r="AA893" s="23"/>
    </row>
    <row r="894">
      <c r="A894" s="22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7"/>
      <c r="V894" s="27"/>
      <c r="W894" s="23"/>
      <c r="X894" s="23"/>
      <c r="Y894" s="23"/>
      <c r="Z894" s="23"/>
      <c r="AA894" s="23"/>
    </row>
    <row r="895">
      <c r="A895" s="22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7"/>
      <c r="V895" s="27"/>
      <c r="W895" s="23"/>
      <c r="X895" s="23"/>
      <c r="Y895" s="23"/>
      <c r="Z895" s="23"/>
      <c r="AA895" s="23"/>
    </row>
    <row r="896">
      <c r="A896" s="22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7"/>
      <c r="V896" s="27"/>
      <c r="W896" s="23"/>
      <c r="X896" s="23"/>
      <c r="Y896" s="23"/>
      <c r="Z896" s="23"/>
      <c r="AA896" s="23"/>
    </row>
    <row r="897">
      <c r="A897" s="22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7"/>
      <c r="V897" s="27"/>
      <c r="W897" s="23"/>
      <c r="X897" s="23"/>
      <c r="Y897" s="23"/>
      <c r="Z897" s="23"/>
      <c r="AA897" s="23"/>
    </row>
    <row r="898">
      <c r="A898" s="22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7"/>
      <c r="V898" s="27"/>
      <c r="W898" s="23"/>
      <c r="X898" s="23"/>
      <c r="Y898" s="23"/>
      <c r="Z898" s="23"/>
      <c r="AA898" s="23"/>
    </row>
    <row r="899">
      <c r="A899" s="22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7"/>
      <c r="V899" s="27"/>
      <c r="W899" s="23"/>
      <c r="X899" s="23"/>
      <c r="Y899" s="23"/>
      <c r="Z899" s="23"/>
      <c r="AA899" s="23"/>
    </row>
    <row r="900">
      <c r="A900" s="22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7"/>
      <c r="V900" s="27"/>
      <c r="W900" s="23"/>
      <c r="X900" s="23"/>
      <c r="Y900" s="23"/>
      <c r="Z900" s="23"/>
      <c r="AA900" s="23"/>
    </row>
    <row r="901">
      <c r="A901" s="22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7"/>
      <c r="V901" s="27"/>
      <c r="W901" s="23"/>
      <c r="X901" s="23"/>
      <c r="Y901" s="23"/>
      <c r="Z901" s="23"/>
      <c r="AA901" s="23"/>
    </row>
    <row r="902">
      <c r="A902" s="22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7"/>
      <c r="V902" s="27"/>
      <c r="W902" s="23"/>
      <c r="X902" s="23"/>
      <c r="Y902" s="23"/>
      <c r="Z902" s="23"/>
      <c r="AA902" s="23"/>
    </row>
    <row r="903">
      <c r="A903" s="22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7"/>
      <c r="V903" s="27"/>
      <c r="W903" s="23"/>
      <c r="X903" s="23"/>
      <c r="Y903" s="23"/>
      <c r="Z903" s="23"/>
      <c r="AA903" s="23"/>
    </row>
    <row r="904">
      <c r="A904" s="22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7"/>
      <c r="V904" s="27"/>
      <c r="W904" s="23"/>
      <c r="X904" s="23"/>
      <c r="Y904" s="23"/>
      <c r="Z904" s="23"/>
      <c r="AA904" s="23"/>
    </row>
    <row r="905">
      <c r="A905" s="22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7"/>
      <c r="V905" s="27"/>
      <c r="W905" s="23"/>
      <c r="X905" s="23"/>
      <c r="Y905" s="23"/>
      <c r="Z905" s="23"/>
      <c r="AA905" s="23"/>
    </row>
    <row r="906">
      <c r="A906" s="22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7"/>
      <c r="V906" s="27"/>
      <c r="W906" s="23"/>
      <c r="X906" s="23"/>
      <c r="Y906" s="23"/>
      <c r="Z906" s="23"/>
      <c r="AA906" s="23"/>
    </row>
    <row r="907">
      <c r="A907" s="22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7"/>
      <c r="V907" s="27"/>
      <c r="W907" s="23"/>
      <c r="X907" s="23"/>
      <c r="Y907" s="23"/>
      <c r="Z907" s="23"/>
      <c r="AA907" s="23"/>
    </row>
    <row r="908">
      <c r="A908" s="22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7"/>
      <c r="V908" s="27"/>
      <c r="W908" s="23"/>
      <c r="X908" s="23"/>
      <c r="Y908" s="23"/>
      <c r="Z908" s="23"/>
      <c r="AA908" s="23"/>
    </row>
    <row r="909">
      <c r="A909" s="22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7"/>
      <c r="V909" s="27"/>
      <c r="W909" s="23"/>
      <c r="X909" s="23"/>
      <c r="Y909" s="23"/>
      <c r="Z909" s="23"/>
      <c r="AA909" s="23"/>
    </row>
    <row r="910">
      <c r="A910" s="22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7"/>
      <c r="V910" s="27"/>
      <c r="W910" s="23"/>
      <c r="X910" s="23"/>
      <c r="Y910" s="23"/>
      <c r="Z910" s="23"/>
      <c r="AA910" s="23"/>
    </row>
    <row r="911">
      <c r="A911" s="22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7"/>
      <c r="V911" s="27"/>
      <c r="W911" s="23"/>
      <c r="X911" s="23"/>
      <c r="Y911" s="23"/>
      <c r="Z911" s="23"/>
      <c r="AA911" s="23"/>
    </row>
    <row r="912">
      <c r="A912" s="22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7"/>
      <c r="V912" s="27"/>
      <c r="W912" s="23"/>
      <c r="X912" s="23"/>
      <c r="Y912" s="23"/>
      <c r="Z912" s="23"/>
      <c r="AA912" s="23"/>
    </row>
    <row r="913">
      <c r="A913" s="22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7"/>
      <c r="V913" s="27"/>
      <c r="W913" s="23"/>
      <c r="X913" s="23"/>
      <c r="Y913" s="23"/>
      <c r="Z913" s="23"/>
      <c r="AA913" s="23"/>
    </row>
    <row r="914">
      <c r="A914" s="22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7"/>
      <c r="V914" s="27"/>
      <c r="W914" s="23"/>
      <c r="X914" s="23"/>
      <c r="Y914" s="23"/>
      <c r="Z914" s="23"/>
      <c r="AA914" s="23"/>
    </row>
    <row r="915">
      <c r="A915" s="22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7"/>
      <c r="V915" s="27"/>
      <c r="W915" s="23"/>
      <c r="X915" s="23"/>
      <c r="Y915" s="23"/>
      <c r="Z915" s="23"/>
      <c r="AA915" s="23"/>
    </row>
    <row r="916">
      <c r="A916" s="22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7"/>
      <c r="V916" s="27"/>
      <c r="W916" s="23"/>
      <c r="X916" s="23"/>
      <c r="Y916" s="23"/>
      <c r="Z916" s="23"/>
      <c r="AA916" s="23"/>
    </row>
    <row r="917">
      <c r="A917" s="22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7"/>
      <c r="V917" s="27"/>
      <c r="W917" s="23"/>
      <c r="X917" s="23"/>
      <c r="Y917" s="23"/>
      <c r="Z917" s="23"/>
      <c r="AA917" s="23"/>
    </row>
    <row r="918">
      <c r="A918" s="22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7"/>
      <c r="V918" s="27"/>
      <c r="W918" s="23"/>
      <c r="X918" s="23"/>
      <c r="Y918" s="23"/>
      <c r="Z918" s="23"/>
      <c r="AA918" s="23"/>
    </row>
    <row r="919">
      <c r="A919" s="22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7"/>
      <c r="V919" s="27"/>
      <c r="W919" s="23"/>
      <c r="X919" s="23"/>
      <c r="Y919" s="23"/>
      <c r="Z919" s="23"/>
      <c r="AA919" s="23"/>
    </row>
    <row r="920">
      <c r="A920" s="22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7"/>
      <c r="V920" s="27"/>
      <c r="W920" s="23"/>
      <c r="X920" s="23"/>
      <c r="Y920" s="23"/>
      <c r="Z920" s="23"/>
      <c r="AA920" s="23"/>
    </row>
    <row r="921">
      <c r="A921" s="22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7"/>
      <c r="V921" s="27"/>
      <c r="W921" s="23"/>
      <c r="X921" s="23"/>
      <c r="Y921" s="23"/>
      <c r="Z921" s="23"/>
      <c r="AA921" s="23"/>
    </row>
    <row r="922">
      <c r="A922" s="22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7"/>
      <c r="V922" s="27"/>
      <c r="W922" s="23"/>
      <c r="X922" s="23"/>
      <c r="Y922" s="23"/>
      <c r="Z922" s="23"/>
      <c r="AA922" s="23"/>
    </row>
    <row r="923">
      <c r="A923" s="22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7"/>
      <c r="V923" s="27"/>
      <c r="W923" s="23"/>
      <c r="X923" s="23"/>
      <c r="Y923" s="23"/>
      <c r="Z923" s="23"/>
      <c r="AA923" s="23"/>
    </row>
    <row r="924">
      <c r="A924" s="22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7"/>
      <c r="V924" s="27"/>
      <c r="W924" s="23"/>
      <c r="X924" s="23"/>
      <c r="Y924" s="23"/>
      <c r="Z924" s="23"/>
      <c r="AA924" s="23"/>
    </row>
    <row r="925">
      <c r="A925" s="22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7"/>
      <c r="V925" s="27"/>
      <c r="W925" s="23"/>
      <c r="X925" s="23"/>
      <c r="Y925" s="23"/>
      <c r="Z925" s="23"/>
      <c r="AA925" s="23"/>
    </row>
    <row r="926">
      <c r="A926" s="22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7"/>
      <c r="V926" s="27"/>
      <c r="W926" s="23"/>
      <c r="X926" s="23"/>
      <c r="Y926" s="23"/>
      <c r="Z926" s="23"/>
      <c r="AA926" s="23"/>
    </row>
    <row r="927">
      <c r="A927" s="22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7"/>
      <c r="V927" s="27"/>
      <c r="W927" s="23"/>
      <c r="X927" s="23"/>
      <c r="Y927" s="23"/>
      <c r="Z927" s="23"/>
      <c r="AA927" s="23"/>
    </row>
    <row r="928">
      <c r="A928" s="22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7"/>
      <c r="V928" s="27"/>
      <c r="W928" s="23"/>
      <c r="X928" s="23"/>
      <c r="Y928" s="23"/>
      <c r="Z928" s="23"/>
      <c r="AA928" s="23"/>
    </row>
    <row r="929">
      <c r="A929" s="22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7"/>
      <c r="V929" s="27"/>
      <c r="W929" s="23"/>
      <c r="X929" s="23"/>
      <c r="Y929" s="23"/>
      <c r="Z929" s="23"/>
      <c r="AA929" s="23"/>
    </row>
    <row r="930">
      <c r="A930" s="22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7"/>
      <c r="V930" s="27"/>
      <c r="W930" s="23"/>
      <c r="X930" s="23"/>
      <c r="Y930" s="23"/>
      <c r="Z930" s="23"/>
      <c r="AA930" s="23"/>
    </row>
    <row r="931">
      <c r="A931" s="22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7"/>
      <c r="V931" s="27"/>
      <c r="W931" s="23"/>
      <c r="X931" s="23"/>
      <c r="Y931" s="23"/>
      <c r="Z931" s="23"/>
      <c r="AA931" s="23"/>
    </row>
    <row r="932">
      <c r="A932" s="22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7"/>
      <c r="V932" s="27"/>
      <c r="W932" s="23"/>
      <c r="X932" s="23"/>
      <c r="Y932" s="23"/>
      <c r="Z932" s="23"/>
      <c r="AA932" s="23"/>
    </row>
    <row r="933">
      <c r="A933" s="22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7"/>
      <c r="V933" s="27"/>
      <c r="W933" s="23"/>
      <c r="X933" s="23"/>
      <c r="Y933" s="23"/>
      <c r="Z933" s="23"/>
      <c r="AA933" s="23"/>
    </row>
    <row r="934">
      <c r="A934" s="22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7"/>
      <c r="V934" s="27"/>
      <c r="W934" s="23"/>
      <c r="X934" s="23"/>
      <c r="Y934" s="23"/>
      <c r="Z934" s="23"/>
      <c r="AA934" s="23"/>
    </row>
    <row r="935">
      <c r="A935" s="22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7"/>
      <c r="V935" s="27"/>
      <c r="W935" s="23"/>
      <c r="X935" s="23"/>
      <c r="Y935" s="23"/>
      <c r="Z935" s="23"/>
      <c r="AA935" s="23"/>
    </row>
    <row r="936">
      <c r="A936" s="22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7"/>
      <c r="V936" s="27"/>
      <c r="W936" s="23"/>
      <c r="X936" s="23"/>
      <c r="Y936" s="23"/>
      <c r="Z936" s="23"/>
      <c r="AA936" s="23"/>
    </row>
    <row r="937">
      <c r="A937" s="22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7"/>
      <c r="V937" s="27"/>
      <c r="W937" s="23"/>
      <c r="X937" s="23"/>
      <c r="Y937" s="23"/>
      <c r="Z937" s="23"/>
      <c r="AA937" s="23"/>
    </row>
    <row r="938">
      <c r="A938" s="22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7"/>
      <c r="V938" s="27"/>
      <c r="W938" s="23"/>
      <c r="X938" s="23"/>
      <c r="Y938" s="23"/>
      <c r="Z938" s="23"/>
      <c r="AA938" s="23"/>
    </row>
    <row r="939">
      <c r="A939" s="22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7"/>
      <c r="V939" s="27"/>
      <c r="W939" s="23"/>
      <c r="X939" s="23"/>
      <c r="Y939" s="23"/>
      <c r="Z939" s="23"/>
      <c r="AA939" s="23"/>
    </row>
    <row r="940">
      <c r="A940" s="22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7"/>
      <c r="V940" s="27"/>
      <c r="W940" s="23"/>
      <c r="X940" s="23"/>
      <c r="Y940" s="23"/>
      <c r="Z940" s="23"/>
      <c r="AA940" s="23"/>
    </row>
    <row r="941">
      <c r="A941" s="22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7"/>
      <c r="V941" s="27"/>
      <c r="W941" s="23"/>
      <c r="X941" s="23"/>
      <c r="Y941" s="23"/>
      <c r="Z941" s="23"/>
      <c r="AA941" s="23"/>
    </row>
    <row r="942">
      <c r="A942" s="22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7"/>
      <c r="V942" s="27"/>
      <c r="W942" s="23"/>
      <c r="X942" s="23"/>
      <c r="Y942" s="23"/>
      <c r="Z942" s="23"/>
      <c r="AA942" s="23"/>
    </row>
    <row r="943">
      <c r="A943" s="22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7"/>
      <c r="V943" s="27"/>
      <c r="W943" s="23"/>
      <c r="X943" s="23"/>
      <c r="Y943" s="23"/>
      <c r="Z943" s="23"/>
      <c r="AA943" s="23"/>
    </row>
    <row r="944">
      <c r="A944" s="22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7"/>
      <c r="V944" s="27"/>
      <c r="W944" s="23"/>
      <c r="X944" s="23"/>
      <c r="Y944" s="23"/>
      <c r="Z944" s="23"/>
      <c r="AA944" s="23"/>
    </row>
    <row r="945">
      <c r="A945" s="22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7"/>
      <c r="V945" s="27"/>
      <c r="W945" s="23"/>
      <c r="X945" s="23"/>
      <c r="Y945" s="23"/>
      <c r="Z945" s="23"/>
      <c r="AA945" s="23"/>
    </row>
    <row r="946">
      <c r="A946" s="22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7"/>
      <c r="V946" s="27"/>
      <c r="W946" s="23"/>
      <c r="X946" s="23"/>
      <c r="Y946" s="23"/>
      <c r="Z946" s="23"/>
      <c r="AA946" s="23"/>
    </row>
    <row r="947">
      <c r="A947" s="22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7"/>
      <c r="V947" s="27"/>
      <c r="W947" s="23"/>
      <c r="X947" s="23"/>
      <c r="Y947" s="23"/>
      <c r="Z947" s="23"/>
      <c r="AA947" s="23"/>
    </row>
    <row r="948">
      <c r="A948" s="22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7"/>
      <c r="V948" s="27"/>
      <c r="W948" s="23"/>
      <c r="X948" s="23"/>
      <c r="Y948" s="23"/>
      <c r="Z948" s="23"/>
      <c r="AA948" s="23"/>
    </row>
    <row r="949">
      <c r="A949" s="22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7"/>
      <c r="V949" s="27"/>
      <c r="W949" s="23"/>
      <c r="X949" s="23"/>
      <c r="Y949" s="23"/>
      <c r="Z949" s="23"/>
      <c r="AA949" s="23"/>
    </row>
    <row r="950">
      <c r="A950" s="22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7"/>
      <c r="V950" s="27"/>
      <c r="W950" s="23"/>
      <c r="X950" s="23"/>
      <c r="Y950" s="23"/>
      <c r="Z950" s="23"/>
      <c r="AA950" s="23"/>
    </row>
    <row r="951">
      <c r="A951" s="22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7"/>
      <c r="V951" s="27"/>
      <c r="W951" s="23"/>
      <c r="X951" s="23"/>
      <c r="Y951" s="23"/>
      <c r="Z951" s="23"/>
      <c r="AA951" s="23"/>
    </row>
    <row r="952">
      <c r="A952" s="22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7"/>
      <c r="V952" s="27"/>
      <c r="W952" s="23"/>
      <c r="X952" s="23"/>
      <c r="Y952" s="23"/>
      <c r="Z952" s="23"/>
      <c r="AA952" s="23"/>
    </row>
    <row r="953">
      <c r="A953" s="22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7"/>
      <c r="V953" s="27"/>
      <c r="W953" s="23"/>
      <c r="X953" s="23"/>
      <c r="Y953" s="23"/>
      <c r="Z953" s="23"/>
      <c r="AA953" s="23"/>
    </row>
    <row r="954">
      <c r="A954" s="22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7"/>
      <c r="V954" s="27"/>
      <c r="W954" s="23"/>
      <c r="X954" s="23"/>
      <c r="Y954" s="23"/>
      <c r="Z954" s="23"/>
      <c r="AA954" s="23"/>
    </row>
    <row r="955">
      <c r="A955" s="22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7"/>
      <c r="V955" s="27"/>
      <c r="W955" s="23"/>
      <c r="X955" s="23"/>
      <c r="Y955" s="23"/>
      <c r="Z955" s="23"/>
      <c r="AA955" s="23"/>
    </row>
    <row r="956">
      <c r="A956" s="22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7"/>
      <c r="V956" s="27"/>
      <c r="W956" s="23"/>
      <c r="X956" s="23"/>
      <c r="Y956" s="23"/>
      <c r="Z956" s="23"/>
      <c r="AA956" s="23"/>
    </row>
    <row r="957">
      <c r="A957" s="22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7"/>
      <c r="V957" s="27"/>
      <c r="W957" s="23"/>
      <c r="X957" s="23"/>
      <c r="Y957" s="23"/>
      <c r="Z957" s="23"/>
      <c r="AA957" s="23"/>
    </row>
    <row r="958">
      <c r="A958" s="22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7"/>
      <c r="V958" s="27"/>
      <c r="W958" s="23"/>
      <c r="X958" s="23"/>
      <c r="Y958" s="23"/>
      <c r="Z958" s="23"/>
      <c r="AA958" s="23"/>
    </row>
    <row r="959">
      <c r="A959" s="22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7"/>
      <c r="V959" s="27"/>
      <c r="W959" s="23"/>
      <c r="X959" s="23"/>
      <c r="Y959" s="23"/>
      <c r="Z959" s="23"/>
      <c r="AA959" s="23"/>
    </row>
    <row r="960">
      <c r="A960" s="22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7"/>
      <c r="V960" s="27"/>
      <c r="W960" s="23"/>
      <c r="X960" s="23"/>
      <c r="Y960" s="23"/>
      <c r="Z960" s="23"/>
      <c r="AA960" s="23"/>
    </row>
    <row r="961">
      <c r="A961" s="22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7"/>
      <c r="V961" s="27"/>
      <c r="W961" s="23"/>
      <c r="X961" s="23"/>
      <c r="Y961" s="23"/>
      <c r="Z961" s="23"/>
      <c r="AA961" s="23"/>
    </row>
    <row r="962">
      <c r="A962" s="22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7"/>
      <c r="V962" s="27"/>
      <c r="W962" s="23"/>
      <c r="X962" s="23"/>
      <c r="Y962" s="23"/>
      <c r="Z962" s="23"/>
      <c r="AA962" s="23"/>
    </row>
    <row r="963">
      <c r="A963" s="22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7"/>
      <c r="V963" s="27"/>
      <c r="W963" s="23"/>
      <c r="X963" s="23"/>
      <c r="Y963" s="23"/>
      <c r="Z963" s="23"/>
      <c r="AA963" s="23"/>
    </row>
    <row r="964">
      <c r="A964" s="22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7"/>
      <c r="V964" s="27"/>
      <c r="W964" s="23"/>
      <c r="X964" s="23"/>
      <c r="Y964" s="23"/>
      <c r="Z964" s="23"/>
      <c r="AA964" s="23"/>
    </row>
    <row r="965">
      <c r="A965" s="22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7"/>
      <c r="V965" s="27"/>
      <c r="W965" s="23"/>
      <c r="X965" s="23"/>
      <c r="Y965" s="23"/>
      <c r="Z965" s="23"/>
      <c r="AA965" s="23"/>
    </row>
    <row r="966">
      <c r="A966" s="22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7"/>
      <c r="V966" s="27"/>
      <c r="W966" s="23"/>
      <c r="X966" s="23"/>
      <c r="Y966" s="23"/>
      <c r="Z966" s="23"/>
      <c r="AA966" s="23"/>
    </row>
    <row r="967">
      <c r="A967" s="22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7"/>
      <c r="V967" s="27"/>
      <c r="W967" s="23"/>
      <c r="X967" s="23"/>
      <c r="Y967" s="23"/>
      <c r="Z967" s="23"/>
      <c r="AA967" s="23"/>
    </row>
    <row r="968">
      <c r="A968" s="22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7"/>
      <c r="V968" s="27"/>
      <c r="W968" s="23"/>
      <c r="X968" s="23"/>
      <c r="Y968" s="23"/>
      <c r="Z968" s="23"/>
      <c r="AA968" s="23"/>
    </row>
    <row r="969">
      <c r="A969" s="22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7"/>
      <c r="V969" s="27"/>
      <c r="W969" s="23"/>
      <c r="X969" s="23"/>
      <c r="Y969" s="23"/>
      <c r="Z969" s="23"/>
      <c r="AA969" s="23"/>
    </row>
    <row r="970">
      <c r="A970" s="22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7"/>
      <c r="V970" s="27"/>
      <c r="W970" s="23"/>
      <c r="X970" s="23"/>
      <c r="Y970" s="23"/>
      <c r="Z970" s="23"/>
      <c r="AA970" s="23"/>
    </row>
    <row r="971">
      <c r="A971" s="22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7"/>
      <c r="V971" s="27"/>
      <c r="W971" s="23"/>
      <c r="X971" s="23"/>
      <c r="Y971" s="23"/>
      <c r="Z971" s="23"/>
      <c r="AA971" s="23"/>
    </row>
    <row r="972">
      <c r="A972" s="22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7"/>
      <c r="V972" s="27"/>
      <c r="W972" s="23"/>
      <c r="X972" s="23"/>
      <c r="Y972" s="23"/>
      <c r="Z972" s="23"/>
      <c r="AA972" s="23"/>
    </row>
    <row r="973">
      <c r="A973" s="22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7"/>
      <c r="V973" s="27"/>
      <c r="W973" s="23"/>
      <c r="X973" s="23"/>
      <c r="Y973" s="23"/>
      <c r="Z973" s="23"/>
      <c r="AA973" s="23"/>
    </row>
    <row r="974">
      <c r="A974" s="22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7"/>
      <c r="V974" s="27"/>
      <c r="W974" s="23"/>
      <c r="X974" s="23"/>
      <c r="Y974" s="23"/>
      <c r="Z974" s="23"/>
      <c r="AA974" s="23"/>
    </row>
    <row r="975">
      <c r="A975" s="22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7"/>
      <c r="V975" s="27"/>
      <c r="W975" s="23"/>
      <c r="X975" s="23"/>
      <c r="Y975" s="23"/>
      <c r="Z975" s="23"/>
      <c r="AA975" s="23"/>
    </row>
    <row r="976">
      <c r="A976" s="22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7"/>
      <c r="V976" s="27"/>
      <c r="W976" s="23"/>
      <c r="X976" s="23"/>
      <c r="Y976" s="23"/>
      <c r="Z976" s="23"/>
      <c r="AA976" s="23"/>
    </row>
    <row r="977">
      <c r="A977" s="22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7"/>
      <c r="V977" s="27"/>
      <c r="W977" s="23"/>
      <c r="X977" s="23"/>
      <c r="Y977" s="23"/>
      <c r="Z977" s="23"/>
      <c r="AA977" s="23"/>
    </row>
    <row r="978">
      <c r="A978" s="22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7"/>
      <c r="V978" s="27"/>
      <c r="W978" s="23"/>
      <c r="X978" s="23"/>
      <c r="Y978" s="23"/>
      <c r="Z978" s="23"/>
      <c r="AA978" s="23"/>
    </row>
    <row r="979">
      <c r="A979" s="22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7"/>
      <c r="V979" s="27"/>
      <c r="W979" s="23"/>
      <c r="X979" s="23"/>
      <c r="Y979" s="23"/>
      <c r="Z979" s="23"/>
      <c r="AA979" s="23"/>
    </row>
    <row r="980">
      <c r="A980" s="22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7"/>
      <c r="V980" s="27"/>
      <c r="W980" s="23"/>
      <c r="X980" s="23"/>
      <c r="Y980" s="23"/>
      <c r="Z980" s="23"/>
      <c r="AA980" s="23"/>
    </row>
    <row r="981">
      <c r="A981" s="22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7"/>
      <c r="V981" s="27"/>
      <c r="W981" s="23"/>
      <c r="X981" s="23"/>
      <c r="Y981" s="23"/>
      <c r="Z981" s="23"/>
      <c r="AA981" s="23"/>
    </row>
    <row r="982">
      <c r="A982" s="22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7"/>
      <c r="V982" s="27"/>
      <c r="W982" s="23"/>
      <c r="X982" s="23"/>
      <c r="Y982" s="23"/>
      <c r="Z982" s="23"/>
      <c r="AA982" s="23"/>
    </row>
    <row r="983">
      <c r="A983" s="22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7"/>
      <c r="V983" s="27"/>
      <c r="W983" s="23"/>
      <c r="X983" s="23"/>
      <c r="Y983" s="23"/>
      <c r="Z983" s="23"/>
      <c r="AA983" s="23"/>
    </row>
    <row r="984">
      <c r="A984" s="22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7"/>
      <c r="V984" s="27"/>
      <c r="W984" s="23"/>
      <c r="X984" s="23"/>
      <c r="Y984" s="23"/>
      <c r="Z984" s="23"/>
      <c r="AA984" s="23"/>
    </row>
    <row r="985">
      <c r="A985" s="22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7"/>
      <c r="V985" s="27"/>
      <c r="W985" s="23"/>
      <c r="X985" s="23"/>
      <c r="Y985" s="23"/>
      <c r="Z985" s="23"/>
      <c r="AA985" s="23"/>
    </row>
    <row r="986">
      <c r="A986" s="22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7"/>
      <c r="V986" s="27"/>
      <c r="W986" s="23"/>
      <c r="X986" s="23"/>
      <c r="Y986" s="23"/>
      <c r="Z986" s="23"/>
      <c r="AA986" s="23"/>
    </row>
    <row r="987">
      <c r="A987" s="22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7"/>
      <c r="V987" s="27"/>
      <c r="W987" s="23"/>
      <c r="X987" s="23"/>
      <c r="Y987" s="23"/>
      <c r="Z987" s="23"/>
      <c r="AA987" s="23"/>
    </row>
    <row r="988">
      <c r="A988" s="22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7"/>
      <c r="V988" s="27"/>
      <c r="W988" s="23"/>
      <c r="X988" s="23"/>
      <c r="Y988" s="23"/>
      <c r="Z988" s="23"/>
      <c r="AA988" s="23"/>
    </row>
    <row r="989">
      <c r="A989" s="22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7"/>
      <c r="V989" s="27"/>
      <c r="W989" s="23"/>
      <c r="X989" s="23"/>
      <c r="Y989" s="23"/>
      <c r="Z989" s="23"/>
      <c r="AA989" s="23"/>
    </row>
    <row r="990">
      <c r="A990" s="22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7"/>
      <c r="V990" s="27"/>
      <c r="W990" s="23"/>
      <c r="X990" s="23"/>
      <c r="Y990" s="23"/>
      <c r="Z990" s="23"/>
      <c r="AA990" s="23"/>
    </row>
    <row r="991">
      <c r="A991" s="22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7"/>
      <c r="V991" s="27"/>
      <c r="W991" s="23"/>
      <c r="X991" s="23"/>
      <c r="Y991" s="23"/>
      <c r="Z991" s="23"/>
      <c r="AA991" s="23"/>
    </row>
    <row r="992">
      <c r="A992" s="22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7"/>
      <c r="V992" s="27"/>
      <c r="W992" s="23"/>
      <c r="X992" s="23"/>
      <c r="Y992" s="23"/>
      <c r="Z992" s="23"/>
      <c r="AA992" s="23"/>
    </row>
    <row r="993">
      <c r="A993" s="22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7"/>
      <c r="V993" s="27"/>
      <c r="W993" s="23"/>
      <c r="X993" s="23"/>
      <c r="Y993" s="23"/>
      <c r="Z993" s="23"/>
      <c r="AA993" s="23"/>
    </row>
    <row r="994">
      <c r="A994" s="22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7"/>
      <c r="V994" s="27"/>
      <c r="W994" s="23"/>
      <c r="X994" s="23"/>
      <c r="Y994" s="23"/>
      <c r="Z994" s="23"/>
      <c r="AA994" s="23"/>
    </row>
    <row r="995">
      <c r="A995" s="22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7"/>
      <c r="V995" s="27"/>
      <c r="W995" s="23"/>
      <c r="X995" s="23"/>
      <c r="Y995" s="23"/>
      <c r="Z995" s="23"/>
      <c r="AA995" s="23"/>
    </row>
    <row r="996">
      <c r="A996" s="22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7"/>
      <c r="V996" s="27"/>
      <c r="W996" s="23"/>
      <c r="X996" s="23"/>
      <c r="Y996" s="23"/>
      <c r="Z996" s="23"/>
      <c r="AA996" s="23"/>
    </row>
    <row r="997">
      <c r="A997" s="22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7"/>
      <c r="V997" s="27"/>
      <c r="W997" s="23"/>
      <c r="X997" s="23"/>
      <c r="Y997" s="23"/>
      <c r="Z997" s="23"/>
      <c r="AA997" s="23"/>
    </row>
    <row r="998">
      <c r="A998" s="22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7"/>
      <c r="V998" s="27"/>
      <c r="W998" s="23"/>
      <c r="X998" s="23"/>
      <c r="Y998" s="23"/>
      <c r="Z998" s="23"/>
      <c r="AA998" s="23"/>
    </row>
    <row r="999">
      <c r="A999" s="22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7"/>
      <c r="V999" s="27"/>
      <c r="W999" s="23"/>
      <c r="X999" s="23"/>
      <c r="Y999" s="23"/>
      <c r="Z999" s="23"/>
      <c r="AA999" s="23"/>
    </row>
    <row r="1000">
      <c r="A1000" s="22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7"/>
      <c r="V1000" s="27"/>
      <c r="W1000" s="23"/>
      <c r="X1000" s="23"/>
      <c r="Y1000" s="23"/>
      <c r="Z1000" s="23"/>
      <c r="AA1000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