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OPERACIONES 2015 (2)" sheetId="1" r:id="rId1"/>
  </sheets>
  <calcPr calcId="125725"/>
</workbook>
</file>

<file path=xl/calcChain.xml><?xml version="1.0" encoding="utf-8"?>
<calcChain xmlns="http://schemas.openxmlformats.org/spreadsheetml/2006/main">
  <c r="M8" i="1"/>
  <c r="P8"/>
  <c r="R8"/>
  <c r="M9"/>
  <c r="P9"/>
  <c r="R9"/>
  <c r="M10"/>
  <c r="P10"/>
  <c r="R10"/>
  <c r="M11"/>
  <c r="P11"/>
  <c r="R11"/>
  <c r="M12"/>
  <c r="P12"/>
  <c r="R12"/>
  <c r="M14"/>
  <c r="P14"/>
  <c r="R14"/>
  <c r="M15"/>
  <c r="P15"/>
  <c r="R15"/>
  <c r="M17"/>
  <c r="P17"/>
  <c r="R17"/>
  <c r="M18"/>
  <c r="P18"/>
  <c r="R18"/>
  <c r="M19"/>
  <c r="P19"/>
  <c r="R19"/>
  <c r="M20"/>
  <c r="P20"/>
  <c r="R20"/>
  <c r="M21"/>
  <c r="P21"/>
  <c r="R21"/>
  <c r="M22"/>
  <c r="P22"/>
  <c r="R22"/>
  <c r="M23"/>
  <c r="P23"/>
  <c r="R23"/>
  <c r="M25"/>
  <c r="P25"/>
  <c r="R25"/>
  <c r="M26"/>
  <c r="P26"/>
  <c r="R26"/>
  <c r="M27"/>
  <c r="P27"/>
  <c r="R27"/>
  <c r="M28"/>
  <c r="P28"/>
  <c r="R28"/>
  <c r="M29"/>
  <c r="P29"/>
  <c r="R29"/>
  <c r="M31"/>
  <c r="P31"/>
  <c r="R31"/>
  <c r="M32"/>
  <c r="P32"/>
  <c r="R32"/>
  <c r="M33"/>
  <c r="P33"/>
  <c r="R33"/>
  <c r="M34"/>
  <c r="P34"/>
  <c r="R34"/>
  <c r="M35"/>
  <c r="P35"/>
  <c r="R35"/>
  <c r="M36"/>
  <c r="P36"/>
  <c r="R36"/>
  <c r="M37"/>
  <c r="P37"/>
  <c r="R37"/>
  <c r="M38"/>
  <c r="P38"/>
  <c r="R38"/>
  <c r="M40"/>
  <c r="P40"/>
  <c r="R40"/>
  <c r="M41"/>
  <c r="P41"/>
  <c r="R41"/>
  <c r="M42"/>
  <c r="P42"/>
  <c r="R42"/>
  <c r="M44"/>
  <c r="P44"/>
  <c r="R44"/>
  <c r="M45"/>
  <c r="P45"/>
  <c r="R45"/>
  <c r="M46"/>
  <c r="P46"/>
  <c r="R46"/>
  <c r="M48"/>
  <c r="P48"/>
  <c r="R48"/>
  <c r="M49"/>
  <c r="P49"/>
  <c r="R49"/>
  <c r="M50"/>
  <c r="P50"/>
  <c r="R50"/>
  <c r="M51"/>
  <c r="P51"/>
  <c r="R51"/>
  <c r="M53"/>
  <c r="P53"/>
  <c r="R53"/>
  <c r="M54"/>
  <c r="P54"/>
  <c r="R54"/>
  <c r="M55"/>
  <c r="P55"/>
  <c r="R55"/>
  <c r="M57"/>
  <c r="P57"/>
  <c r="R57"/>
  <c r="M58"/>
  <c r="P58"/>
  <c r="R58"/>
  <c r="M59"/>
  <c r="P59"/>
  <c r="R59"/>
  <c r="M60"/>
  <c r="P60"/>
  <c r="R60"/>
  <c r="M61"/>
  <c r="P61"/>
  <c r="R61"/>
  <c r="M62"/>
  <c r="P62"/>
  <c r="R62"/>
  <c r="M63"/>
  <c r="P63"/>
  <c r="R63"/>
  <c r="M64"/>
  <c r="P64"/>
  <c r="R64"/>
  <c r="M66"/>
  <c r="P66"/>
  <c r="R66"/>
  <c r="M67"/>
  <c r="P67"/>
  <c r="R67"/>
  <c r="M69"/>
  <c r="P69"/>
  <c r="R69"/>
  <c r="M70"/>
  <c r="P70"/>
  <c r="R70"/>
  <c r="M71"/>
  <c r="P71"/>
  <c r="R71"/>
  <c r="M73"/>
  <c r="P73"/>
  <c r="R73"/>
  <c r="M74"/>
  <c r="P74"/>
  <c r="R74"/>
  <c r="M75"/>
  <c r="P75"/>
  <c r="R75"/>
  <c r="M76"/>
  <c r="P76"/>
  <c r="R76"/>
  <c r="M78"/>
  <c r="P78"/>
  <c r="R78"/>
  <c r="M79"/>
  <c r="P79"/>
  <c r="R79"/>
  <c r="M80"/>
  <c r="P80"/>
  <c r="R80"/>
  <c r="M81"/>
  <c r="P81"/>
  <c r="R81"/>
  <c r="M82"/>
  <c r="P82"/>
  <c r="R82"/>
  <c r="M83"/>
  <c r="P83"/>
  <c r="R83"/>
  <c r="M84"/>
  <c r="P84"/>
  <c r="R84"/>
  <c r="M86"/>
  <c r="P86"/>
  <c r="R86"/>
  <c r="M87"/>
  <c r="P87"/>
  <c r="R87"/>
  <c r="M88"/>
  <c r="P88"/>
  <c r="R88"/>
  <c r="M89"/>
  <c r="P89"/>
  <c r="R89"/>
  <c r="M90"/>
  <c r="P90"/>
  <c r="R90"/>
  <c r="M91"/>
  <c r="P91"/>
  <c r="R91"/>
  <c r="M92"/>
  <c r="P92"/>
  <c r="R92"/>
  <c r="M93"/>
  <c r="P93"/>
  <c r="R93"/>
  <c r="M94"/>
  <c r="P94"/>
  <c r="R94"/>
  <c r="M95"/>
  <c r="P95"/>
  <c r="R95"/>
  <c r="M96"/>
  <c r="P96"/>
  <c r="R96"/>
  <c r="M97"/>
  <c r="P97"/>
  <c r="R97"/>
  <c r="M99"/>
  <c r="P99"/>
  <c r="R99"/>
  <c r="M100"/>
  <c r="P100"/>
  <c r="R100"/>
  <c r="M101"/>
  <c r="P101"/>
  <c r="R101"/>
  <c r="M102"/>
  <c r="P102"/>
  <c r="R102"/>
  <c r="M103"/>
  <c r="P103"/>
  <c r="R103"/>
  <c r="M105"/>
  <c r="P105"/>
  <c r="R105"/>
  <c r="M106"/>
  <c r="P106"/>
  <c r="R106"/>
  <c r="M107"/>
  <c r="P107"/>
  <c r="R107"/>
  <c r="M109"/>
  <c r="P109"/>
  <c r="R109"/>
  <c r="M110"/>
  <c r="P110"/>
  <c r="R110"/>
  <c r="M111"/>
  <c r="P111"/>
  <c r="R111"/>
  <c r="M112"/>
  <c r="P112"/>
  <c r="R112"/>
  <c r="M114"/>
  <c r="P114"/>
  <c r="R114"/>
  <c r="M115"/>
  <c r="P115"/>
  <c r="R115"/>
  <c r="M116"/>
  <c r="P116"/>
  <c r="R116"/>
  <c r="M118"/>
  <c r="P118"/>
  <c r="R118"/>
  <c r="M119"/>
  <c r="P119"/>
  <c r="R119"/>
  <c r="M120"/>
  <c r="P120"/>
  <c r="R120"/>
  <c r="M121"/>
  <c r="P121"/>
  <c r="R121"/>
  <c r="M123"/>
  <c r="P123"/>
  <c r="R123"/>
  <c r="M124"/>
  <c r="P124"/>
  <c r="R124"/>
  <c r="M125"/>
  <c r="P125"/>
  <c r="R125"/>
  <c r="M127"/>
  <c r="P127"/>
  <c r="R127"/>
  <c r="M128"/>
  <c r="P128"/>
  <c r="R128"/>
  <c r="M129"/>
  <c r="P129"/>
  <c r="R129"/>
  <c r="M130"/>
  <c r="P130"/>
  <c r="R130"/>
  <c r="M131"/>
  <c r="P131"/>
  <c r="R131"/>
  <c r="M132"/>
  <c r="P132"/>
  <c r="R132"/>
  <c r="M133"/>
  <c r="P133"/>
  <c r="R133"/>
  <c r="M134"/>
  <c r="P134"/>
  <c r="R134"/>
  <c r="M136"/>
  <c r="P136"/>
  <c r="R136"/>
  <c r="M137"/>
  <c r="P137"/>
  <c r="R137"/>
  <c r="M138"/>
  <c r="P138"/>
  <c r="R138"/>
  <c r="M140"/>
  <c r="P140"/>
  <c r="R140"/>
  <c r="M141"/>
  <c r="P141"/>
  <c r="R141"/>
  <c r="M142"/>
  <c r="P142"/>
  <c r="R142"/>
  <c r="M143"/>
  <c r="P143"/>
  <c r="R143"/>
  <c r="M145"/>
  <c r="P145"/>
  <c r="R145"/>
  <c r="M146"/>
  <c r="P146"/>
  <c r="R146"/>
  <c r="M147"/>
  <c r="P147"/>
  <c r="R147"/>
  <c r="M148"/>
  <c r="P148"/>
  <c r="R148"/>
  <c r="M149"/>
  <c r="P149"/>
  <c r="R149"/>
  <c r="M150"/>
  <c r="P150"/>
  <c r="R150"/>
  <c r="M153"/>
  <c r="P153"/>
  <c r="R153"/>
  <c r="M154"/>
  <c r="P154"/>
  <c r="R154"/>
  <c r="M155"/>
  <c r="P155"/>
  <c r="R155"/>
  <c r="M156"/>
  <c r="P156"/>
  <c r="R156"/>
  <c r="M158"/>
  <c r="P158"/>
  <c r="R158"/>
  <c r="M159"/>
  <c r="P159"/>
  <c r="R159"/>
  <c r="M161"/>
  <c r="P161"/>
  <c r="R161"/>
  <c r="M162"/>
  <c r="P162"/>
  <c r="R162"/>
  <c r="M164"/>
  <c r="P164"/>
  <c r="R164"/>
  <c r="M165"/>
  <c r="P165"/>
  <c r="R165"/>
  <c r="M166"/>
  <c r="P166"/>
  <c r="R166"/>
  <c r="M167"/>
  <c r="P167"/>
  <c r="R167"/>
  <c r="M168"/>
  <c r="P168"/>
  <c r="R168"/>
  <c r="M169"/>
  <c r="P169"/>
  <c r="R169"/>
  <c r="M170"/>
  <c r="P170"/>
  <c r="R170"/>
  <c r="M171"/>
  <c r="P171"/>
  <c r="R171"/>
  <c r="M172"/>
  <c r="P172"/>
  <c r="R172"/>
  <c r="M173"/>
  <c r="P173"/>
  <c r="R173"/>
  <c r="M174"/>
  <c r="P174"/>
  <c r="R174"/>
  <c r="M175"/>
  <c r="P175"/>
  <c r="R175"/>
  <c r="M176"/>
  <c r="P176"/>
  <c r="R176"/>
  <c r="M177"/>
  <c r="P177"/>
  <c r="R177"/>
  <c r="M178"/>
  <c r="P178"/>
  <c r="R178"/>
  <c r="M180"/>
  <c r="P180"/>
  <c r="R180"/>
  <c r="M181"/>
  <c r="P181"/>
  <c r="R181"/>
  <c r="M183"/>
  <c r="P183"/>
  <c r="R183"/>
  <c r="M184"/>
  <c r="P184"/>
  <c r="U183" s="1"/>
  <c r="R184"/>
  <c r="W183" s="1"/>
  <c r="M185"/>
  <c r="P185"/>
  <c r="R185"/>
  <c r="M186"/>
  <c r="P186"/>
  <c r="U185" s="1"/>
  <c r="R186"/>
  <c r="W185" s="1"/>
  <c r="M187"/>
  <c r="P187"/>
  <c r="R187"/>
  <c r="M189"/>
  <c r="P189"/>
  <c r="R189"/>
  <c r="M190"/>
  <c r="P190"/>
  <c r="R190"/>
  <c r="M191"/>
  <c r="P191"/>
  <c r="R191"/>
  <c r="M193"/>
  <c r="P193"/>
  <c r="R193"/>
  <c r="M194"/>
  <c r="P194"/>
  <c r="R194"/>
  <c r="M195"/>
  <c r="P195"/>
  <c r="R195"/>
  <c r="M196"/>
  <c r="P196"/>
  <c r="R196"/>
  <c r="M197"/>
  <c r="P197"/>
  <c r="R197"/>
  <c r="M198"/>
  <c r="P198"/>
  <c r="R198"/>
  <c r="M199"/>
  <c r="P199"/>
  <c r="R199"/>
  <c r="M200"/>
  <c r="P200"/>
  <c r="R200"/>
  <c r="M201"/>
  <c r="P201"/>
  <c r="R201"/>
  <c r="M203"/>
  <c r="P203"/>
  <c r="R203"/>
  <c r="M204"/>
  <c r="P204"/>
  <c r="R204"/>
  <c r="M205"/>
  <c r="P205"/>
  <c r="R205"/>
  <c r="M206"/>
  <c r="P206"/>
  <c r="R206"/>
  <c r="M207"/>
  <c r="P207"/>
  <c r="R207"/>
  <c r="M208"/>
  <c r="P208"/>
  <c r="R208"/>
  <c r="M210"/>
  <c r="P210"/>
  <c r="R210"/>
  <c r="M211"/>
  <c r="P211"/>
  <c r="R211"/>
  <c r="M212"/>
  <c r="P212"/>
  <c r="R212"/>
  <c r="M213"/>
  <c r="P213"/>
  <c r="R213"/>
  <c r="M214"/>
  <c r="P214"/>
  <c r="R214"/>
  <c r="M215"/>
  <c r="P215"/>
  <c r="R215"/>
  <c r="M217"/>
  <c r="P217"/>
  <c r="R217"/>
  <c r="M218"/>
  <c r="P218"/>
  <c r="R218"/>
  <c r="M219"/>
  <c r="P219"/>
  <c r="R219"/>
  <c r="M221"/>
  <c r="P221"/>
  <c r="R221"/>
  <c r="M222"/>
  <c r="P222"/>
  <c r="R222"/>
  <c r="M223"/>
  <c r="P223"/>
  <c r="R223"/>
  <c r="M224"/>
  <c r="P224"/>
  <c r="R224"/>
  <c r="M226"/>
  <c r="P226"/>
  <c r="R226"/>
  <c r="M227"/>
  <c r="P227"/>
  <c r="R227"/>
  <c r="M228"/>
  <c r="P228"/>
  <c r="R228"/>
  <c r="M229"/>
  <c r="P229"/>
  <c r="R229"/>
  <c r="P230"/>
  <c r="R230"/>
  <c r="M231"/>
  <c r="P231"/>
  <c r="R231"/>
  <c r="M232"/>
  <c r="P232"/>
  <c r="R232"/>
  <c r="M233"/>
  <c r="P233"/>
  <c r="R233"/>
  <c r="M235"/>
  <c r="P235"/>
  <c r="R235"/>
  <c r="M236"/>
  <c r="P236"/>
  <c r="R236"/>
  <c r="M237"/>
  <c r="P237"/>
  <c r="R237"/>
  <c r="M240"/>
  <c r="P240"/>
  <c r="R240"/>
  <c r="M241"/>
  <c r="P241"/>
  <c r="R241"/>
  <c r="M242"/>
  <c r="P242"/>
  <c r="R242"/>
  <c r="M243"/>
  <c r="P243"/>
  <c r="R243"/>
  <c r="P244"/>
  <c r="R244"/>
  <c r="M246"/>
  <c r="P246"/>
  <c r="R246"/>
  <c r="M247"/>
  <c r="P247"/>
  <c r="R247"/>
  <c r="M248"/>
  <c r="P248"/>
  <c r="R248"/>
  <c r="M249"/>
  <c r="P249"/>
  <c r="R249"/>
  <c r="M250"/>
  <c r="P250"/>
  <c r="R250"/>
  <c r="M253"/>
  <c r="P253"/>
  <c r="R253"/>
  <c r="M254"/>
  <c r="P254"/>
  <c r="R254"/>
  <c r="M255"/>
  <c r="P255"/>
  <c r="R255"/>
  <c r="M256"/>
  <c r="P256"/>
  <c r="R256"/>
  <c r="M257"/>
  <c r="P257"/>
  <c r="R257"/>
</calcChain>
</file>

<file path=xl/sharedStrings.xml><?xml version="1.0" encoding="utf-8"?>
<sst xmlns="http://schemas.openxmlformats.org/spreadsheetml/2006/main" count="155" uniqueCount="62">
  <si>
    <t>PZ</t>
  </si>
  <si>
    <t>BOTELLAS PLASTICAS 5 OZ</t>
  </si>
  <si>
    <t>Valor Comercial</t>
  </si>
  <si>
    <t>BOTELLAS PLASTICAS 3.5 OZ</t>
  </si>
  <si>
    <t>.</t>
  </si>
  <si>
    <t>valor comercial</t>
  </si>
  <si>
    <t>TAPA 23MM</t>
  </si>
  <si>
    <t>BOTELLAS PLASTICAS 7 OZ</t>
  </si>
  <si>
    <t>BOTELLAS  PLASTICAS 7 OZ</t>
  </si>
  <si>
    <t xml:space="preserve">BOTELLA PLASTICAS 7 OZ </t>
  </si>
  <si>
    <t xml:space="preserve">PZ </t>
  </si>
  <si>
    <t>PLUG 23 MM</t>
  </si>
  <si>
    <t>BOTELLA PLASTICA 7 OZ</t>
  </si>
  <si>
    <t>TAPA 23 MM</t>
  </si>
  <si>
    <t>152437705039961</t>
  </si>
  <si>
    <t xml:space="preserve">valor comercial </t>
  </si>
  <si>
    <t>BOTELLA PLASTICA 5 OZ</t>
  </si>
  <si>
    <t>valor  comercial</t>
  </si>
  <si>
    <t xml:space="preserve">PLUG 23 MM </t>
  </si>
  <si>
    <t xml:space="preserve"> DESTRUCCION  100053</t>
  </si>
  <si>
    <t xml:space="preserve">PLUG 20 MM </t>
  </si>
  <si>
    <t>BOTELLA PLASTICA  7 OZ</t>
  </si>
  <si>
    <t>16-.dic-15</t>
  </si>
  <si>
    <t>152437705016982</t>
  </si>
  <si>
    <t>BOTELLA PLASTICA  3.5 OZ</t>
  </si>
  <si>
    <t>BOTELLA DE VIDRIO  770ML</t>
  </si>
  <si>
    <t xml:space="preserve">Botella Plastica 7 oz </t>
  </si>
  <si>
    <t>DESTRUCCION 79608</t>
  </si>
  <si>
    <t>PLUG 20 MM</t>
  </si>
  <si>
    <t>DESTRUCCION 77035</t>
  </si>
  <si>
    <t>TAPA 20 MM</t>
  </si>
  <si>
    <t xml:space="preserve">Botella Plastica 3.5 oz </t>
  </si>
  <si>
    <t xml:space="preserve">Plug 23 mm </t>
  </si>
  <si>
    <t>Botella Plastica 7 oz</t>
  </si>
  <si>
    <t>Tapa  23 mm</t>
  </si>
  <si>
    <t>Tapa  20 mm</t>
  </si>
  <si>
    <t>Plug 23mm</t>
  </si>
  <si>
    <t>DESTRUCCION 71331</t>
  </si>
  <si>
    <t>Plug 20 mm</t>
  </si>
  <si>
    <t>Botella Plastica 5 oz</t>
  </si>
  <si>
    <t>DE RETORNO</t>
  </si>
  <si>
    <t>USADA</t>
  </si>
  <si>
    <t>RÉGIMEN</t>
  </si>
  <si>
    <t>RETORNADA</t>
  </si>
  <si>
    <t>RETORNO</t>
  </si>
  <si>
    <t>EXPORTACIÓN</t>
  </si>
  <si>
    <t>IMPORTACIÓN</t>
  </si>
  <si>
    <t xml:space="preserve">COSTO EN PESOS </t>
  </si>
  <si>
    <t>T.C PEDIMENTO   IN</t>
  </si>
  <si>
    <t xml:space="preserve">COSTO TOTAL  EN USD </t>
  </si>
  <si>
    <t>COSTO PZ USD</t>
  </si>
  <si>
    <t>SALDO PENDIENTE</t>
  </si>
  <si>
    <t>CANTIDAD</t>
  </si>
  <si>
    <t xml:space="preserve">CAMBIO DE </t>
  </si>
  <si>
    <t>DESPERDICIOS</t>
  </si>
  <si>
    <t>FECHA</t>
  </si>
  <si>
    <t>PEDIMENTO</t>
  </si>
  <si>
    <t>VENCIMIENTO</t>
  </si>
  <si>
    <t>UNIDAD</t>
  </si>
  <si>
    <t>PRODUCTO</t>
  </si>
  <si>
    <t xml:space="preserve"> PEDIMENTO</t>
  </si>
  <si>
    <t>OPERACIONES 2015</t>
  </si>
</sst>
</file>

<file path=xl/styles.xml><?xml version="1.0" encoding="utf-8"?>
<styleSheet xmlns="http://schemas.openxmlformats.org/spreadsheetml/2006/main">
  <numFmts count="6">
    <numFmt numFmtId="41" formatCode="_-* #,##0\ _$_-;\-* #,##0\ _$_-;_-* &quot;-&quot;\ _$_-;_-@_-"/>
    <numFmt numFmtId="164" formatCode="0.0000"/>
    <numFmt numFmtId="165" formatCode="[$-C0A]dd\-mmm\-yy;@"/>
    <numFmt numFmtId="166" formatCode="[$-C0A]d\-mmm\-yy;@"/>
    <numFmt numFmtId="167" formatCode="0.00000"/>
    <numFmt numFmtId="168" formatCode="#,##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FF0000"/>
      </bottom>
      <diagonal/>
    </border>
    <border>
      <left/>
      <right style="thin">
        <color rgb="FFFF0000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2"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2" xfId="0" applyFill="1" applyBorder="1"/>
    <xf numFmtId="3" fontId="0" fillId="2" borderId="3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2" borderId="0" xfId="0" applyFill="1" applyBorder="1"/>
    <xf numFmtId="3" fontId="0" fillId="2" borderId="1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0" fontId="0" fillId="4" borderId="0" xfId="0" applyFill="1" applyBorder="1"/>
    <xf numFmtId="3" fontId="0" fillId="4" borderId="1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0" fillId="4" borderId="6" xfId="0" applyFill="1" applyBorder="1"/>
    <xf numFmtId="3" fontId="0" fillId="4" borderId="7" xfId="0" applyNumberFormat="1" applyFill="1" applyBorder="1" applyAlignment="1">
      <alignment horizontal="center"/>
    </xf>
    <xf numFmtId="3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1" fillId="4" borderId="6" xfId="0" applyFont="1" applyFill="1" applyBorder="1"/>
    <xf numFmtId="1" fontId="0" fillId="4" borderId="8" xfId="0" applyNumberFormat="1" applyFill="1" applyBorder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41" fontId="0" fillId="4" borderId="0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3" fontId="0" fillId="4" borderId="3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" fontId="2" fillId="4" borderId="8" xfId="0" applyNumberFormat="1" applyFon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2" xfId="0" applyFill="1" applyBorder="1"/>
    <xf numFmtId="0" fontId="0" fillId="3" borderId="9" xfId="0" applyFill="1" applyBorder="1"/>
    <xf numFmtId="3" fontId="0" fillId="3" borderId="3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3" borderId="0" xfId="0" applyFill="1" applyBorder="1"/>
    <xf numFmtId="0" fontId="0" fillId="3" borderId="10" xfId="0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41" fontId="0" fillId="3" borderId="12" xfId="0" applyNumberFormat="1" applyFill="1" applyBorder="1" applyAlignment="1">
      <alignment vertical="center"/>
    </xf>
    <xf numFmtId="165" fontId="0" fillId="3" borderId="13" xfId="0" applyNumberForma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right"/>
    </xf>
    <xf numFmtId="165" fontId="0" fillId="3" borderId="0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5" fillId="2" borderId="0" xfId="0" applyFont="1" applyFill="1" applyBorder="1"/>
    <xf numFmtId="3" fontId="5" fillId="2" borderId="1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1" fontId="5" fillId="2" borderId="0" xfId="0" applyNumberFormat="1" applyFont="1" applyFill="1" applyBorder="1"/>
    <xf numFmtId="0" fontId="5" fillId="2" borderId="0" xfId="0" applyFont="1" applyFill="1" applyBorder="1" applyAlignment="1">
      <alignment horizontal="center"/>
    </xf>
    <xf numFmtId="166" fontId="5" fillId="2" borderId="0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/>
    </xf>
    <xf numFmtId="3" fontId="5" fillId="2" borderId="0" xfId="0" applyNumberFormat="1" applyFont="1" applyFill="1" applyBorder="1"/>
    <xf numFmtId="0" fontId="6" fillId="2" borderId="6" xfId="0" applyFont="1" applyFill="1" applyBorder="1"/>
    <xf numFmtId="3" fontId="6" fillId="2" borderId="6" xfId="0" applyNumberFormat="1" applyFont="1" applyFill="1" applyBorder="1"/>
    <xf numFmtId="3" fontId="6" fillId="2" borderId="7" xfId="0" applyNumberFormat="1" applyFont="1" applyFill="1" applyBorder="1" applyAlignment="1">
      <alignment horizontal="center"/>
    </xf>
    <xf numFmtId="3" fontId="6" fillId="2" borderId="6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3" fontId="6" fillId="2" borderId="0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165" fontId="6" fillId="2" borderId="6" xfId="0" applyNumberFormat="1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68" fontId="0" fillId="2" borderId="2" xfId="0" applyNumberFormat="1" applyFill="1" applyBorder="1" applyAlignment="1">
      <alignment horizontal="center"/>
    </xf>
    <xf numFmtId="0" fontId="0" fillId="2" borderId="6" xfId="0" applyFill="1" applyBorder="1"/>
    <xf numFmtId="3" fontId="0" fillId="2" borderId="7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1" fillId="2" borderId="6" xfId="0" applyFont="1" applyFill="1" applyBorder="1"/>
    <xf numFmtId="1" fontId="0" fillId="2" borderId="8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2" borderId="0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3" fillId="2" borderId="6" xfId="0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41" fontId="0" fillId="4" borderId="16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 vertical="center" wrapText="1"/>
    </xf>
    <xf numFmtId="41" fontId="0" fillId="3" borderId="12" xfId="0" applyNumberFormat="1" applyFill="1" applyBorder="1" applyAlignment="1">
      <alignment horizontal="center" vertical="center"/>
    </xf>
    <xf numFmtId="1" fontId="1" fillId="3" borderId="14" xfId="0" applyNumberFormat="1" applyFont="1" applyFill="1" applyBorder="1" applyAlignment="1"/>
    <xf numFmtId="167" fontId="0" fillId="4" borderId="1" xfId="0" applyNumberFormat="1" applyFill="1" applyBorder="1" applyAlignment="1">
      <alignment horizontal="center"/>
    </xf>
    <xf numFmtId="3" fontId="0" fillId="4" borderId="12" xfId="0" applyNumberFormat="1" applyFill="1" applyBorder="1" applyAlignment="1">
      <alignment horizontal="center"/>
    </xf>
    <xf numFmtId="3" fontId="0" fillId="4" borderId="12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/>
    </xf>
    <xf numFmtId="0" fontId="0" fillId="2" borderId="10" xfId="0" applyFill="1" applyBorder="1"/>
    <xf numFmtId="167" fontId="0" fillId="2" borderId="1" xfId="0" applyNumberForma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2" xfId="0" applyFont="1" applyFill="1" applyBorder="1"/>
    <xf numFmtId="3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0" fontId="2" fillId="2" borderId="0" xfId="0" applyFont="1" applyFill="1" applyBorder="1"/>
    <xf numFmtId="3" fontId="2" fillId="3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0" fontId="2" fillId="2" borderId="6" xfId="0" applyFont="1" applyFill="1" applyBorder="1"/>
    <xf numFmtId="3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center" wrapText="1"/>
    </xf>
    <xf numFmtId="41" fontId="0" fillId="2" borderId="0" xfId="0" applyNumberFormat="1" applyFill="1" applyBorder="1"/>
    <xf numFmtId="0" fontId="7" fillId="2" borderId="0" xfId="0" applyFont="1" applyFill="1" applyBorder="1"/>
    <xf numFmtId="3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0" fillId="5" borderId="2" xfId="0" applyNumberFormat="1" applyFill="1" applyBorder="1" applyAlignment="1">
      <alignment wrapText="1"/>
    </xf>
    <xf numFmtId="3" fontId="0" fillId="5" borderId="3" xfId="0" applyNumberForma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3" fontId="3" fillId="5" borderId="18" xfId="0" applyNumberFormat="1" applyFont="1" applyFill="1" applyBorder="1" applyAlignment="1">
      <alignment horizontal="center" vertical="center" wrapText="1"/>
    </xf>
    <xf numFmtId="3" fontId="3" fillId="5" borderId="19" xfId="0" applyNumberFormat="1" applyFont="1" applyFill="1" applyBorder="1" applyAlignment="1">
      <alignment horizontal="center" vertical="center" wrapText="1"/>
    </xf>
    <xf numFmtId="49" fontId="3" fillId="5" borderId="20" xfId="0" applyNumberFormat="1" applyFont="1" applyFill="1" applyBorder="1" applyAlignment="1">
      <alignment horizontal="center" vertical="center" wrapText="1"/>
    </xf>
    <xf numFmtId="49" fontId="3" fillId="5" borderId="19" xfId="0" applyNumberFormat="1" applyFont="1" applyFill="1" applyBorder="1" applyAlignment="1">
      <alignment horizontal="center" vertical="center" wrapText="1"/>
    </xf>
    <xf numFmtId="3" fontId="1" fillId="5" borderId="3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 vertical="center" wrapText="1"/>
    </xf>
    <xf numFmtId="165" fontId="3" fillId="5" borderId="19" xfId="0" applyNumberFormat="1" applyFont="1" applyFill="1" applyBorder="1" applyAlignment="1">
      <alignment horizontal="center" vertical="center" wrapText="1"/>
    </xf>
    <xf numFmtId="49" fontId="3" fillId="5" borderId="20" xfId="0" applyNumberFormat="1" applyFont="1" applyFill="1" applyBorder="1" applyAlignment="1">
      <alignment horizontal="center" vertical="center" wrapText="1"/>
    </xf>
    <xf numFmtId="3" fontId="3" fillId="5" borderId="19" xfId="0" applyNumberFormat="1" applyFon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wrapText="1"/>
    </xf>
    <xf numFmtId="3" fontId="0" fillId="5" borderId="7" xfId="0" applyNumberForma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49" fontId="3" fillId="5" borderId="8" xfId="0" applyNumberFormat="1" applyFont="1" applyFill="1" applyBorder="1" applyAlignment="1">
      <alignment horizontal="center" vertical="center" wrapText="1"/>
    </xf>
    <xf numFmtId="3" fontId="3" fillId="5" borderId="21" xfId="0" applyNumberFormat="1" applyFont="1" applyFill="1" applyBorder="1" applyAlignment="1">
      <alignment horizontal="center" vertical="center" wrapText="1"/>
    </xf>
    <xf numFmtId="3" fontId="3" fillId="5" borderId="22" xfId="0" applyNumberFormat="1" applyFont="1" applyFill="1" applyBorder="1" applyAlignment="1">
      <alignment horizontal="center" vertical="center" wrapText="1"/>
    </xf>
    <xf numFmtId="49" fontId="3" fillId="5" borderId="23" xfId="0" applyNumberFormat="1" applyFont="1" applyFill="1" applyBorder="1" applyAlignment="1">
      <alignment horizontal="center" vertical="center" wrapText="1"/>
    </xf>
    <xf numFmtId="49" fontId="3" fillId="5" borderId="22" xfId="0" applyNumberFormat="1" applyFont="1" applyFill="1" applyBorder="1" applyAlignment="1">
      <alignment horizontal="center" vertical="center" wrapText="1"/>
    </xf>
    <xf numFmtId="3" fontId="1" fillId="5" borderId="7" xfId="0" applyNumberFormat="1" applyFont="1" applyFill="1" applyBorder="1" applyAlignment="1">
      <alignment horizontal="center"/>
    </xf>
    <xf numFmtId="165" fontId="3" fillId="5" borderId="22" xfId="0" applyNumberFormat="1" applyFont="1" applyFill="1" applyBorder="1" applyAlignment="1">
      <alignment horizontal="center" vertical="center" wrapText="1"/>
    </xf>
    <xf numFmtId="1" fontId="3" fillId="5" borderId="23" xfId="0" applyNumberFormat="1" applyFont="1" applyFill="1" applyBorder="1" applyAlignment="1">
      <alignment horizontal="center" vertical="center" wrapText="1"/>
    </xf>
    <xf numFmtId="165" fontId="3" fillId="5" borderId="22" xfId="0" applyNumberFormat="1" applyFont="1" applyFill="1" applyBorder="1" applyAlignment="1">
      <alignment horizontal="center" vertical="center" wrapText="1"/>
    </xf>
    <xf numFmtId="49" fontId="3" fillId="5" borderId="23" xfId="0" applyNumberFormat="1" applyFont="1" applyFill="1" applyBorder="1" applyAlignment="1">
      <alignment horizontal="center" vertical="center" wrapText="1"/>
    </xf>
    <xf numFmtId="3" fontId="3" fillId="5" borderId="22" xfId="0" applyNumberFormat="1" applyFont="1" applyFill="1" applyBorder="1" applyAlignment="1">
      <alignment horizontal="center" vertical="center" wrapText="1"/>
    </xf>
    <xf numFmtId="0" fontId="0" fillId="5" borderId="0" xfId="0" applyFill="1"/>
    <xf numFmtId="3" fontId="0" fillId="5" borderId="1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 wrapText="1"/>
    </xf>
    <xf numFmtId="3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58"/>
  <sheetViews>
    <sheetView tabSelected="1" topLeftCell="A6" zoomScale="106" zoomScaleNormal="106" workbookViewId="0">
      <pane xSplit="1" ySplit="2" topLeftCell="B245" activePane="bottomRight" state="frozen"/>
      <selection activeCell="A6" sqref="A6"/>
      <selection pane="topRight" activeCell="B6" sqref="B6"/>
      <selection pane="bottomLeft" activeCell="A8" sqref="A8"/>
      <selection pane="bottomRight" activeCell="C263" sqref="C263"/>
    </sheetView>
  </sheetViews>
  <sheetFormatPr baseColWidth="10" defaultRowHeight="15"/>
  <cols>
    <col min="1" max="1" width="19.140625" style="10" customWidth="1"/>
    <col min="2" max="2" width="12.5703125" style="8" customWidth="1"/>
    <col min="3" max="3" width="29" style="6" customWidth="1"/>
    <col min="4" max="4" width="11.42578125" style="2"/>
    <col min="5" max="5" width="6.85546875" style="6" customWidth="1"/>
    <col min="6" max="6" width="13.28515625" style="8" customWidth="1"/>
    <col min="7" max="7" width="19.85546875" style="9" customWidth="1"/>
    <col min="8" max="8" width="14.42578125" style="8" customWidth="1"/>
    <col min="9" max="9" width="14.5703125" style="7" customWidth="1"/>
    <col min="10" max="10" width="9" style="6" customWidth="1"/>
    <col min="11" max="11" width="8.42578125" style="6" customWidth="1"/>
    <col min="12" max="12" width="12.7109375" style="2" customWidth="1"/>
    <col min="13" max="13" width="15.28515625" style="2" customWidth="1"/>
    <col min="14" max="14" width="6.28515625" style="5" customWidth="1"/>
    <col min="15" max="15" width="11.42578125" style="4"/>
    <col min="16" max="16" width="16.5703125" style="2" bestFit="1" customWidth="1"/>
    <col min="17" max="17" width="12.7109375" style="3" customWidth="1"/>
    <col min="18" max="18" width="12.5703125" style="2" customWidth="1"/>
    <col min="19" max="19" width="11.42578125" style="1"/>
    <col min="257" max="257" width="19.140625" customWidth="1"/>
    <col min="258" max="258" width="12.5703125" customWidth="1"/>
    <col min="259" max="259" width="29" customWidth="1"/>
    <col min="261" max="261" width="6.85546875" customWidth="1"/>
    <col min="262" max="262" width="13.28515625" customWidth="1"/>
    <col min="263" max="263" width="17.85546875" customWidth="1"/>
    <col min="264" max="264" width="14.42578125" customWidth="1"/>
    <col min="265" max="265" width="14.5703125" customWidth="1"/>
    <col min="266" max="266" width="9" customWidth="1"/>
    <col min="267" max="267" width="8.42578125" customWidth="1"/>
    <col min="268" max="268" width="12.7109375" customWidth="1"/>
    <col min="269" max="269" width="15.28515625" customWidth="1"/>
    <col min="270" max="270" width="6.28515625" customWidth="1"/>
    <col min="272" max="272" width="16.5703125" bestFit="1" customWidth="1"/>
    <col min="274" max="274" width="12.5703125" customWidth="1"/>
    <col min="513" max="513" width="19.140625" customWidth="1"/>
    <col min="514" max="514" width="12.5703125" customWidth="1"/>
    <col min="515" max="515" width="29" customWidth="1"/>
    <col min="517" max="517" width="6.85546875" customWidth="1"/>
    <col min="518" max="518" width="13.28515625" customWidth="1"/>
    <col min="519" max="519" width="17.85546875" customWidth="1"/>
    <col min="520" max="520" width="14.42578125" customWidth="1"/>
    <col min="521" max="521" width="14.5703125" customWidth="1"/>
    <col min="522" max="522" width="9" customWidth="1"/>
    <col min="523" max="523" width="8.42578125" customWidth="1"/>
    <col min="524" max="524" width="12.7109375" customWidth="1"/>
    <col min="525" max="525" width="15.28515625" customWidth="1"/>
    <col min="526" max="526" width="6.28515625" customWidth="1"/>
    <col min="528" max="528" width="16.5703125" bestFit="1" customWidth="1"/>
    <col min="530" max="530" width="12.5703125" customWidth="1"/>
    <col min="769" max="769" width="19.140625" customWidth="1"/>
    <col min="770" max="770" width="12.5703125" customWidth="1"/>
    <col min="771" max="771" width="29" customWidth="1"/>
    <col min="773" max="773" width="6.85546875" customWidth="1"/>
    <col min="774" max="774" width="13.28515625" customWidth="1"/>
    <col min="775" max="775" width="17.85546875" customWidth="1"/>
    <col min="776" max="776" width="14.42578125" customWidth="1"/>
    <col min="777" max="777" width="14.5703125" customWidth="1"/>
    <col min="778" max="778" width="9" customWidth="1"/>
    <col min="779" max="779" width="8.42578125" customWidth="1"/>
    <col min="780" max="780" width="12.7109375" customWidth="1"/>
    <col min="781" max="781" width="15.28515625" customWidth="1"/>
    <col min="782" max="782" width="6.28515625" customWidth="1"/>
    <col min="784" max="784" width="16.5703125" bestFit="1" customWidth="1"/>
    <col min="786" max="786" width="12.5703125" customWidth="1"/>
    <col min="1025" max="1025" width="19.140625" customWidth="1"/>
    <col min="1026" max="1026" width="12.5703125" customWidth="1"/>
    <col min="1027" max="1027" width="29" customWidth="1"/>
    <col min="1029" max="1029" width="6.85546875" customWidth="1"/>
    <col min="1030" max="1030" width="13.28515625" customWidth="1"/>
    <col min="1031" max="1031" width="17.85546875" customWidth="1"/>
    <col min="1032" max="1032" width="14.42578125" customWidth="1"/>
    <col min="1033" max="1033" width="14.5703125" customWidth="1"/>
    <col min="1034" max="1034" width="9" customWidth="1"/>
    <col min="1035" max="1035" width="8.42578125" customWidth="1"/>
    <col min="1036" max="1036" width="12.7109375" customWidth="1"/>
    <col min="1037" max="1037" width="15.28515625" customWidth="1"/>
    <col min="1038" max="1038" width="6.28515625" customWidth="1"/>
    <col min="1040" max="1040" width="16.5703125" bestFit="1" customWidth="1"/>
    <col min="1042" max="1042" width="12.5703125" customWidth="1"/>
    <col min="1281" max="1281" width="19.140625" customWidth="1"/>
    <col min="1282" max="1282" width="12.5703125" customWidth="1"/>
    <col min="1283" max="1283" width="29" customWidth="1"/>
    <col min="1285" max="1285" width="6.85546875" customWidth="1"/>
    <col min="1286" max="1286" width="13.28515625" customWidth="1"/>
    <col min="1287" max="1287" width="17.85546875" customWidth="1"/>
    <col min="1288" max="1288" width="14.42578125" customWidth="1"/>
    <col min="1289" max="1289" width="14.5703125" customWidth="1"/>
    <col min="1290" max="1290" width="9" customWidth="1"/>
    <col min="1291" max="1291" width="8.42578125" customWidth="1"/>
    <col min="1292" max="1292" width="12.7109375" customWidth="1"/>
    <col min="1293" max="1293" width="15.28515625" customWidth="1"/>
    <col min="1294" max="1294" width="6.28515625" customWidth="1"/>
    <col min="1296" max="1296" width="16.5703125" bestFit="1" customWidth="1"/>
    <col min="1298" max="1298" width="12.5703125" customWidth="1"/>
    <col min="1537" max="1537" width="19.140625" customWidth="1"/>
    <col min="1538" max="1538" width="12.5703125" customWidth="1"/>
    <col min="1539" max="1539" width="29" customWidth="1"/>
    <col min="1541" max="1541" width="6.85546875" customWidth="1"/>
    <col min="1542" max="1542" width="13.28515625" customWidth="1"/>
    <col min="1543" max="1543" width="17.85546875" customWidth="1"/>
    <col min="1544" max="1544" width="14.42578125" customWidth="1"/>
    <col min="1545" max="1545" width="14.5703125" customWidth="1"/>
    <col min="1546" max="1546" width="9" customWidth="1"/>
    <col min="1547" max="1547" width="8.42578125" customWidth="1"/>
    <col min="1548" max="1548" width="12.7109375" customWidth="1"/>
    <col min="1549" max="1549" width="15.28515625" customWidth="1"/>
    <col min="1550" max="1550" width="6.28515625" customWidth="1"/>
    <col min="1552" max="1552" width="16.5703125" bestFit="1" customWidth="1"/>
    <col min="1554" max="1554" width="12.5703125" customWidth="1"/>
    <col min="1793" max="1793" width="19.140625" customWidth="1"/>
    <col min="1794" max="1794" width="12.5703125" customWidth="1"/>
    <col min="1795" max="1795" width="29" customWidth="1"/>
    <col min="1797" max="1797" width="6.85546875" customWidth="1"/>
    <col min="1798" max="1798" width="13.28515625" customWidth="1"/>
    <col min="1799" max="1799" width="17.85546875" customWidth="1"/>
    <col min="1800" max="1800" width="14.42578125" customWidth="1"/>
    <col min="1801" max="1801" width="14.5703125" customWidth="1"/>
    <col min="1802" max="1802" width="9" customWidth="1"/>
    <col min="1803" max="1803" width="8.42578125" customWidth="1"/>
    <col min="1804" max="1804" width="12.7109375" customWidth="1"/>
    <col min="1805" max="1805" width="15.28515625" customWidth="1"/>
    <col min="1806" max="1806" width="6.28515625" customWidth="1"/>
    <col min="1808" max="1808" width="16.5703125" bestFit="1" customWidth="1"/>
    <col min="1810" max="1810" width="12.5703125" customWidth="1"/>
    <col min="2049" max="2049" width="19.140625" customWidth="1"/>
    <col min="2050" max="2050" width="12.5703125" customWidth="1"/>
    <col min="2051" max="2051" width="29" customWidth="1"/>
    <col min="2053" max="2053" width="6.85546875" customWidth="1"/>
    <col min="2054" max="2054" width="13.28515625" customWidth="1"/>
    <col min="2055" max="2055" width="17.85546875" customWidth="1"/>
    <col min="2056" max="2056" width="14.42578125" customWidth="1"/>
    <col min="2057" max="2057" width="14.5703125" customWidth="1"/>
    <col min="2058" max="2058" width="9" customWidth="1"/>
    <col min="2059" max="2059" width="8.42578125" customWidth="1"/>
    <col min="2060" max="2060" width="12.7109375" customWidth="1"/>
    <col min="2061" max="2061" width="15.28515625" customWidth="1"/>
    <col min="2062" max="2062" width="6.28515625" customWidth="1"/>
    <col min="2064" max="2064" width="16.5703125" bestFit="1" customWidth="1"/>
    <col min="2066" max="2066" width="12.5703125" customWidth="1"/>
    <col min="2305" max="2305" width="19.140625" customWidth="1"/>
    <col min="2306" max="2306" width="12.5703125" customWidth="1"/>
    <col min="2307" max="2307" width="29" customWidth="1"/>
    <col min="2309" max="2309" width="6.85546875" customWidth="1"/>
    <col min="2310" max="2310" width="13.28515625" customWidth="1"/>
    <col min="2311" max="2311" width="17.85546875" customWidth="1"/>
    <col min="2312" max="2312" width="14.42578125" customWidth="1"/>
    <col min="2313" max="2313" width="14.5703125" customWidth="1"/>
    <col min="2314" max="2314" width="9" customWidth="1"/>
    <col min="2315" max="2315" width="8.42578125" customWidth="1"/>
    <col min="2316" max="2316" width="12.7109375" customWidth="1"/>
    <col min="2317" max="2317" width="15.28515625" customWidth="1"/>
    <col min="2318" max="2318" width="6.28515625" customWidth="1"/>
    <col min="2320" max="2320" width="16.5703125" bestFit="1" customWidth="1"/>
    <col min="2322" max="2322" width="12.5703125" customWidth="1"/>
    <col min="2561" max="2561" width="19.140625" customWidth="1"/>
    <col min="2562" max="2562" width="12.5703125" customWidth="1"/>
    <col min="2563" max="2563" width="29" customWidth="1"/>
    <col min="2565" max="2565" width="6.85546875" customWidth="1"/>
    <col min="2566" max="2566" width="13.28515625" customWidth="1"/>
    <col min="2567" max="2567" width="17.85546875" customWidth="1"/>
    <col min="2568" max="2568" width="14.42578125" customWidth="1"/>
    <col min="2569" max="2569" width="14.5703125" customWidth="1"/>
    <col min="2570" max="2570" width="9" customWidth="1"/>
    <col min="2571" max="2571" width="8.42578125" customWidth="1"/>
    <col min="2572" max="2572" width="12.7109375" customWidth="1"/>
    <col min="2573" max="2573" width="15.28515625" customWidth="1"/>
    <col min="2574" max="2574" width="6.28515625" customWidth="1"/>
    <col min="2576" max="2576" width="16.5703125" bestFit="1" customWidth="1"/>
    <col min="2578" max="2578" width="12.5703125" customWidth="1"/>
    <col min="2817" max="2817" width="19.140625" customWidth="1"/>
    <col min="2818" max="2818" width="12.5703125" customWidth="1"/>
    <col min="2819" max="2819" width="29" customWidth="1"/>
    <col min="2821" max="2821" width="6.85546875" customWidth="1"/>
    <col min="2822" max="2822" width="13.28515625" customWidth="1"/>
    <col min="2823" max="2823" width="17.85546875" customWidth="1"/>
    <col min="2824" max="2824" width="14.42578125" customWidth="1"/>
    <col min="2825" max="2825" width="14.5703125" customWidth="1"/>
    <col min="2826" max="2826" width="9" customWidth="1"/>
    <col min="2827" max="2827" width="8.42578125" customWidth="1"/>
    <col min="2828" max="2828" width="12.7109375" customWidth="1"/>
    <col min="2829" max="2829" width="15.28515625" customWidth="1"/>
    <col min="2830" max="2830" width="6.28515625" customWidth="1"/>
    <col min="2832" max="2832" width="16.5703125" bestFit="1" customWidth="1"/>
    <col min="2834" max="2834" width="12.5703125" customWidth="1"/>
    <col min="3073" max="3073" width="19.140625" customWidth="1"/>
    <col min="3074" max="3074" width="12.5703125" customWidth="1"/>
    <col min="3075" max="3075" width="29" customWidth="1"/>
    <col min="3077" max="3077" width="6.85546875" customWidth="1"/>
    <col min="3078" max="3078" width="13.28515625" customWidth="1"/>
    <col min="3079" max="3079" width="17.85546875" customWidth="1"/>
    <col min="3080" max="3080" width="14.42578125" customWidth="1"/>
    <col min="3081" max="3081" width="14.5703125" customWidth="1"/>
    <col min="3082" max="3082" width="9" customWidth="1"/>
    <col min="3083" max="3083" width="8.42578125" customWidth="1"/>
    <col min="3084" max="3084" width="12.7109375" customWidth="1"/>
    <col min="3085" max="3085" width="15.28515625" customWidth="1"/>
    <col min="3086" max="3086" width="6.28515625" customWidth="1"/>
    <col min="3088" max="3088" width="16.5703125" bestFit="1" customWidth="1"/>
    <col min="3090" max="3090" width="12.5703125" customWidth="1"/>
    <col min="3329" max="3329" width="19.140625" customWidth="1"/>
    <col min="3330" max="3330" width="12.5703125" customWidth="1"/>
    <col min="3331" max="3331" width="29" customWidth="1"/>
    <col min="3333" max="3333" width="6.85546875" customWidth="1"/>
    <col min="3334" max="3334" width="13.28515625" customWidth="1"/>
    <col min="3335" max="3335" width="17.85546875" customWidth="1"/>
    <col min="3336" max="3336" width="14.42578125" customWidth="1"/>
    <col min="3337" max="3337" width="14.5703125" customWidth="1"/>
    <col min="3338" max="3338" width="9" customWidth="1"/>
    <col min="3339" max="3339" width="8.42578125" customWidth="1"/>
    <col min="3340" max="3340" width="12.7109375" customWidth="1"/>
    <col min="3341" max="3341" width="15.28515625" customWidth="1"/>
    <col min="3342" max="3342" width="6.28515625" customWidth="1"/>
    <col min="3344" max="3344" width="16.5703125" bestFit="1" customWidth="1"/>
    <col min="3346" max="3346" width="12.5703125" customWidth="1"/>
    <col min="3585" max="3585" width="19.140625" customWidth="1"/>
    <col min="3586" max="3586" width="12.5703125" customWidth="1"/>
    <col min="3587" max="3587" width="29" customWidth="1"/>
    <col min="3589" max="3589" width="6.85546875" customWidth="1"/>
    <col min="3590" max="3590" width="13.28515625" customWidth="1"/>
    <col min="3591" max="3591" width="17.85546875" customWidth="1"/>
    <col min="3592" max="3592" width="14.42578125" customWidth="1"/>
    <col min="3593" max="3593" width="14.5703125" customWidth="1"/>
    <col min="3594" max="3594" width="9" customWidth="1"/>
    <col min="3595" max="3595" width="8.42578125" customWidth="1"/>
    <col min="3596" max="3596" width="12.7109375" customWidth="1"/>
    <col min="3597" max="3597" width="15.28515625" customWidth="1"/>
    <col min="3598" max="3598" width="6.28515625" customWidth="1"/>
    <col min="3600" max="3600" width="16.5703125" bestFit="1" customWidth="1"/>
    <col min="3602" max="3602" width="12.5703125" customWidth="1"/>
    <col min="3841" max="3841" width="19.140625" customWidth="1"/>
    <col min="3842" max="3842" width="12.5703125" customWidth="1"/>
    <col min="3843" max="3843" width="29" customWidth="1"/>
    <col min="3845" max="3845" width="6.85546875" customWidth="1"/>
    <col min="3846" max="3846" width="13.28515625" customWidth="1"/>
    <col min="3847" max="3847" width="17.85546875" customWidth="1"/>
    <col min="3848" max="3848" width="14.42578125" customWidth="1"/>
    <col min="3849" max="3849" width="14.5703125" customWidth="1"/>
    <col min="3850" max="3850" width="9" customWidth="1"/>
    <col min="3851" max="3851" width="8.42578125" customWidth="1"/>
    <col min="3852" max="3852" width="12.7109375" customWidth="1"/>
    <col min="3853" max="3853" width="15.28515625" customWidth="1"/>
    <col min="3854" max="3854" width="6.28515625" customWidth="1"/>
    <col min="3856" max="3856" width="16.5703125" bestFit="1" customWidth="1"/>
    <col min="3858" max="3858" width="12.5703125" customWidth="1"/>
    <col min="4097" max="4097" width="19.140625" customWidth="1"/>
    <col min="4098" max="4098" width="12.5703125" customWidth="1"/>
    <col min="4099" max="4099" width="29" customWidth="1"/>
    <col min="4101" max="4101" width="6.85546875" customWidth="1"/>
    <col min="4102" max="4102" width="13.28515625" customWidth="1"/>
    <col min="4103" max="4103" width="17.85546875" customWidth="1"/>
    <col min="4104" max="4104" width="14.42578125" customWidth="1"/>
    <col min="4105" max="4105" width="14.5703125" customWidth="1"/>
    <col min="4106" max="4106" width="9" customWidth="1"/>
    <col min="4107" max="4107" width="8.42578125" customWidth="1"/>
    <col min="4108" max="4108" width="12.7109375" customWidth="1"/>
    <col min="4109" max="4109" width="15.28515625" customWidth="1"/>
    <col min="4110" max="4110" width="6.28515625" customWidth="1"/>
    <col min="4112" max="4112" width="16.5703125" bestFit="1" customWidth="1"/>
    <col min="4114" max="4114" width="12.5703125" customWidth="1"/>
    <col min="4353" max="4353" width="19.140625" customWidth="1"/>
    <col min="4354" max="4354" width="12.5703125" customWidth="1"/>
    <col min="4355" max="4355" width="29" customWidth="1"/>
    <col min="4357" max="4357" width="6.85546875" customWidth="1"/>
    <col min="4358" max="4358" width="13.28515625" customWidth="1"/>
    <col min="4359" max="4359" width="17.85546875" customWidth="1"/>
    <col min="4360" max="4360" width="14.42578125" customWidth="1"/>
    <col min="4361" max="4361" width="14.5703125" customWidth="1"/>
    <col min="4362" max="4362" width="9" customWidth="1"/>
    <col min="4363" max="4363" width="8.42578125" customWidth="1"/>
    <col min="4364" max="4364" width="12.7109375" customWidth="1"/>
    <col min="4365" max="4365" width="15.28515625" customWidth="1"/>
    <col min="4366" max="4366" width="6.28515625" customWidth="1"/>
    <col min="4368" max="4368" width="16.5703125" bestFit="1" customWidth="1"/>
    <col min="4370" max="4370" width="12.5703125" customWidth="1"/>
    <col min="4609" max="4609" width="19.140625" customWidth="1"/>
    <col min="4610" max="4610" width="12.5703125" customWidth="1"/>
    <col min="4611" max="4611" width="29" customWidth="1"/>
    <col min="4613" max="4613" width="6.85546875" customWidth="1"/>
    <col min="4614" max="4614" width="13.28515625" customWidth="1"/>
    <col min="4615" max="4615" width="17.85546875" customWidth="1"/>
    <col min="4616" max="4616" width="14.42578125" customWidth="1"/>
    <col min="4617" max="4617" width="14.5703125" customWidth="1"/>
    <col min="4618" max="4618" width="9" customWidth="1"/>
    <col min="4619" max="4619" width="8.42578125" customWidth="1"/>
    <col min="4620" max="4620" width="12.7109375" customWidth="1"/>
    <col min="4621" max="4621" width="15.28515625" customWidth="1"/>
    <col min="4622" max="4622" width="6.28515625" customWidth="1"/>
    <col min="4624" max="4624" width="16.5703125" bestFit="1" customWidth="1"/>
    <col min="4626" max="4626" width="12.5703125" customWidth="1"/>
    <col min="4865" max="4865" width="19.140625" customWidth="1"/>
    <col min="4866" max="4866" width="12.5703125" customWidth="1"/>
    <col min="4867" max="4867" width="29" customWidth="1"/>
    <col min="4869" max="4869" width="6.85546875" customWidth="1"/>
    <col min="4870" max="4870" width="13.28515625" customWidth="1"/>
    <col min="4871" max="4871" width="17.85546875" customWidth="1"/>
    <col min="4872" max="4872" width="14.42578125" customWidth="1"/>
    <col min="4873" max="4873" width="14.5703125" customWidth="1"/>
    <col min="4874" max="4874" width="9" customWidth="1"/>
    <col min="4875" max="4875" width="8.42578125" customWidth="1"/>
    <col min="4876" max="4876" width="12.7109375" customWidth="1"/>
    <col min="4877" max="4877" width="15.28515625" customWidth="1"/>
    <col min="4878" max="4878" width="6.28515625" customWidth="1"/>
    <col min="4880" max="4880" width="16.5703125" bestFit="1" customWidth="1"/>
    <col min="4882" max="4882" width="12.5703125" customWidth="1"/>
    <col min="5121" max="5121" width="19.140625" customWidth="1"/>
    <col min="5122" max="5122" width="12.5703125" customWidth="1"/>
    <col min="5123" max="5123" width="29" customWidth="1"/>
    <col min="5125" max="5125" width="6.85546875" customWidth="1"/>
    <col min="5126" max="5126" width="13.28515625" customWidth="1"/>
    <col min="5127" max="5127" width="17.85546875" customWidth="1"/>
    <col min="5128" max="5128" width="14.42578125" customWidth="1"/>
    <col min="5129" max="5129" width="14.5703125" customWidth="1"/>
    <col min="5130" max="5130" width="9" customWidth="1"/>
    <col min="5131" max="5131" width="8.42578125" customWidth="1"/>
    <col min="5132" max="5132" width="12.7109375" customWidth="1"/>
    <col min="5133" max="5133" width="15.28515625" customWidth="1"/>
    <col min="5134" max="5134" width="6.28515625" customWidth="1"/>
    <col min="5136" max="5136" width="16.5703125" bestFit="1" customWidth="1"/>
    <col min="5138" max="5138" width="12.5703125" customWidth="1"/>
    <col min="5377" max="5377" width="19.140625" customWidth="1"/>
    <col min="5378" max="5378" width="12.5703125" customWidth="1"/>
    <col min="5379" max="5379" width="29" customWidth="1"/>
    <col min="5381" max="5381" width="6.85546875" customWidth="1"/>
    <col min="5382" max="5382" width="13.28515625" customWidth="1"/>
    <col min="5383" max="5383" width="17.85546875" customWidth="1"/>
    <col min="5384" max="5384" width="14.42578125" customWidth="1"/>
    <col min="5385" max="5385" width="14.5703125" customWidth="1"/>
    <col min="5386" max="5386" width="9" customWidth="1"/>
    <col min="5387" max="5387" width="8.42578125" customWidth="1"/>
    <col min="5388" max="5388" width="12.7109375" customWidth="1"/>
    <col min="5389" max="5389" width="15.28515625" customWidth="1"/>
    <col min="5390" max="5390" width="6.28515625" customWidth="1"/>
    <col min="5392" max="5392" width="16.5703125" bestFit="1" customWidth="1"/>
    <col min="5394" max="5394" width="12.5703125" customWidth="1"/>
    <col min="5633" max="5633" width="19.140625" customWidth="1"/>
    <col min="5634" max="5634" width="12.5703125" customWidth="1"/>
    <col min="5635" max="5635" width="29" customWidth="1"/>
    <col min="5637" max="5637" width="6.85546875" customWidth="1"/>
    <col min="5638" max="5638" width="13.28515625" customWidth="1"/>
    <col min="5639" max="5639" width="17.85546875" customWidth="1"/>
    <col min="5640" max="5640" width="14.42578125" customWidth="1"/>
    <col min="5641" max="5641" width="14.5703125" customWidth="1"/>
    <col min="5642" max="5642" width="9" customWidth="1"/>
    <col min="5643" max="5643" width="8.42578125" customWidth="1"/>
    <col min="5644" max="5644" width="12.7109375" customWidth="1"/>
    <col min="5645" max="5645" width="15.28515625" customWidth="1"/>
    <col min="5646" max="5646" width="6.28515625" customWidth="1"/>
    <col min="5648" max="5648" width="16.5703125" bestFit="1" customWidth="1"/>
    <col min="5650" max="5650" width="12.5703125" customWidth="1"/>
    <col min="5889" max="5889" width="19.140625" customWidth="1"/>
    <col min="5890" max="5890" width="12.5703125" customWidth="1"/>
    <col min="5891" max="5891" width="29" customWidth="1"/>
    <col min="5893" max="5893" width="6.85546875" customWidth="1"/>
    <col min="5894" max="5894" width="13.28515625" customWidth="1"/>
    <col min="5895" max="5895" width="17.85546875" customWidth="1"/>
    <col min="5896" max="5896" width="14.42578125" customWidth="1"/>
    <col min="5897" max="5897" width="14.5703125" customWidth="1"/>
    <col min="5898" max="5898" width="9" customWidth="1"/>
    <col min="5899" max="5899" width="8.42578125" customWidth="1"/>
    <col min="5900" max="5900" width="12.7109375" customWidth="1"/>
    <col min="5901" max="5901" width="15.28515625" customWidth="1"/>
    <col min="5902" max="5902" width="6.28515625" customWidth="1"/>
    <col min="5904" max="5904" width="16.5703125" bestFit="1" customWidth="1"/>
    <col min="5906" max="5906" width="12.5703125" customWidth="1"/>
    <col min="6145" max="6145" width="19.140625" customWidth="1"/>
    <col min="6146" max="6146" width="12.5703125" customWidth="1"/>
    <col min="6147" max="6147" width="29" customWidth="1"/>
    <col min="6149" max="6149" width="6.85546875" customWidth="1"/>
    <col min="6150" max="6150" width="13.28515625" customWidth="1"/>
    <col min="6151" max="6151" width="17.85546875" customWidth="1"/>
    <col min="6152" max="6152" width="14.42578125" customWidth="1"/>
    <col min="6153" max="6153" width="14.5703125" customWidth="1"/>
    <col min="6154" max="6154" width="9" customWidth="1"/>
    <col min="6155" max="6155" width="8.42578125" customWidth="1"/>
    <col min="6156" max="6156" width="12.7109375" customWidth="1"/>
    <col min="6157" max="6157" width="15.28515625" customWidth="1"/>
    <col min="6158" max="6158" width="6.28515625" customWidth="1"/>
    <col min="6160" max="6160" width="16.5703125" bestFit="1" customWidth="1"/>
    <col min="6162" max="6162" width="12.5703125" customWidth="1"/>
    <col min="6401" max="6401" width="19.140625" customWidth="1"/>
    <col min="6402" max="6402" width="12.5703125" customWidth="1"/>
    <col min="6403" max="6403" width="29" customWidth="1"/>
    <col min="6405" max="6405" width="6.85546875" customWidth="1"/>
    <col min="6406" max="6406" width="13.28515625" customWidth="1"/>
    <col min="6407" max="6407" width="17.85546875" customWidth="1"/>
    <col min="6408" max="6408" width="14.42578125" customWidth="1"/>
    <col min="6409" max="6409" width="14.5703125" customWidth="1"/>
    <col min="6410" max="6410" width="9" customWidth="1"/>
    <col min="6411" max="6411" width="8.42578125" customWidth="1"/>
    <col min="6412" max="6412" width="12.7109375" customWidth="1"/>
    <col min="6413" max="6413" width="15.28515625" customWidth="1"/>
    <col min="6414" max="6414" width="6.28515625" customWidth="1"/>
    <col min="6416" max="6416" width="16.5703125" bestFit="1" customWidth="1"/>
    <col min="6418" max="6418" width="12.5703125" customWidth="1"/>
    <col min="6657" max="6657" width="19.140625" customWidth="1"/>
    <col min="6658" max="6658" width="12.5703125" customWidth="1"/>
    <col min="6659" max="6659" width="29" customWidth="1"/>
    <col min="6661" max="6661" width="6.85546875" customWidth="1"/>
    <col min="6662" max="6662" width="13.28515625" customWidth="1"/>
    <col min="6663" max="6663" width="17.85546875" customWidth="1"/>
    <col min="6664" max="6664" width="14.42578125" customWidth="1"/>
    <col min="6665" max="6665" width="14.5703125" customWidth="1"/>
    <col min="6666" max="6666" width="9" customWidth="1"/>
    <col min="6667" max="6667" width="8.42578125" customWidth="1"/>
    <col min="6668" max="6668" width="12.7109375" customWidth="1"/>
    <col min="6669" max="6669" width="15.28515625" customWidth="1"/>
    <col min="6670" max="6670" width="6.28515625" customWidth="1"/>
    <col min="6672" max="6672" width="16.5703125" bestFit="1" customWidth="1"/>
    <col min="6674" max="6674" width="12.5703125" customWidth="1"/>
    <col min="6913" max="6913" width="19.140625" customWidth="1"/>
    <col min="6914" max="6914" width="12.5703125" customWidth="1"/>
    <col min="6915" max="6915" width="29" customWidth="1"/>
    <col min="6917" max="6917" width="6.85546875" customWidth="1"/>
    <col min="6918" max="6918" width="13.28515625" customWidth="1"/>
    <col min="6919" max="6919" width="17.85546875" customWidth="1"/>
    <col min="6920" max="6920" width="14.42578125" customWidth="1"/>
    <col min="6921" max="6921" width="14.5703125" customWidth="1"/>
    <col min="6922" max="6922" width="9" customWidth="1"/>
    <col min="6923" max="6923" width="8.42578125" customWidth="1"/>
    <col min="6924" max="6924" width="12.7109375" customWidth="1"/>
    <col min="6925" max="6925" width="15.28515625" customWidth="1"/>
    <col min="6926" max="6926" width="6.28515625" customWidth="1"/>
    <col min="6928" max="6928" width="16.5703125" bestFit="1" customWidth="1"/>
    <col min="6930" max="6930" width="12.5703125" customWidth="1"/>
    <col min="7169" max="7169" width="19.140625" customWidth="1"/>
    <col min="7170" max="7170" width="12.5703125" customWidth="1"/>
    <col min="7171" max="7171" width="29" customWidth="1"/>
    <col min="7173" max="7173" width="6.85546875" customWidth="1"/>
    <col min="7174" max="7174" width="13.28515625" customWidth="1"/>
    <col min="7175" max="7175" width="17.85546875" customWidth="1"/>
    <col min="7176" max="7176" width="14.42578125" customWidth="1"/>
    <col min="7177" max="7177" width="14.5703125" customWidth="1"/>
    <col min="7178" max="7178" width="9" customWidth="1"/>
    <col min="7179" max="7179" width="8.42578125" customWidth="1"/>
    <col min="7180" max="7180" width="12.7109375" customWidth="1"/>
    <col min="7181" max="7181" width="15.28515625" customWidth="1"/>
    <col min="7182" max="7182" width="6.28515625" customWidth="1"/>
    <col min="7184" max="7184" width="16.5703125" bestFit="1" customWidth="1"/>
    <col min="7186" max="7186" width="12.5703125" customWidth="1"/>
    <col min="7425" max="7425" width="19.140625" customWidth="1"/>
    <col min="7426" max="7426" width="12.5703125" customWidth="1"/>
    <col min="7427" max="7427" width="29" customWidth="1"/>
    <col min="7429" max="7429" width="6.85546875" customWidth="1"/>
    <col min="7430" max="7430" width="13.28515625" customWidth="1"/>
    <col min="7431" max="7431" width="17.85546875" customWidth="1"/>
    <col min="7432" max="7432" width="14.42578125" customWidth="1"/>
    <col min="7433" max="7433" width="14.5703125" customWidth="1"/>
    <col min="7434" max="7434" width="9" customWidth="1"/>
    <col min="7435" max="7435" width="8.42578125" customWidth="1"/>
    <col min="7436" max="7436" width="12.7109375" customWidth="1"/>
    <col min="7437" max="7437" width="15.28515625" customWidth="1"/>
    <col min="7438" max="7438" width="6.28515625" customWidth="1"/>
    <col min="7440" max="7440" width="16.5703125" bestFit="1" customWidth="1"/>
    <col min="7442" max="7442" width="12.5703125" customWidth="1"/>
    <col min="7681" max="7681" width="19.140625" customWidth="1"/>
    <col min="7682" max="7682" width="12.5703125" customWidth="1"/>
    <col min="7683" max="7683" width="29" customWidth="1"/>
    <col min="7685" max="7685" width="6.85546875" customWidth="1"/>
    <col min="7686" max="7686" width="13.28515625" customWidth="1"/>
    <col min="7687" max="7687" width="17.85546875" customWidth="1"/>
    <col min="7688" max="7688" width="14.42578125" customWidth="1"/>
    <col min="7689" max="7689" width="14.5703125" customWidth="1"/>
    <col min="7690" max="7690" width="9" customWidth="1"/>
    <col min="7691" max="7691" width="8.42578125" customWidth="1"/>
    <col min="7692" max="7692" width="12.7109375" customWidth="1"/>
    <col min="7693" max="7693" width="15.28515625" customWidth="1"/>
    <col min="7694" max="7694" width="6.28515625" customWidth="1"/>
    <col min="7696" max="7696" width="16.5703125" bestFit="1" customWidth="1"/>
    <col min="7698" max="7698" width="12.5703125" customWidth="1"/>
    <col min="7937" max="7937" width="19.140625" customWidth="1"/>
    <col min="7938" max="7938" width="12.5703125" customWidth="1"/>
    <col min="7939" max="7939" width="29" customWidth="1"/>
    <col min="7941" max="7941" width="6.85546875" customWidth="1"/>
    <col min="7942" max="7942" width="13.28515625" customWidth="1"/>
    <col min="7943" max="7943" width="17.85546875" customWidth="1"/>
    <col min="7944" max="7944" width="14.42578125" customWidth="1"/>
    <col min="7945" max="7945" width="14.5703125" customWidth="1"/>
    <col min="7946" max="7946" width="9" customWidth="1"/>
    <col min="7947" max="7947" width="8.42578125" customWidth="1"/>
    <col min="7948" max="7948" width="12.7109375" customWidth="1"/>
    <col min="7949" max="7949" width="15.28515625" customWidth="1"/>
    <col min="7950" max="7950" width="6.28515625" customWidth="1"/>
    <col min="7952" max="7952" width="16.5703125" bestFit="1" customWidth="1"/>
    <col min="7954" max="7954" width="12.5703125" customWidth="1"/>
    <col min="8193" max="8193" width="19.140625" customWidth="1"/>
    <col min="8194" max="8194" width="12.5703125" customWidth="1"/>
    <col min="8195" max="8195" width="29" customWidth="1"/>
    <col min="8197" max="8197" width="6.85546875" customWidth="1"/>
    <col min="8198" max="8198" width="13.28515625" customWidth="1"/>
    <col min="8199" max="8199" width="17.85546875" customWidth="1"/>
    <col min="8200" max="8200" width="14.42578125" customWidth="1"/>
    <col min="8201" max="8201" width="14.5703125" customWidth="1"/>
    <col min="8202" max="8202" width="9" customWidth="1"/>
    <col min="8203" max="8203" width="8.42578125" customWidth="1"/>
    <col min="8204" max="8204" width="12.7109375" customWidth="1"/>
    <col min="8205" max="8205" width="15.28515625" customWidth="1"/>
    <col min="8206" max="8206" width="6.28515625" customWidth="1"/>
    <col min="8208" max="8208" width="16.5703125" bestFit="1" customWidth="1"/>
    <col min="8210" max="8210" width="12.5703125" customWidth="1"/>
    <col min="8449" max="8449" width="19.140625" customWidth="1"/>
    <col min="8450" max="8450" width="12.5703125" customWidth="1"/>
    <col min="8451" max="8451" width="29" customWidth="1"/>
    <col min="8453" max="8453" width="6.85546875" customWidth="1"/>
    <col min="8454" max="8454" width="13.28515625" customWidth="1"/>
    <col min="8455" max="8455" width="17.85546875" customWidth="1"/>
    <col min="8456" max="8456" width="14.42578125" customWidth="1"/>
    <col min="8457" max="8457" width="14.5703125" customWidth="1"/>
    <col min="8458" max="8458" width="9" customWidth="1"/>
    <col min="8459" max="8459" width="8.42578125" customWidth="1"/>
    <col min="8460" max="8460" width="12.7109375" customWidth="1"/>
    <col min="8461" max="8461" width="15.28515625" customWidth="1"/>
    <col min="8462" max="8462" width="6.28515625" customWidth="1"/>
    <col min="8464" max="8464" width="16.5703125" bestFit="1" customWidth="1"/>
    <col min="8466" max="8466" width="12.5703125" customWidth="1"/>
    <col min="8705" max="8705" width="19.140625" customWidth="1"/>
    <col min="8706" max="8706" width="12.5703125" customWidth="1"/>
    <col min="8707" max="8707" width="29" customWidth="1"/>
    <col min="8709" max="8709" width="6.85546875" customWidth="1"/>
    <col min="8710" max="8710" width="13.28515625" customWidth="1"/>
    <col min="8711" max="8711" width="17.85546875" customWidth="1"/>
    <col min="8712" max="8712" width="14.42578125" customWidth="1"/>
    <col min="8713" max="8713" width="14.5703125" customWidth="1"/>
    <col min="8714" max="8714" width="9" customWidth="1"/>
    <col min="8715" max="8715" width="8.42578125" customWidth="1"/>
    <col min="8716" max="8716" width="12.7109375" customWidth="1"/>
    <col min="8717" max="8717" width="15.28515625" customWidth="1"/>
    <col min="8718" max="8718" width="6.28515625" customWidth="1"/>
    <col min="8720" max="8720" width="16.5703125" bestFit="1" customWidth="1"/>
    <col min="8722" max="8722" width="12.5703125" customWidth="1"/>
    <col min="8961" max="8961" width="19.140625" customWidth="1"/>
    <col min="8962" max="8962" width="12.5703125" customWidth="1"/>
    <col min="8963" max="8963" width="29" customWidth="1"/>
    <col min="8965" max="8965" width="6.85546875" customWidth="1"/>
    <col min="8966" max="8966" width="13.28515625" customWidth="1"/>
    <col min="8967" max="8967" width="17.85546875" customWidth="1"/>
    <col min="8968" max="8968" width="14.42578125" customWidth="1"/>
    <col min="8969" max="8969" width="14.5703125" customWidth="1"/>
    <col min="8970" max="8970" width="9" customWidth="1"/>
    <col min="8971" max="8971" width="8.42578125" customWidth="1"/>
    <col min="8972" max="8972" width="12.7109375" customWidth="1"/>
    <col min="8973" max="8973" width="15.28515625" customWidth="1"/>
    <col min="8974" max="8974" width="6.28515625" customWidth="1"/>
    <col min="8976" max="8976" width="16.5703125" bestFit="1" customWidth="1"/>
    <col min="8978" max="8978" width="12.5703125" customWidth="1"/>
    <col min="9217" max="9217" width="19.140625" customWidth="1"/>
    <col min="9218" max="9218" width="12.5703125" customWidth="1"/>
    <col min="9219" max="9219" width="29" customWidth="1"/>
    <col min="9221" max="9221" width="6.85546875" customWidth="1"/>
    <col min="9222" max="9222" width="13.28515625" customWidth="1"/>
    <col min="9223" max="9223" width="17.85546875" customWidth="1"/>
    <col min="9224" max="9224" width="14.42578125" customWidth="1"/>
    <col min="9225" max="9225" width="14.5703125" customWidth="1"/>
    <col min="9226" max="9226" width="9" customWidth="1"/>
    <col min="9227" max="9227" width="8.42578125" customWidth="1"/>
    <col min="9228" max="9228" width="12.7109375" customWidth="1"/>
    <col min="9229" max="9229" width="15.28515625" customWidth="1"/>
    <col min="9230" max="9230" width="6.28515625" customWidth="1"/>
    <col min="9232" max="9232" width="16.5703125" bestFit="1" customWidth="1"/>
    <col min="9234" max="9234" width="12.5703125" customWidth="1"/>
    <col min="9473" max="9473" width="19.140625" customWidth="1"/>
    <col min="9474" max="9474" width="12.5703125" customWidth="1"/>
    <col min="9475" max="9475" width="29" customWidth="1"/>
    <col min="9477" max="9477" width="6.85546875" customWidth="1"/>
    <col min="9478" max="9478" width="13.28515625" customWidth="1"/>
    <col min="9479" max="9479" width="17.85546875" customWidth="1"/>
    <col min="9480" max="9480" width="14.42578125" customWidth="1"/>
    <col min="9481" max="9481" width="14.5703125" customWidth="1"/>
    <col min="9482" max="9482" width="9" customWidth="1"/>
    <col min="9483" max="9483" width="8.42578125" customWidth="1"/>
    <col min="9484" max="9484" width="12.7109375" customWidth="1"/>
    <col min="9485" max="9485" width="15.28515625" customWidth="1"/>
    <col min="9486" max="9486" width="6.28515625" customWidth="1"/>
    <col min="9488" max="9488" width="16.5703125" bestFit="1" customWidth="1"/>
    <col min="9490" max="9490" width="12.5703125" customWidth="1"/>
    <col min="9729" max="9729" width="19.140625" customWidth="1"/>
    <col min="9730" max="9730" width="12.5703125" customWidth="1"/>
    <col min="9731" max="9731" width="29" customWidth="1"/>
    <col min="9733" max="9733" width="6.85546875" customWidth="1"/>
    <col min="9734" max="9734" width="13.28515625" customWidth="1"/>
    <col min="9735" max="9735" width="17.85546875" customWidth="1"/>
    <col min="9736" max="9736" width="14.42578125" customWidth="1"/>
    <col min="9737" max="9737" width="14.5703125" customWidth="1"/>
    <col min="9738" max="9738" width="9" customWidth="1"/>
    <col min="9739" max="9739" width="8.42578125" customWidth="1"/>
    <col min="9740" max="9740" width="12.7109375" customWidth="1"/>
    <col min="9741" max="9741" width="15.28515625" customWidth="1"/>
    <col min="9742" max="9742" width="6.28515625" customWidth="1"/>
    <col min="9744" max="9744" width="16.5703125" bestFit="1" customWidth="1"/>
    <col min="9746" max="9746" width="12.5703125" customWidth="1"/>
    <col min="9985" max="9985" width="19.140625" customWidth="1"/>
    <col min="9986" max="9986" width="12.5703125" customWidth="1"/>
    <col min="9987" max="9987" width="29" customWidth="1"/>
    <col min="9989" max="9989" width="6.85546875" customWidth="1"/>
    <col min="9990" max="9990" width="13.28515625" customWidth="1"/>
    <col min="9991" max="9991" width="17.85546875" customWidth="1"/>
    <col min="9992" max="9992" width="14.42578125" customWidth="1"/>
    <col min="9993" max="9993" width="14.5703125" customWidth="1"/>
    <col min="9994" max="9994" width="9" customWidth="1"/>
    <col min="9995" max="9995" width="8.42578125" customWidth="1"/>
    <col min="9996" max="9996" width="12.7109375" customWidth="1"/>
    <col min="9997" max="9997" width="15.28515625" customWidth="1"/>
    <col min="9998" max="9998" width="6.28515625" customWidth="1"/>
    <col min="10000" max="10000" width="16.5703125" bestFit="1" customWidth="1"/>
    <col min="10002" max="10002" width="12.5703125" customWidth="1"/>
    <col min="10241" max="10241" width="19.140625" customWidth="1"/>
    <col min="10242" max="10242" width="12.5703125" customWidth="1"/>
    <col min="10243" max="10243" width="29" customWidth="1"/>
    <col min="10245" max="10245" width="6.85546875" customWidth="1"/>
    <col min="10246" max="10246" width="13.28515625" customWidth="1"/>
    <col min="10247" max="10247" width="17.85546875" customWidth="1"/>
    <col min="10248" max="10248" width="14.42578125" customWidth="1"/>
    <col min="10249" max="10249" width="14.5703125" customWidth="1"/>
    <col min="10250" max="10250" width="9" customWidth="1"/>
    <col min="10251" max="10251" width="8.42578125" customWidth="1"/>
    <col min="10252" max="10252" width="12.7109375" customWidth="1"/>
    <col min="10253" max="10253" width="15.28515625" customWidth="1"/>
    <col min="10254" max="10254" width="6.28515625" customWidth="1"/>
    <col min="10256" max="10256" width="16.5703125" bestFit="1" customWidth="1"/>
    <col min="10258" max="10258" width="12.5703125" customWidth="1"/>
    <col min="10497" max="10497" width="19.140625" customWidth="1"/>
    <col min="10498" max="10498" width="12.5703125" customWidth="1"/>
    <col min="10499" max="10499" width="29" customWidth="1"/>
    <col min="10501" max="10501" width="6.85546875" customWidth="1"/>
    <col min="10502" max="10502" width="13.28515625" customWidth="1"/>
    <col min="10503" max="10503" width="17.85546875" customWidth="1"/>
    <col min="10504" max="10504" width="14.42578125" customWidth="1"/>
    <col min="10505" max="10505" width="14.5703125" customWidth="1"/>
    <col min="10506" max="10506" width="9" customWidth="1"/>
    <col min="10507" max="10507" width="8.42578125" customWidth="1"/>
    <col min="10508" max="10508" width="12.7109375" customWidth="1"/>
    <col min="10509" max="10509" width="15.28515625" customWidth="1"/>
    <col min="10510" max="10510" width="6.28515625" customWidth="1"/>
    <col min="10512" max="10512" width="16.5703125" bestFit="1" customWidth="1"/>
    <col min="10514" max="10514" width="12.5703125" customWidth="1"/>
    <col min="10753" max="10753" width="19.140625" customWidth="1"/>
    <col min="10754" max="10754" width="12.5703125" customWidth="1"/>
    <col min="10755" max="10755" width="29" customWidth="1"/>
    <col min="10757" max="10757" width="6.85546875" customWidth="1"/>
    <col min="10758" max="10758" width="13.28515625" customWidth="1"/>
    <col min="10759" max="10759" width="17.85546875" customWidth="1"/>
    <col min="10760" max="10760" width="14.42578125" customWidth="1"/>
    <col min="10761" max="10761" width="14.5703125" customWidth="1"/>
    <col min="10762" max="10762" width="9" customWidth="1"/>
    <col min="10763" max="10763" width="8.42578125" customWidth="1"/>
    <col min="10764" max="10764" width="12.7109375" customWidth="1"/>
    <col min="10765" max="10765" width="15.28515625" customWidth="1"/>
    <col min="10766" max="10766" width="6.28515625" customWidth="1"/>
    <col min="10768" max="10768" width="16.5703125" bestFit="1" customWidth="1"/>
    <col min="10770" max="10770" width="12.5703125" customWidth="1"/>
    <col min="11009" max="11009" width="19.140625" customWidth="1"/>
    <col min="11010" max="11010" width="12.5703125" customWidth="1"/>
    <col min="11011" max="11011" width="29" customWidth="1"/>
    <col min="11013" max="11013" width="6.85546875" customWidth="1"/>
    <col min="11014" max="11014" width="13.28515625" customWidth="1"/>
    <col min="11015" max="11015" width="17.85546875" customWidth="1"/>
    <col min="11016" max="11016" width="14.42578125" customWidth="1"/>
    <col min="11017" max="11017" width="14.5703125" customWidth="1"/>
    <col min="11018" max="11018" width="9" customWidth="1"/>
    <col min="11019" max="11019" width="8.42578125" customWidth="1"/>
    <col min="11020" max="11020" width="12.7109375" customWidth="1"/>
    <col min="11021" max="11021" width="15.28515625" customWidth="1"/>
    <col min="11022" max="11022" width="6.28515625" customWidth="1"/>
    <col min="11024" max="11024" width="16.5703125" bestFit="1" customWidth="1"/>
    <col min="11026" max="11026" width="12.5703125" customWidth="1"/>
    <col min="11265" max="11265" width="19.140625" customWidth="1"/>
    <col min="11266" max="11266" width="12.5703125" customWidth="1"/>
    <col min="11267" max="11267" width="29" customWidth="1"/>
    <col min="11269" max="11269" width="6.85546875" customWidth="1"/>
    <col min="11270" max="11270" width="13.28515625" customWidth="1"/>
    <col min="11271" max="11271" width="17.85546875" customWidth="1"/>
    <col min="11272" max="11272" width="14.42578125" customWidth="1"/>
    <col min="11273" max="11273" width="14.5703125" customWidth="1"/>
    <col min="11274" max="11274" width="9" customWidth="1"/>
    <col min="11275" max="11275" width="8.42578125" customWidth="1"/>
    <col min="11276" max="11276" width="12.7109375" customWidth="1"/>
    <col min="11277" max="11277" width="15.28515625" customWidth="1"/>
    <col min="11278" max="11278" width="6.28515625" customWidth="1"/>
    <col min="11280" max="11280" width="16.5703125" bestFit="1" customWidth="1"/>
    <col min="11282" max="11282" width="12.5703125" customWidth="1"/>
    <col min="11521" max="11521" width="19.140625" customWidth="1"/>
    <col min="11522" max="11522" width="12.5703125" customWidth="1"/>
    <col min="11523" max="11523" width="29" customWidth="1"/>
    <col min="11525" max="11525" width="6.85546875" customWidth="1"/>
    <col min="11526" max="11526" width="13.28515625" customWidth="1"/>
    <col min="11527" max="11527" width="17.85546875" customWidth="1"/>
    <col min="11528" max="11528" width="14.42578125" customWidth="1"/>
    <col min="11529" max="11529" width="14.5703125" customWidth="1"/>
    <col min="11530" max="11530" width="9" customWidth="1"/>
    <col min="11531" max="11531" width="8.42578125" customWidth="1"/>
    <col min="11532" max="11532" width="12.7109375" customWidth="1"/>
    <col min="11533" max="11533" width="15.28515625" customWidth="1"/>
    <col min="11534" max="11534" width="6.28515625" customWidth="1"/>
    <col min="11536" max="11536" width="16.5703125" bestFit="1" customWidth="1"/>
    <col min="11538" max="11538" width="12.5703125" customWidth="1"/>
    <col min="11777" max="11777" width="19.140625" customWidth="1"/>
    <col min="11778" max="11778" width="12.5703125" customWidth="1"/>
    <col min="11779" max="11779" width="29" customWidth="1"/>
    <col min="11781" max="11781" width="6.85546875" customWidth="1"/>
    <col min="11782" max="11782" width="13.28515625" customWidth="1"/>
    <col min="11783" max="11783" width="17.85546875" customWidth="1"/>
    <col min="11784" max="11784" width="14.42578125" customWidth="1"/>
    <col min="11785" max="11785" width="14.5703125" customWidth="1"/>
    <col min="11786" max="11786" width="9" customWidth="1"/>
    <col min="11787" max="11787" width="8.42578125" customWidth="1"/>
    <col min="11788" max="11788" width="12.7109375" customWidth="1"/>
    <col min="11789" max="11789" width="15.28515625" customWidth="1"/>
    <col min="11790" max="11790" width="6.28515625" customWidth="1"/>
    <col min="11792" max="11792" width="16.5703125" bestFit="1" customWidth="1"/>
    <col min="11794" max="11794" width="12.5703125" customWidth="1"/>
    <col min="12033" max="12033" width="19.140625" customWidth="1"/>
    <col min="12034" max="12034" width="12.5703125" customWidth="1"/>
    <col min="12035" max="12035" width="29" customWidth="1"/>
    <col min="12037" max="12037" width="6.85546875" customWidth="1"/>
    <col min="12038" max="12038" width="13.28515625" customWidth="1"/>
    <col min="12039" max="12039" width="17.85546875" customWidth="1"/>
    <col min="12040" max="12040" width="14.42578125" customWidth="1"/>
    <col min="12041" max="12041" width="14.5703125" customWidth="1"/>
    <col min="12042" max="12042" width="9" customWidth="1"/>
    <col min="12043" max="12043" width="8.42578125" customWidth="1"/>
    <col min="12044" max="12044" width="12.7109375" customWidth="1"/>
    <col min="12045" max="12045" width="15.28515625" customWidth="1"/>
    <col min="12046" max="12046" width="6.28515625" customWidth="1"/>
    <col min="12048" max="12048" width="16.5703125" bestFit="1" customWidth="1"/>
    <col min="12050" max="12050" width="12.5703125" customWidth="1"/>
    <col min="12289" max="12289" width="19.140625" customWidth="1"/>
    <col min="12290" max="12290" width="12.5703125" customWidth="1"/>
    <col min="12291" max="12291" width="29" customWidth="1"/>
    <col min="12293" max="12293" width="6.85546875" customWidth="1"/>
    <col min="12294" max="12294" width="13.28515625" customWidth="1"/>
    <col min="12295" max="12295" width="17.85546875" customWidth="1"/>
    <col min="12296" max="12296" width="14.42578125" customWidth="1"/>
    <col min="12297" max="12297" width="14.5703125" customWidth="1"/>
    <col min="12298" max="12298" width="9" customWidth="1"/>
    <col min="12299" max="12299" width="8.42578125" customWidth="1"/>
    <col min="12300" max="12300" width="12.7109375" customWidth="1"/>
    <col min="12301" max="12301" width="15.28515625" customWidth="1"/>
    <col min="12302" max="12302" width="6.28515625" customWidth="1"/>
    <col min="12304" max="12304" width="16.5703125" bestFit="1" customWidth="1"/>
    <col min="12306" max="12306" width="12.5703125" customWidth="1"/>
    <col min="12545" max="12545" width="19.140625" customWidth="1"/>
    <col min="12546" max="12546" width="12.5703125" customWidth="1"/>
    <col min="12547" max="12547" width="29" customWidth="1"/>
    <col min="12549" max="12549" width="6.85546875" customWidth="1"/>
    <col min="12550" max="12550" width="13.28515625" customWidth="1"/>
    <col min="12551" max="12551" width="17.85546875" customWidth="1"/>
    <col min="12552" max="12552" width="14.42578125" customWidth="1"/>
    <col min="12553" max="12553" width="14.5703125" customWidth="1"/>
    <col min="12554" max="12554" width="9" customWidth="1"/>
    <col min="12555" max="12555" width="8.42578125" customWidth="1"/>
    <col min="12556" max="12556" width="12.7109375" customWidth="1"/>
    <col min="12557" max="12557" width="15.28515625" customWidth="1"/>
    <col min="12558" max="12558" width="6.28515625" customWidth="1"/>
    <col min="12560" max="12560" width="16.5703125" bestFit="1" customWidth="1"/>
    <col min="12562" max="12562" width="12.5703125" customWidth="1"/>
    <col min="12801" max="12801" width="19.140625" customWidth="1"/>
    <col min="12802" max="12802" width="12.5703125" customWidth="1"/>
    <col min="12803" max="12803" width="29" customWidth="1"/>
    <col min="12805" max="12805" width="6.85546875" customWidth="1"/>
    <col min="12806" max="12806" width="13.28515625" customWidth="1"/>
    <col min="12807" max="12807" width="17.85546875" customWidth="1"/>
    <col min="12808" max="12808" width="14.42578125" customWidth="1"/>
    <col min="12809" max="12809" width="14.5703125" customWidth="1"/>
    <col min="12810" max="12810" width="9" customWidth="1"/>
    <col min="12811" max="12811" width="8.42578125" customWidth="1"/>
    <col min="12812" max="12812" width="12.7109375" customWidth="1"/>
    <col min="12813" max="12813" width="15.28515625" customWidth="1"/>
    <col min="12814" max="12814" width="6.28515625" customWidth="1"/>
    <col min="12816" max="12816" width="16.5703125" bestFit="1" customWidth="1"/>
    <col min="12818" max="12818" width="12.5703125" customWidth="1"/>
    <col min="13057" max="13057" width="19.140625" customWidth="1"/>
    <col min="13058" max="13058" width="12.5703125" customWidth="1"/>
    <col min="13059" max="13059" width="29" customWidth="1"/>
    <col min="13061" max="13061" width="6.85546875" customWidth="1"/>
    <col min="13062" max="13062" width="13.28515625" customWidth="1"/>
    <col min="13063" max="13063" width="17.85546875" customWidth="1"/>
    <col min="13064" max="13064" width="14.42578125" customWidth="1"/>
    <col min="13065" max="13065" width="14.5703125" customWidth="1"/>
    <col min="13066" max="13066" width="9" customWidth="1"/>
    <col min="13067" max="13067" width="8.42578125" customWidth="1"/>
    <col min="13068" max="13068" width="12.7109375" customWidth="1"/>
    <col min="13069" max="13069" width="15.28515625" customWidth="1"/>
    <col min="13070" max="13070" width="6.28515625" customWidth="1"/>
    <col min="13072" max="13072" width="16.5703125" bestFit="1" customWidth="1"/>
    <col min="13074" max="13074" width="12.5703125" customWidth="1"/>
    <col min="13313" max="13313" width="19.140625" customWidth="1"/>
    <col min="13314" max="13314" width="12.5703125" customWidth="1"/>
    <col min="13315" max="13315" width="29" customWidth="1"/>
    <col min="13317" max="13317" width="6.85546875" customWidth="1"/>
    <col min="13318" max="13318" width="13.28515625" customWidth="1"/>
    <col min="13319" max="13319" width="17.85546875" customWidth="1"/>
    <col min="13320" max="13320" width="14.42578125" customWidth="1"/>
    <col min="13321" max="13321" width="14.5703125" customWidth="1"/>
    <col min="13322" max="13322" width="9" customWidth="1"/>
    <col min="13323" max="13323" width="8.42578125" customWidth="1"/>
    <col min="13324" max="13324" width="12.7109375" customWidth="1"/>
    <col min="13325" max="13325" width="15.28515625" customWidth="1"/>
    <col min="13326" max="13326" width="6.28515625" customWidth="1"/>
    <col min="13328" max="13328" width="16.5703125" bestFit="1" customWidth="1"/>
    <col min="13330" max="13330" width="12.5703125" customWidth="1"/>
    <col min="13569" max="13569" width="19.140625" customWidth="1"/>
    <col min="13570" max="13570" width="12.5703125" customWidth="1"/>
    <col min="13571" max="13571" width="29" customWidth="1"/>
    <col min="13573" max="13573" width="6.85546875" customWidth="1"/>
    <col min="13574" max="13574" width="13.28515625" customWidth="1"/>
    <col min="13575" max="13575" width="17.85546875" customWidth="1"/>
    <col min="13576" max="13576" width="14.42578125" customWidth="1"/>
    <col min="13577" max="13577" width="14.5703125" customWidth="1"/>
    <col min="13578" max="13578" width="9" customWidth="1"/>
    <col min="13579" max="13579" width="8.42578125" customWidth="1"/>
    <col min="13580" max="13580" width="12.7109375" customWidth="1"/>
    <col min="13581" max="13581" width="15.28515625" customWidth="1"/>
    <col min="13582" max="13582" width="6.28515625" customWidth="1"/>
    <col min="13584" max="13584" width="16.5703125" bestFit="1" customWidth="1"/>
    <col min="13586" max="13586" width="12.5703125" customWidth="1"/>
    <col min="13825" max="13825" width="19.140625" customWidth="1"/>
    <col min="13826" max="13826" width="12.5703125" customWidth="1"/>
    <col min="13827" max="13827" width="29" customWidth="1"/>
    <col min="13829" max="13829" width="6.85546875" customWidth="1"/>
    <col min="13830" max="13830" width="13.28515625" customWidth="1"/>
    <col min="13831" max="13831" width="17.85546875" customWidth="1"/>
    <col min="13832" max="13832" width="14.42578125" customWidth="1"/>
    <col min="13833" max="13833" width="14.5703125" customWidth="1"/>
    <col min="13834" max="13834" width="9" customWidth="1"/>
    <col min="13835" max="13835" width="8.42578125" customWidth="1"/>
    <col min="13836" max="13836" width="12.7109375" customWidth="1"/>
    <col min="13837" max="13837" width="15.28515625" customWidth="1"/>
    <col min="13838" max="13838" width="6.28515625" customWidth="1"/>
    <col min="13840" max="13840" width="16.5703125" bestFit="1" customWidth="1"/>
    <col min="13842" max="13842" width="12.5703125" customWidth="1"/>
    <col min="14081" max="14081" width="19.140625" customWidth="1"/>
    <col min="14082" max="14082" width="12.5703125" customWidth="1"/>
    <col min="14083" max="14083" width="29" customWidth="1"/>
    <col min="14085" max="14085" width="6.85546875" customWidth="1"/>
    <col min="14086" max="14086" width="13.28515625" customWidth="1"/>
    <col min="14087" max="14087" width="17.85546875" customWidth="1"/>
    <col min="14088" max="14088" width="14.42578125" customWidth="1"/>
    <col min="14089" max="14089" width="14.5703125" customWidth="1"/>
    <col min="14090" max="14090" width="9" customWidth="1"/>
    <col min="14091" max="14091" width="8.42578125" customWidth="1"/>
    <col min="14092" max="14092" width="12.7109375" customWidth="1"/>
    <col min="14093" max="14093" width="15.28515625" customWidth="1"/>
    <col min="14094" max="14094" width="6.28515625" customWidth="1"/>
    <col min="14096" max="14096" width="16.5703125" bestFit="1" customWidth="1"/>
    <col min="14098" max="14098" width="12.5703125" customWidth="1"/>
    <col min="14337" max="14337" width="19.140625" customWidth="1"/>
    <col min="14338" max="14338" width="12.5703125" customWidth="1"/>
    <col min="14339" max="14339" width="29" customWidth="1"/>
    <col min="14341" max="14341" width="6.85546875" customWidth="1"/>
    <col min="14342" max="14342" width="13.28515625" customWidth="1"/>
    <col min="14343" max="14343" width="17.85546875" customWidth="1"/>
    <col min="14344" max="14344" width="14.42578125" customWidth="1"/>
    <col min="14345" max="14345" width="14.5703125" customWidth="1"/>
    <col min="14346" max="14346" width="9" customWidth="1"/>
    <col min="14347" max="14347" width="8.42578125" customWidth="1"/>
    <col min="14348" max="14348" width="12.7109375" customWidth="1"/>
    <col min="14349" max="14349" width="15.28515625" customWidth="1"/>
    <col min="14350" max="14350" width="6.28515625" customWidth="1"/>
    <col min="14352" max="14352" width="16.5703125" bestFit="1" customWidth="1"/>
    <col min="14354" max="14354" width="12.5703125" customWidth="1"/>
    <col min="14593" max="14593" width="19.140625" customWidth="1"/>
    <col min="14594" max="14594" width="12.5703125" customWidth="1"/>
    <col min="14595" max="14595" width="29" customWidth="1"/>
    <col min="14597" max="14597" width="6.85546875" customWidth="1"/>
    <col min="14598" max="14598" width="13.28515625" customWidth="1"/>
    <col min="14599" max="14599" width="17.85546875" customWidth="1"/>
    <col min="14600" max="14600" width="14.42578125" customWidth="1"/>
    <col min="14601" max="14601" width="14.5703125" customWidth="1"/>
    <col min="14602" max="14602" width="9" customWidth="1"/>
    <col min="14603" max="14603" width="8.42578125" customWidth="1"/>
    <col min="14604" max="14604" width="12.7109375" customWidth="1"/>
    <col min="14605" max="14605" width="15.28515625" customWidth="1"/>
    <col min="14606" max="14606" width="6.28515625" customWidth="1"/>
    <col min="14608" max="14608" width="16.5703125" bestFit="1" customWidth="1"/>
    <col min="14610" max="14610" width="12.5703125" customWidth="1"/>
    <col min="14849" max="14849" width="19.140625" customWidth="1"/>
    <col min="14850" max="14850" width="12.5703125" customWidth="1"/>
    <col min="14851" max="14851" width="29" customWidth="1"/>
    <col min="14853" max="14853" width="6.85546875" customWidth="1"/>
    <col min="14854" max="14854" width="13.28515625" customWidth="1"/>
    <col min="14855" max="14855" width="17.85546875" customWidth="1"/>
    <col min="14856" max="14856" width="14.42578125" customWidth="1"/>
    <col min="14857" max="14857" width="14.5703125" customWidth="1"/>
    <col min="14858" max="14858" width="9" customWidth="1"/>
    <col min="14859" max="14859" width="8.42578125" customWidth="1"/>
    <col min="14860" max="14860" width="12.7109375" customWidth="1"/>
    <col min="14861" max="14861" width="15.28515625" customWidth="1"/>
    <col min="14862" max="14862" width="6.28515625" customWidth="1"/>
    <col min="14864" max="14864" width="16.5703125" bestFit="1" customWidth="1"/>
    <col min="14866" max="14866" width="12.5703125" customWidth="1"/>
    <col min="15105" max="15105" width="19.140625" customWidth="1"/>
    <col min="15106" max="15106" width="12.5703125" customWidth="1"/>
    <col min="15107" max="15107" width="29" customWidth="1"/>
    <col min="15109" max="15109" width="6.85546875" customWidth="1"/>
    <col min="15110" max="15110" width="13.28515625" customWidth="1"/>
    <col min="15111" max="15111" width="17.85546875" customWidth="1"/>
    <col min="15112" max="15112" width="14.42578125" customWidth="1"/>
    <col min="15113" max="15113" width="14.5703125" customWidth="1"/>
    <col min="15114" max="15114" width="9" customWidth="1"/>
    <col min="15115" max="15115" width="8.42578125" customWidth="1"/>
    <col min="15116" max="15116" width="12.7109375" customWidth="1"/>
    <col min="15117" max="15117" width="15.28515625" customWidth="1"/>
    <col min="15118" max="15118" width="6.28515625" customWidth="1"/>
    <col min="15120" max="15120" width="16.5703125" bestFit="1" customWidth="1"/>
    <col min="15122" max="15122" width="12.5703125" customWidth="1"/>
    <col min="15361" max="15361" width="19.140625" customWidth="1"/>
    <col min="15362" max="15362" width="12.5703125" customWidth="1"/>
    <col min="15363" max="15363" width="29" customWidth="1"/>
    <col min="15365" max="15365" width="6.85546875" customWidth="1"/>
    <col min="15366" max="15366" width="13.28515625" customWidth="1"/>
    <col min="15367" max="15367" width="17.85546875" customWidth="1"/>
    <col min="15368" max="15368" width="14.42578125" customWidth="1"/>
    <col min="15369" max="15369" width="14.5703125" customWidth="1"/>
    <col min="15370" max="15370" width="9" customWidth="1"/>
    <col min="15371" max="15371" width="8.42578125" customWidth="1"/>
    <col min="15372" max="15372" width="12.7109375" customWidth="1"/>
    <col min="15373" max="15373" width="15.28515625" customWidth="1"/>
    <col min="15374" max="15374" width="6.28515625" customWidth="1"/>
    <col min="15376" max="15376" width="16.5703125" bestFit="1" customWidth="1"/>
    <col min="15378" max="15378" width="12.5703125" customWidth="1"/>
    <col min="15617" max="15617" width="19.140625" customWidth="1"/>
    <col min="15618" max="15618" width="12.5703125" customWidth="1"/>
    <col min="15619" max="15619" width="29" customWidth="1"/>
    <col min="15621" max="15621" width="6.85546875" customWidth="1"/>
    <col min="15622" max="15622" width="13.28515625" customWidth="1"/>
    <col min="15623" max="15623" width="17.85546875" customWidth="1"/>
    <col min="15624" max="15624" width="14.42578125" customWidth="1"/>
    <col min="15625" max="15625" width="14.5703125" customWidth="1"/>
    <col min="15626" max="15626" width="9" customWidth="1"/>
    <col min="15627" max="15627" width="8.42578125" customWidth="1"/>
    <col min="15628" max="15628" width="12.7109375" customWidth="1"/>
    <col min="15629" max="15629" width="15.28515625" customWidth="1"/>
    <col min="15630" max="15630" width="6.28515625" customWidth="1"/>
    <col min="15632" max="15632" width="16.5703125" bestFit="1" customWidth="1"/>
    <col min="15634" max="15634" width="12.5703125" customWidth="1"/>
    <col min="15873" max="15873" width="19.140625" customWidth="1"/>
    <col min="15874" max="15874" width="12.5703125" customWidth="1"/>
    <col min="15875" max="15875" width="29" customWidth="1"/>
    <col min="15877" max="15877" width="6.85546875" customWidth="1"/>
    <col min="15878" max="15878" width="13.28515625" customWidth="1"/>
    <col min="15879" max="15879" width="17.85546875" customWidth="1"/>
    <col min="15880" max="15880" width="14.42578125" customWidth="1"/>
    <col min="15881" max="15881" width="14.5703125" customWidth="1"/>
    <col min="15882" max="15882" width="9" customWidth="1"/>
    <col min="15883" max="15883" width="8.42578125" customWidth="1"/>
    <col min="15884" max="15884" width="12.7109375" customWidth="1"/>
    <col min="15885" max="15885" width="15.28515625" customWidth="1"/>
    <col min="15886" max="15886" width="6.28515625" customWidth="1"/>
    <col min="15888" max="15888" width="16.5703125" bestFit="1" customWidth="1"/>
    <col min="15890" max="15890" width="12.5703125" customWidth="1"/>
    <col min="16129" max="16129" width="19.140625" customWidth="1"/>
    <col min="16130" max="16130" width="12.5703125" customWidth="1"/>
    <col min="16131" max="16131" width="29" customWidth="1"/>
    <col min="16133" max="16133" width="6.85546875" customWidth="1"/>
    <col min="16134" max="16134" width="13.28515625" customWidth="1"/>
    <col min="16135" max="16135" width="17.85546875" customWidth="1"/>
    <col min="16136" max="16136" width="14.42578125" customWidth="1"/>
    <col min="16137" max="16137" width="14.5703125" customWidth="1"/>
    <col min="16138" max="16138" width="9" customWidth="1"/>
    <col min="16139" max="16139" width="8.42578125" customWidth="1"/>
    <col min="16140" max="16140" width="12.7109375" customWidth="1"/>
    <col min="16141" max="16141" width="15.28515625" customWidth="1"/>
    <col min="16142" max="16142" width="6.28515625" customWidth="1"/>
    <col min="16144" max="16144" width="16.5703125" bestFit="1" customWidth="1"/>
    <col min="16146" max="16146" width="12.5703125" customWidth="1"/>
  </cols>
  <sheetData>
    <row r="1" spans="1:19" s="219" customFormat="1">
      <c r="A1" s="231" t="s">
        <v>61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29"/>
      <c r="P1" s="227"/>
      <c r="Q1" s="228"/>
      <c r="R1" s="227"/>
      <c r="S1" s="203"/>
    </row>
    <row r="2" spans="1:19" s="219" customFormat="1">
      <c r="A2" s="225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3"/>
      <c r="P2" s="221"/>
      <c r="Q2" s="222"/>
      <c r="R2" s="221"/>
      <c r="S2" s="220"/>
    </row>
    <row r="3" spans="1:19" s="219" customFormat="1">
      <c r="A3" s="225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3"/>
      <c r="P3" s="226"/>
      <c r="Q3" s="222"/>
      <c r="R3" s="221"/>
      <c r="S3" s="220"/>
    </row>
    <row r="4" spans="1:19" s="219" customFormat="1">
      <c r="A4" s="225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3"/>
      <c r="P4" s="221"/>
      <c r="Q4" s="222"/>
      <c r="R4" s="221"/>
      <c r="S4" s="220"/>
    </row>
    <row r="5" spans="1:19" s="219" customFormat="1" ht="15.75" thickBot="1">
      <c r="A5" s="225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3"/>
      <c r="P5" s="221"/>
      <c r="Q5" s="222"/>
      <c r="R5" s="221"/>
      <c r="S5" s="220"/>
    </row>
    <row r="6" spans="1:19" s="202" customFormat="1" ht="30">
      <c r="A6" s="215" t="s">
        <v>60</v>
      </c>
      <c r="B6" s="216" t="s">
        <v>55</v>
      </c>
      <c r="C6" s="217" t="s">
        <v>59</v>
      </c>
      <c r="D6" s="218" t="s">
        <v>52</v>
      </c>
      <c r="E6" s="217" t="s">
        <v>58</v>
      </c>
      <c r="F6" s="216" t="s">
        <v>57</v>
      </c>
      <c r="G6" s="215" t="s">
        <v>56</v>
      </c>
      <c r="H6" s="214" t="s">
        <v>55</v>
      </c>
      <c r="I6" s="213" t="s">
        <v>52</v>
      </c>
      <c r="J6" s="212" t="s">
        <v>54</v>
      </c>
      <c r="K6" s="211" t="s">
        <v>53</v>
      </c>
      <c r="L6" s="210" t="s">
        <v>52</v>
      </c>
      <c r="M6" s="209" t="s">
        <v>51</v>
      </c>
      <c r="N6" s="208"/>
      <c r="O6" s="207" t="s">
        <v>50</v>
      </c>
      <c r="P6" s="206" t="s">
        <v>49</v>
      </c>
      <c r="Q6" s="205" t="s">
        <v>48</v>
      </c>
      <c r="R6" s="204" t="s">
        <v>47</v>
      </c>
      <c r="S6" s="203"/>
    </row>
    <row r="7" spans="1:19" s="185" customFormat="1" ht="15" customHeight="1" thickBot="1">
      <c r="A7" s="198" t="s">
        <v>46</v>
      </c>
      <c r="B7" s="199"/>
      <c r="C7" s="200"/>
      <c r="D7" s="201"/>
      <c r="E7" s="200"/>
      <c r="F7" s="199"/>
      <c r="G7" s="198" t="s">
        <v>45</v>
      </c>
      <c r="H7" s="197" t="s">
        <v>44</v>
      </c>
      <c r="I7" s="196" t="s">
        <v>43</v>
      </c>
      <c r="J7" s="195"/>
      <c r="K7" s="194" t="s">
        <v>42</v>
      </c>
      <c r="L7" s="193" t="s">
        <v>41</v>
      </c>
      <c r="M7" s="192" t="s">
        <v>40</v>
      </c>
      <c r="N7" s="191"/>
      <c r="O7" s="190"/>
      <c r="P7" s="189"/>
      <c r="Q7" s="188"/>
      <c r="R7" s="187"/>
      <c r="S7" s="186"/>
    </row>
    <row r="8" spans="1:19" s="20" customFormat="1" ht="15.75" customHeight="1">
      <c r="A8" s="37">
        <v>152437705020858</v>
      </c>
      <c r="B8" s="26">
        <v>42019</v>
      </c>
      <c r="C8" s="140" t="s">
        <v>39</v>
      </c>
      <c r="D8" s="22">
        <v>64800</v>
      </c>
      <c r="E8" s="139" t="s">
        <v>10</v>
      </c>
      <c r="F8" s="50">
        <v>42566</v>
      </c>
      <c r="G8" s="27">
        <v>152437705016083</v>
      </c>
      <c r="H8" s="50">
        <v>42282</v>
      </c>
      <c r="I8" s="48">
        <v>37969</v>
      </c>
      <c r="J8" s="25">
        <v>0</v>
      </c>
      <c r="K8" s="25">
        <v>0</v>
      </c>
      <c r="L8" s="22">
        <v>37969</v>
      </c>
      <c r="M8" s="22">
        <f>D8-L8</f>
        <v>26831</v>
      </c>
      <c r="O8" s="133">
        <v>0.22753999999999999</v>
      </c>
      <c r="P8" s="22">
        <f>L8*O8</f>
        <v>8639.4662599999992</v>
      </c>
      <c r="Q8" s="23">
        <v>14.555899999999999</v>
      </c>
      <c r="R8" s="22">
        <f>P8*Q8</f>
        <v>125755.20693393398</v>
      </c>
      <c r="S8" s="21">
        <v>125755</v>
      </c>
    </row>
    <row r="9" spans="1:19" s="20" customFormat="1">
      <c r="A9" s="37"/>
      <c r="B9" s="26"/>
      <c r="C9" s="140" t="s">
        <v>5</v>
      </c>
      <c r="D9" s="22">
        <v>502413</v>
      </c>
      <c r="E9" s="25"/>
      <c r="F9" s="50"/>
      <c r="G9" s="27">
        <v>152437705016270</v>
      </c>
      <c r="H9" s="50">
        <v>42289</v>
      </c>
      <c r="I9" s="48">
        <v>4464</v>
      </c>
      <c r="J9" s="25">
        <v>0</v>
      </c>
      <c r="K9" s="25">
        <v>0</v>
      </c>
      <c r="L9" s="22">
        <v>4464</v>
      </c>
      <c r="M9" s="22">
        <f>M8-L9</f>
        <v>22367</v>
      </c>
      <c r="O9" s="133">
        <v>0.22753999999999999</v>
      </c>
      <c r="P9" s="22">
        <f>L9*O9</f>
        <v>1015.73856</v>
      </c>
      <c r="Q9" s="23">
        <v>14.555899999999999</v>
      </c>
      <c r="R9" s="22">
        <f>P9*Q9</f>
        <v>14784.988905504</v>
      </c>
      <c r="S9" s="21">
        <v>14785</v>
      </c>
    </row>
    <row r="10" spans="1:19" s="20" customFormat="1">
      <c r="A10" s="37"/>
      <c r="B10" s="26"/>
      <c r="C10" s="25"/>
      <c r="D10" s="22"/>
      <c r="E10" s="25"/>
      <c r="F10" s="50"/>
      <c r="G10" s="27">
        <v>152437705016982</v>
      </c>
      <c r="H10" s="50">
        <v>42298</v>
      </c>
      <c r="I10" s="48">
        <v>2232</v>
      </c>
      <c r="J10" s="25">
        <v>0</v>
      </c>
      <c r="K10" s="25">
        <v>0</v>
      </c>
      <c r="L10" s="22">
        <v>2232</v>
      </c>
      <c r="M10" s="22">
        <f>M9-L10</f>
        <v>20135</v>
      </c>
      <c r="O10" s="133">
        <v>0.22753999999999999</v>
      </c>
      <c r="P10" s="22">
        <f>L10*O10</f>
        <v>507.86928</v>
      </c>
      <c r="Q10" s="23">
        <v>14.555899999999999</v>
      </c>
      <c r="R10" s="22">
        <f>P10*Q10</f>
        <v>7392.4944527520001</v>
      </c>
      <c r="S10" s="21">
        <v>7392</v>
      </c>
    </row>
    <row r="11" spans="1:19" s="20" customFormat="1">
      <c r="A11" s="37"/>
      <c r="B11" s="26"/>
      <c r="C11" s="25"/>
      <c r="D11" s="22"/>
      <c r="E11" s="25"/>
      <c r="F11" s="50"/>
      <c r="G11" s="27">
        <v>152437705017305</v>
      </c>
      <c r="H11" s="50">
        <v>42305</v>
      </c>
      <c r="I11" s="48">
        <v>4464</v>
      </c>
      <c r="J11" s="25">
        <v>0</v>
      </c>
      <c r="K11" s="25">
        <v>0</v>
      </c>
      <c r="L11" s="22">
        <v>4464</v>
      </c>
      <c r="M11" s="22">
        <f>M10-L11</f>
        <v>15671</v>
      </c>
      <c r="O11" s="133">
        <v>0.22753999999999999</v>
      </c>
      <c r="P11" s="22">
        <f>L11*O11</f>
        <v>1015.73856</v>
      </c>
      <c r="Q11" s="23">
        <v>14.555899999999999</v>
      </c>
      <c r="R11" s="22">
        <f>P11*Q11</f>
        <v>14784.988905504</v>
      </c>
      <c r="S11" s="21">
        <v>14785</v>
      </c>
    </row>
    <row r="12" spans="1:19" s="20" customFormat="1">
      <c r="A12" s="37"/>
      <c r="B12" s="26"/>
      <c r="C12" s="25"/>
      <c r="D12" s="22"/>
      <c r="E12" s="25"/>
      <c r="F12" s="50"/>
      <c r="G12" s="27">
        <v>152437705017679</v>
      </c>
      <c r="H12" s="50">
        <v>42311</v>
      </c>
      <c r="I12" s="48">
        <v>15671</v>
      </c>
      <c r="J12" s="25">
        <v>0</v>
      </c>
      <c r="K12" s="25">
        <v>0</v>
      </c>
      <c r="L12" s="22">
        <v>15671</v>
      </c>
      <c r="M12" s="24">
        <f>M11-L12</f>
        <v>0</v>
      </c>
      <c r="O12" s="133">
        <v>0.22753999999999999</v>
      </c>
      <c r="P12" s="22">
        <f>L12*O12</f>
        <v>3565.77934</v>
      </c>
      <c r="Q12" s="23">
        <v>14.555899999999999</v>
      </c>
      <c r="R12" s="22">
        <f>P12*Q12</f>
        <v>51903.127495105997</v>
      </c>
      <c r="S12" s="21">
        <v>51903</v>
      </c>
    </row>
    <row r="13" spans="1:19" s="20" customFormat="1" ht="15.75" thickBot="1">
      <c r="A13" s="37"/>
      <c r="B13" s="26"/>
      <c r="C13" s="25"/>
      <c r="D13" s="22"/>
      <c r="E13" s="25"/>
      <c r="F13" s="50"/>
      <c r="G13" s="27"/>
      <c r="H13" s="50"/>
      <c r="I13" s="48"/>
      <c r="J13" s="25"/>
      <c r="K13" s="25"/>
      <c r="L13" s="22"/>
      <c r="M13" s="22"/>
      <c r="O13" s="133"/>
      <c r="P13" s="22"/>
      <c r="Q13" s="23"/>
      <c r="R13" s="22"/>
      <c r="S13" s="21"/>
    </row>
    <row r="14" spans="1:19" s="124" customFormat="1">
      <c r="A14" s="46">
        <v>152437705020858</v>
      </c>
      <c r="B14" s="129">
        <v>42019</v>
      </c>
      <c r="C14" s="137" t="s">
        <v>33</v>
      </c>
      <c r="D14" s="126">
        <v>79200</v>
      </c>
      <c r="E14" s="170" t="s">
        <v>10</v>
      </c>
      <c r="F14" s="129">
        <v>42566</v>
      </c>
      <c r="G14" s="130">
        <v>152437705006303</v>
      </c>
      <c r="H14" s="129">
        <v>42110</v>
      </c>
      <c r="I14" s="126">
        <v>48181</v>
      </c>
      <c r="J14" s="128">
        <v>0</v>
      </c>
      <c r="K14" s="128">
        <v>0</v>
      </c>
      <c r="L14" s="126">
        <v>48181</v>
      </c>
      <c r="M14" s="126">
        <f>D14-L14</f>
        <v>31019</v>
      </c>
      <c r="O14" s="138">
        <v>0.24964</v>
      </c>
      <c r="P14" s="126">
        <f>L14*O14</f>
        <v>12027.904839999999</v>
      </c>
      <c r="Q14" s="127">
        <v>14.555899999999999</v>
      </c>
      <c r="R14" s="126">
        <f>P14*Q14</f>
        <v>175076.98006055597</v>
      </c>
      <c r="S14" s="125">
        <v>175077</v>
      </c>
    </row>
    <row r="15" spans="1:19" s="20" customFormat="1">
      <c r="A15" s="37"/>
      <c r="B15" s="26"/>
      <c r="C15" s="25"/>
      <c r="D15" s="22"/>
      <c r="E15" s="25"/>
      <c r="F15" s="26"/>
      <c r="G15" s="27">
        <v>152437705006607</v>
      </c>
      <c r="H15" s="26">
        <v>42115</v>
      </c>
      <c r="I15" s="22">
        <v>31019</v>
      </c>
      <c r="J15" s="25">
        <v>0</v>
      </c>
      <c r="K15" s="25">
        <v>0</v>
      </c>
      <c r="L15" s="22">
        <v>31019</v>
      </c>
      <c r="M15" s="24">
        <f>M14-L15</f>
        <v>0</v>
      </c>
      <c r="O15" s="133">
        <v>0.24964</v>
      </c>
      <c r="P15" s="22">
        <f>L15*O15</f>
        <v>7743.5831600000001</v>
      </c>
      <c r="Q15" s="23">
        <v>14.555899999999999</v>
      </c>
      <c r="R15" s="22">
        <f>P15*Q15</f>
        <v>112714.82211864399</v>
      </c>
      <c r="S15" s="21">
        <v>112715</v>
      </c>
    </row>
    <row r="16" spans="1:19" s="20" customFormat="1" ht="15.75" thickBot="1">
      <c r="A16" s="37"/>
      <c r="B16" s="26"/>
      <c r="C16" s="25"/>
      <c r="D16" s="22"/>
      <c r="E16" s="25"/>
      <c r="F16" s="26"/>
      <c r="G16" s="27"/>
      <c r="H16" s="26"/>
      <c r="I16" s="22"/>
      <c r="J16" s="25">
        <v>0</v>
      </c>
      <c r="K16" s="25">
        <v>0</v>
      </c>
      <c r="L16" s="22"/>
      <c r="M16" s="22"/>
      <c r="O16" s="133"/>
      <c r="P16" s="22"/>
      <c r="Q16" s="23"/>
      <c r="R16" s="22"/>
      <c r="S16" s="21"/>
    </row>
    <row r="17" spans="1:19" s="124" customFormat="1">
      <c r="A17" s="46">
        <v>152437705023407</v>
      </c>
      <c r="B17" s="129">
        <v>42055</v>
      </c>
      <c r="C17" s="156" t="s">
        <v>38</v>
      </c>
      <c r="D17" s="126">
        <v>156000</v>
      </c>
      <c r="E17" s="128" t="s">
        <v>0</v>
      </c>
      <c r="F17" s="129">
        <v>42602</v>
      </c>
      <c r="G17" s="130">
        <v>162437706009973</v>
      </c>
      <c r="H17" s="129">
        <v>42551</v>
      </c>
      <c r="I17" s="126">
        <v>8640</v>
      </c>
      <c r="J17" s="128">
        <v>0</v>
      </c>
      <c r="K17" s="128">
        <v>0</v>
      </c>
      <c r="L17" s="126">
        <v>8640</v>
      </c>
      <c r="M17" s="126">
        <f>D17-L17</f>
        <v>147360</v>
      </c>
      <c r="O17" s="127">
        <v>3.7920000000000002E-2</v>
      </c>
      <c r="P17" s="126">
        <f>L17*O17</f>
        <v>327.62880000000001</v>
      </c>
      <c r="Q17" s="127">
        <v>14.9473</v>
      </c>
      <c r="R17" s="126">
        <f>P17*Q17</f>
        <v>4897.1659622400002</v>
      </c>
      <c r="S17" s="125">
        <v>4897</v>
      </c>
    </row>
    <row r="18" spans="1:19" s="20" customFormat="1">
      <c r="A18" s="28"/>
      <c r="B18" s="26"/>
      <c r="C18" s="184" t="s">
        <v>5</v>
      </c>
      <c r="D18" s="22">
        <v>233148</v>
      </c>
      <c r="E18" s="25"/>
      <c r="F18" s="26"/>
      <c r="G18" s="27">
        <v>162437706009808</v>
      </c>
      <c r="H18" s="26">
        <v>42557</v>
      </c>
      <c r="I18" s="22">
        <v>8640</v>
      </c>
      <c r="J18" s="25">
        <v>0</v>
      </c>
      <c r="K18" s="25">
        <v>0</v>
      </c>
      <c r="L18" s="22">
        <v>8640</v>
      </c>
      <c r="M18" s="22">
        <f>M17-L18</f>
        <v>138720</v>
      </c>
      <c r="O18" s="133">
        <v>3.7920000000000002E-2</v>
      </c>
      <c r="P18" s="22">
        <f>L18*O18</f>
        <v>327.62880000000001</v>
      </c>
      <c r="Q18" s="23">
        <v>14.9473</v>
      </c>
      <c r="R18" s="22">
        <f>P18*Q18</f>
        <v>4897.1659622400002</v>
      </c>
      <c r="S18" s="21">
        <v>4897</v>
      </c>
    </row>
    <row r="19" spans="1:19" s="20" customFormat="1">
      <c r="A19" s="28"/>
      <c r="B19" s="26"/>
      <c r="C19" s="25"/>
      <c r="D19" s="22"/>
      <c r="E19" s="25"/>
      <c r="F19" s="26"/>
      <c r="G19" s="27">
        <v>162437706010263</v>
      </c>
      <c r="H19" s="59">
        <v>42569</v>
      </c>
      <c r="I19" s="22">
        <v>11520</v>
      </c>
      <c r="J19" s="25">
        <v>0</v>
      </c>
      <c r="K19" s="25">
        <v>0</v>
      </c>
      <c r="L19" s="22">
        <v>11520</v>
      </c>
      <c r="M19" s="22">
        <f>M18-L19</f>
        <v>127200</v>
      </c>
      <c r="O19" s="133">
        <v>3.7920000000000002E-2</v>
      </c>
      <c r="P19" s="22">
        <f>L19*O19</f>
        <v>436.83840000000004</v>
      </c>
      <c r="Q19" s="23">
        <v>14.9473</v>
      </c>
      <c r="R19" s="22">
        <f>P19*Q19</f>
        <v>6529.5546163200006</v>
      </c>
      <c r="S19" s="21">
        <v>6530</v>
      </c>
    </row>
    <row r="20" spans="1:19" s="20" customFormat="1">
      <c r="A20" s="28"/>
      <c r="B20" s="26"/>
      <c r="C20" s="25"/>
      <c r="D20" s="22"/>
      <c r="E20" s="25"/>
      <c r="F20" s="26"/>
      <c r="G20" s="27">
        <v>162437706010330</v>
      </c>
      <c r="H20" s="26">
        <v>42571</v>
      </c>
      <c r="I20" s="22">
        <v>57600</v>
      </c>
      <c r="J20" s="25">
        <v>0</v>
      </c>
      <c r="K20" s="25">
        <v>0</v>
      </c>
      <c r="L20" s="22">
        <v>57600</v>
      </c>
      <c r="M20" s="22">
        <f>M19-L20</f>
        <v>69600</v>
      </c>
      <c r="O20" s="133">
        <v>3.7920000000000002E-2</v>
      </c>
      <c r="P20" s="22">
        <f>L20*O20</f>
        <v>2184.192</v>
      </c>
      <c r="Q20" s="23">
        <v>14.9473</v>
      </c>
      <c r="R20" s="22">
        <f>P20*Q20</f>
        <v>32647.7730816</v>
      </c>
      <c r="S20" s="21">
        <v>32648</v>
      </c>
    </row>
    <row r="21" spans="1:19" s="20" customFormat="1">
      <c r="A21" s="28"/>
      <c r="B21" s="26"/>
      <c r="C21" s="25"/>
      <c r="D21" s="22"/>
      <c r="E21" s="25"/>
      <c r="F21" s="26"/>
      <c r="G21" s="27">
        <v>162437706009921</v>
      </c>
      <c r="H21" s="59">
        <v>42573</v>
      </c>
      <c r="I21" s="48">
        <v>17280</v>
      </c>
      <c r="J21" s="25">
        <v>0</v>
      </c>
      <c r="K21" s="25">
        <v>0</v>
      </c>
      <c r="L21" s="22">
        <v>17280</v>
      </c>
      <c r="M21" s="22">
        <f>M20-L21</f>
        <v>52320</v>
      </c>
      <c r="O21" s="133">
        <v>3.7920000000000002E-2</v>
      </c>
      <c r="P21" s="22">
        <f>L21*O21</f>
        <v>655.25760000000002</v>
      </c>
      <c r="Q21" s="23">
        <v>14.9473</v>
      </c>
      <c r="R21" s="22">
        <f>P21*Q21</f>
        <v>9794.3319244800005</v>
      </c>
      <c r="S21" s="21">
        <v>9794</v>
      </c>
    </row>
    <row r="22" spans="1:19" s="30" customFormat="1">
      <c r="A22" s="37"/>
      <c r="B22" s="35"/>
      <c r="C22" s="34"/>
      <c r="D22" s="32"/>
      <c r="E22" s="34"/>
      <c r="F22" s="35"/>
      <c r="G22" s="183">
        <v>162437706011141</v>
      </c>
      <c r="H22" s="58">
        <v>42586</v>
      </c>
      <c r="I22" s="55">
        <v>8640</v>
      </c>
      <c r="J22" s="57">
        <v>0</v>
      </c>
      <c r="K22" s="57">
        <v>0</v>
      </c>
      <c r="L22" s="55">
        <v>8640</v>
      </c>
      <c r="M22" s="32">
        <f>M21-L22</f>
        <v>43680</v>
      </c>
      <c r="O22" s="70">
        <v>3.7920000000000002E-2</v>
      </c>
      <c r="P22" s="32">
        <f>L22*O22</f>
        <v>327.62880000000001</v>
      </c>
      <c r="Q22" s="33">
        <v>14.9473</v>
      </c>
      <c r="R22" s="32">
        <f>P22*Q22</f>
        <v>4897.1659622400002</v>
      </c>
      <c r="S22" s="31">
        <v>4897</v>
      </c>
    </row>
    <row r="23" spans="1:19" s="92" customFormat="1">
      <c r="A23" s="101"/>
      <c r="B23" s="100"/>
      <c r="C23" s="73"/>
      <c r="D23" s="24"/>
      <c r="E23" s="73"/>
      <c r="F23" s="100"/>
      <c r="G23" s="141" t="s">
        <v>37</v>
      </c>
      <c r="H23" s="100">
        <v>42601</v>
      </c>
      <c r="I23" s="24">
        <v>43680</v>
      </c>
      <c r="J23" s="73">
        <v>0</v>
      </c>
      <c r="K23" s="73">
        <v>0</v>
      </c>
      <c r="L23" s="24">
        <v>43680</v>
      </c>
      <c r="M23" s="24">
        <f>M22-L23</f>
        <v>0</v>
      </c>
      <c r="O23" s="182">
        <v>3.7900000000000003E-2</v>
      </c>
      <c r="P23" s="24">
        <f>L23*O23</f>
        <v>1655.4720000000002</v>
      </c>
      <c r="Q23" s="95">
        <v>14.9473</v>
      </c>
      <c r="R23" s="24">
        <f>P23*Q23</f>
        <v>24744.836625600004</v>
      </c>
      <c r="S23" s="94">
        <v>24745</v>
      </c>
    </row>
    <row r="24" spans="1:19" s="82" customFormat="1" ht="15.75" thickBot="1">
      <c r="A24" s="91"/>
      <c r="B24" s="89"/>
      <c r="C24" s="88"/>
      <c r="D24" s="85"/>
      <c r="E24" s="88"/>
      <c r="F24" s="89"/>
      <c r="G24" s="90"/>
      <c r="H24" s="89"/>
      <c r="I24" s="85"/>
      <c r="J24" s="88"/>
      <c r="K24" s="88"/>
      <c r="L24" s="85"/>
      <c r="M24" s="85"/>
      <c r="O24" s="87"/>
      <c r="P24" s="85"/>
      <c r="Q24" s="86"/>
      <c r="R24" s="85"/>
      <c r="S24" s="84"/>
    </row>
    <row r="25" spans="1:19" s="20" customFormat="1">
      <c r="A25" s="37">
        <v>152437705023407</v>
      </c>
      <c r="B25" s="26">
        <v>42055</v>
      </c>
      <c r="C25" s="140" t="s">
        <v>36</v>
      </c>
      <c r="D25" s="22">
        <v>250000</v>
      </c>
      <c r="E25" s="139" t="s">
        <v>0</v>
      </c>
      <c r="F25" s="50">
        <v>42602</v>
      </c>
      <c r="G25" s="28">
        <v>152437705006607</v>
      </c>
      <c r="H25" s="50">
        <v>42115</v>
      </c>
      <c r="I25" s="48">
        <v>2033</v>
      </c>
      <c r="J25" s="25">
        <v>0</v>
      </c>
      <c r="K25" s="25">
        <v>0</v>
      </c>
      <c r="L25" s="22">
        <v>2033</v>
      </c>
      <c r="M25" s="22">
        <f>D25-L25</f>
        <v>247967</v>
      </c>
      <c r="O25" s="133">
        <v>3.8730000000000001E-2</v>
      </c>
      <c r="P25" s="22">
        <f>L25*O25</f>
        <v>78.73809</v>
      </c>
      <c r="Q25" s="23">
        <v>14.9473</v>
      </c>
      <c r="R25" s="22">
        <f>P25*Q25</f>
        <v>1176.921852657</v>
      </c>
      <c r="S25" s="21">
        <v>1177</v>
      </c>
    </row>
    <row r="26" spans="1:19" s="20" customFormat="1">
      <c r="A26" s="37"/>
      <c r="B26" s="26"/>
      <c r="C26" s="25"/>
      <c r="D26" s="22"/>
      <c r="E26" s="25"/>
      <c r="F26" s="50"/>
      <c r="G26" s="27">
        <v>152437705008307</v>
      </c>
      <c r="H26" s="50">
        <v>42142</v>
      </c>
      <c r="I26" s="48">
        <v>73920</v>
      </c>
      <c r="J26" s="25">
        <v>0</v>
      </c>
      <c r="K26" s="25">
        <v>0</v>
      </c>
      <c r="L26" s="22">
        <v>73920</v>
      </c>
      <c r="M26" s="22">
        <f>M25-L26</f>
        <v>174047</v>
      </c>
      <c r="O26" s="23">
        <v>3.8730000000000001E-2</v>
      </c>
      <c r="P26" s="22">
        <f>L26*O26</f>
        <v>2862.9216000000001</v>
      </c>
      <c r="Q26" s="23">
        <v>14.9473</v>
      </c>
      <c r="R26" s="22">
        <f>P26*Q26</f>
        <v>42792.948031680004</v>
      </c>
      <c r="S26" s="21">
        <v>42793</v>
      </c>
    </row>
    <row r="27" spans="1:19" s="20" customFormat="1">
      <c r="A27" s="37"/>
      <c r="B27" s="26"/>
      <c r="C27" s="25"/>
      <c r="D27" s="22"/>
      <c r="E27" s="25"/>
      <c r="F27" s="50"/>
      <c r="G27" s="146">
        <v>152437705009269</v>
      </c>
      <c r="H27" s="50">
        <v>42160</v>
      </c>
      <c r="I27" s="48">
        <v>84408</v>
      </c>
      <c r="J27" s="25">
        <v>0</v>
      </c>
      <c r="K27" s="25">
        <v>0</v>
      </c>
      <c r="L27" s="22">
        <v>84408</v>
      </c>
      <c r="M27" s="22">
        <f>M26-L27</f>
        <v>89639</v>
      </c>
      <c r="O27" s="133">
        <v>3.8730000000000001E-2</v>
      </c>
      <c r="P27" s="22">
        <f>L27*O27</f>
        <v>3269.1218400000002</v>
      </c>
      <c r="Q27" s="23">
        <v>14.9473</v>
      </c>
      <c r="R27" s="22">
        <f>P27*Q27</f>
        <v>48864.544879032008</v>
      </c>
      <c r="S27" s="21">
        <v>48865</v>
      </c>
    </row>
    <row r="28" spans="1:19" s="20" customFormat="1">
      <c r="A28" s="37"/>
      <c r="B28" s="26"/>
      <c r="C28" s="25"/>
      <c r="D28" s="22"/>
      <c r="E28" s="25"/>
      <c r="F28" s="50"/>
      <c r="G28" s="181">
        <v>152437705009665</v>
      </c>
      <c r="H28" s="50">
        <v>42166</v>
      </c>
      <c r="I28" s="48">
        <v>75576</v>
      </c>
      <c r="J28" s="25">
        <v>0</v>
      </c>
      <c r="K28" s="25">
        <v>0</v>
      </c>
      <c r="L28" s="22">
        <v>75576</v>
      </c>
      <c r="M28" s="22">
        <f>M27-L28</f>
        <v>14063</v>
      </c>
      <c r="O28" s="133">
        <v>3.8730000000000001E-2</v>
      </c>
      <c r="P28" s="22">
        <f>L28*O28</f>
        <v>2927.0584800000001</v>
      </c>
      <c r="Q28" s="23">
        <v>14.9473</v>
      </c>
      <c r="R28" s="22">
        <f>P28*Q28</f>
        <v>43751.621218104003</v>
      </c>
      <c r="S28" s="21">
        <v>43752</v>
      </c>
    </row>
    <row r="29" spans="1:19" s="20" customFormat="1">
      <c r="A29" s="37"/>
      <c r="B29" s="26"/>
      <c r="C29" s="25"/>
      <c r="D29" s="22"/>
      <c r="E29" s="25"/>
      <c r="F29" s="50"/>
      <c r="G29" s="27">
        <v>152437705010500</v>
      </c>
      <c r="H29" s="50">
        <v>42180</v>
      </c>
      <c r="I29" s="48">
        <v>14063</v>
      </c>
      <c r="J29" s="25">
        <v>0</v>
      </c>
      <c r="K29" s="25">
        <v>0</v>
      </c>
      <c r="L29" s="22">
        <v>14063</v>
      </c>
      <c r="M29" s="24">
        <f>M28-L29</f>
        <v>0</v>
      </c>
      <c r="O29" s="23">
        <v>3.8730000000000001E-2</v>
      </c>
      <c r="P29" s="22">
        <f>L29*O29</f>
        <v>544.65998999999999</v>
      </c>
      <c r="Q29" s="23">
        <v>14.9473</v>
      </c>
      <c r="R29" s="22">
        <f>P29*Q29</f>
        <v>8141.196268527</v>
      </c>
      <c r="S29" s="21">
        <v>8141</v>
      </c>
    </row>
    <row r="30" spans="1:19" s="20" customFormat="1" ht="15.75" thickBot="1">
      <c r="A30" s="37"/>
      <c r="B30" s="26"/>
      <c r="C30" s="25"/>
      <c r="D30" s="22"/>
      <c r="E30" s="25"/>
      <c r="F30" s="50"/>
      <c r="G30" s="27"/>
      <c r="H30" s="50"/>
      <c r="I30" s="48"/>
      <c r="J30" s="25"/>
      <c r="K30" s="25"/>
      <c r="L30" s="22"/>
      <c r="M30" s="22"/>
      <c r="O30" s="133"/>
      <c r="P30" s="22"/>
      <c r="Q30" s="23"/>
      <c r="R30" s="22"/>
      <c r="S30" s="21"/>
    </row>
    <row r="31" spans="1:19" s="124" customFormat="1">
      <c r="A31" s="46">
        <v>152437705024811</v>
      </c>
      <c r="B31" s="129">
        <v>42061</v>
      </c>
      <c r="C31" s="137" t="s">
        <v>35</v>
      </c>
      <c r="D31" s="126">
        <v>101050</v>
      </c>
      <c r="E31" s="170" t="s">
        <v>0</v>
      </c>
      <c r="F31" s="129">
        <v>42608</v>
      </c>
      <c r="G31" s="130">
        <v>152437705016083</v>
      </c>
      <c r="H31" s="129">
        <v>42282</v>
      </c>
      <c r="I31" s="126">
        <v>4558</v>
      </c>
      <c r="J31" s="128">
        <v>0</v>
      </c>
      <c r="K31" s="128">
        <v>0</v>
      </c>
      <c r="L31" s="126">
        <v>4558</v>
      </c>
      <c r="M31" s="126">
        <f>D31-L31</f>
        <v>96492</v>
      </c>
      <c r="O31" s="138">
        <v>0.11448</v>
      </c>
      <c r="P31" s="126">
        <f>L31*O31</f>
        <v>521.79984000000002</v>
      </c>
      <c r="Q31" s="127">
        <v>14.9712</v>
      </c>
      <c r="R31" s="126">
        <f>P31*Q31</f>
        <v>7811.9697646080003</v>
      </c>
      <c r="S31" s="125">
        <v>7812</v>
      </c>
    </row>
    <row r="32" spans="1:19" s="20" customFormat="1">
      <c r="A32" s="37"/>
      <c r="B32" s="26"/>
      <c r="C32" s="139" t="s">
        <v>5</v>
      </c>
      <c r="D32" s="22">
        <v>250243</v>
      </c>
      <c r="E32" s="25"/>
      <c r="F32" s="26"/>
      <c r="G32" s="27">
        <v>152437705016982</v>
      </c>
      <c r="H32" s="26">
        <v>42298</v>
      </c>
      <c r="I32" s="22">
        <v>23040</v>
      </c>
      <c r="J32" s="25">
        <v>0</v>
      </c>
      <c r="K32" s="25">
        <v>0</v>
      </c>
      <c r="L32" s="22">
        <v>23040</v>
      </c>
      <c r="M32" s="22">
        <f>M31-L32</f>
        <v>73452</v>
      </c>
      <c r="O32" s="133">
        <v>0.11448</v>
      </c>
      <c r="P32" s="22">
        <f>L32*O32</f>
        <v>2637.6192000000001</v>
      </c>
      <c r="Q32" s="23">
        <v>14.9712</v>
      </c>
      <c r="R32" s="22">
        <f>P32*Q32</f>
        <v>39488.324567039999</v>
      </c>
      <c r="S32" s="21">
        <v>39488</v>
      </c>
    </row>
    <row r="33" spans="1:19" s="20" customFormat="1">
      <c r="A33" s="37"/>
      <c r="B33" s="26"/>
      <c r="C33" s="25"/>
      <c r="D33" s="22"/>
      <c r="E33" s="25"/>
      <c r="F33" s="26"/>
      <c r="G33" s="27">
        <v>152437705018059</v>
      </c>
      <c r="H33" s="26">
        <v>42317</v>
      </c>
      <c r="I33" s="22">
        <v>23040</v>
      </c>
      <c r="J33" s="25">
        <v>0</v>
      </c>
      <c r="K33" s="25">
        <v>0</v>
      </c>
      <c r="L33" s="22">
        <v>23040</v>
      </c>
      <c r="M33" s="22">
        <f>M32-L33</f>
        <v>50412</v>
      </c>
      <c r="O33" s="133">
        <v>0.11448</v>
      </c>
      <c r="P33" s="22">
        <f>L33*O33</f>
        <v>2637.6192000000001</v>
      </c>
      <c r="Q33" s="23">
        <v>14.9712</v>
      </c>
      <c r="R33" s="22">
        <f>P33*Q33</f>
        <v>39488.324567039999</v>
      </c>
      <c r="S33" s="21">
        <v>39488</v>
      </c>
    </row>
    <row r="34" spans="1:19" s="20" customFormat="1">
      <c r="A34" s="37"/>
      <c r="B34" s="26"/>
      <c r="C34" s="25"/>
      <c r="D34" s="22"/>
      <c r="E34" s="25"/>
      <c r="F34" s="26"/>
      <c r="G34" s="27">
        <v>152437705048099</v>
      </c>
      <c r="H34" s="26">
        <v>42354</v>
      </c>
      <c r="I34" s="22">
        <v>11520</v>
      </c>
      <c r="J34" s="25">
        <v>0</v>
      </c>
      <c r="K34" s="25">
        <v>0</v>
      </c>
      <c r="L34" s="22">
        <v>11520</v>
      </c>
      <c r="M34" s="22">
        <f>M33-L34</f>
        <v>38892</v>
      </c>
      <c r="O34" s="133">
        <v>0.11448</v>
      </c>
      <c r="P34" s="22">
        <f>L34*O34</f>
        <v>1318.8096</v>
      </c>
      <c r="Q34" s="23">
        <v>14.9712</v>
      </c>
      <c r="R34" s="22">
        <f>P34*Q34</f>
        <v>19744.16228352</v>
      </c>
      <c r="S34" s="21">
        <v>19744</v>
      </c>
    </row>
    <row r="35" spans="1:19" s="20" customFormat="1">
      <c r="A35" s="37"/>
      <c r="B35" s="26"/>
      <c r="C35" s="25"/>
      <c r="D35" s="22"/>
      <c r="E35" s="25"/>
      <c r="F35" s="26"/>
      <c r="G35" s="27">
        <v>162437706001130</v>
      </c>
      <c r="H35" s="26">
        <v>42377</v>
      </c>
      <c r="I35" s="22">
        <v>17280</v>
      </c>
      <c r="J35" s="25">
        <v>0</v>
      </c>
      <c r="K35" s="25">
        <v>0</v>
      </c>
      <c r="L35" s="22">
        <v>17280</v>
      </c>
      <c r="M35" s="22">
        <f>M34-L35</f>
        <v>21612</v>
      </c>
      <c r="O35" s="133">
        <v>0.11448</v>
      </c>
      <c r="P35" s="22">
        <f>L35*O35</f>
        <v>1978.2144000000001</v>
      </c>
      <c r="Q35" s="23">
        <v>14.9712</v>
      </c>
      <c r="R35" s="22">
        <f>P35*Q35</f>
        <v>29616.243425280001</v>
      </c>
      <c r="S35" s="21">
        <v>29616</v>
      </c>
    </row>
    <row r="36" spans="1:19" s="175" customFormat="1">
      <c r="A36" s="180"/>
      <c r="B36" s="179"/>
      <c r="C36" s="177"/>
      <c r="D36" s="176"/>
      <c r="E36" s="177"/>
      <c r="F36" s="26"/>
      <c r="G36" s="178">
        <v>162437706002076</v>
      </c>
      <c r="H36" s="26">
        <v>42404</v>
      </c>
      <c r="I36" s="22">
        <v>14400</v>
      </c>
      <c r="J36" s="177">
        <v>0</v>
      </c>
      <c r="K36" s="177">
        <v>0</v>
      </c>
      <c r="L36" s="176">
        <v>14400</v>
      </c>
      <c r="M36" s="176">
        <f>M35-L36</f>
        <v>7212</v>
      </c>
      <c r="O36" s="23">
        <v>0.11448</v>
      </c>
      <c r="P36" s="22">
        <f>L36*O36</f>
        <v>1648.5119999999999</v>
      </c>
      <c r="Q36" s="23">
        <v>14.9712</v>
      </c>
      <c r="R36" s="176">
        <f>P36*Q36</f>
        <v>24680.202854399999</v>
      </c>
      <c r="S36" s="21">
        <v>24680</v>
      </c>
    </row>
    <row r="37" spans="1:19" s="20" customFormat="1">
      <c r="A37" s="37"/>
      <c r="B37" s="26"/>
      <c r="C37" s="25"/>
      <c r="D37" s="22"/>
      <c r="E37" s="25"/>
      <c r="F37" s="26"/>
      <c r="G37" s="27">
        <v>162437706003409</v>
      </c>
      <c r="H37" s="26">
        <v>42429</v>
      </c>
      <c r="I37" s="22">
        <v>5760</v>
      </c>
      <c r="J37" s="25">
        <v>0</v>
      </c>
      <c r="K37" s="25">
        <v>0</v>
      </c>
      <c r="L37" s="22">
        <v>5760</v>
      </c>
      <c r="M37" s="22">
        <f>M36-L37</f>
        <v>1452</v>
      </c>
      <c r="O37" s="133">
        <v>0.11448</v>
      </c>
      <c r="P37" s="22">
        <f>L37*O37</f>
        <v>659.40480000000002</v>
      </c>
      <c r="Q37" s="23">
        <v>14.9712</v>
      </c>
      <c r="R37" s="22">
        <f>P37*Q37</f>
        <v>9872.0811417599998</v>
      </c>
      <c r="S37" s="21">
        <v>9872</v>
      </c>
    </row>
    <row r="38" spans="1:19" s="20" customFormat="1">
      <c r="A38" s="37"/>
      <c r="B38" s="26"/>
      <c r="D38" s="22"/>
      <c r="F38" s="26"/>
      <c r="G38" s="27">
        <v>162437706003625</v>
      </c>
      <c r="H38" s="26">
        <v>42433</v>
      </c>
      <c r="I38" s="22">
        <v>1452</v>
      </c>
      <c r="J38" s="25">
        <v>0</v>
      </c>
      <c r="K38" s="25">
        <v>0</v>
      </c>
      <c r="L38" s="22">
        <v>1452</v>
      </c>
      <c r="M38" s="73">
        <f>M37-L38</f>
        <v>0</v>
      </c>
      <c r="O38" s="23">
        <v>0.11448</v>
      </c>
      <c r="P38" s="22">
        <f>L38*O38</f>
        <v>166.22496000000001</v>
      </c>
      <c r="Q38" s="23">
        <v>14.9712</v>
      </c>
      <c r="R38" s="22">
        <f>P38*Q38</f>
        <v>2488.5871211520002</v>
      </c>
      <c r="S38" s="21">
        <v>2489</v>
      </c>
    </row>
    <row r="39" spans="1:19" s="11" customFormat="1" ht="15.75" thickBot="1">
      <c r="A39" s="69"/>
      <c r="B39" s="17"/>
      <c r="C39" s="16"/>
      <c r="D39" s="13"/>
      <c r="E39" s="16"/>
      <c r="F39" s="17"/>
      <c r="G39" s="18"/>
      <c r="H39" s="17"/>
      <c r="I39" s="13"/>
      <c r="J39" s="16"/>
      <c r="K39" s="16"/>
      <c r="L39" s="13"/>
      <c r="M39" s="13"/>
      <c r="O39" s="15"/>
      <c r="P39" s="13"/>
      <c r="Q39" s="14"/>
      <c r="R39" s="13"/>
      <c r="S39" s="12"/>
    </row>
    <row r="40" spans="1:19" s="20" customFormat="1">
      <c r="A40" s="37">
        <v>152437705024811</v>
      </c>
      <c r="B40" s="26">
        <v>42061</v>
      </c>
      <c r="C40" s="140" t="s">
        <v>34</v>
      </c>
      <c r="D40" s="22">
        <v>119000</v>
      </c>
      <c r="E40" s="139" t="s">
        <v>0</v>
      </c>
      <c r="F40" s="50">
        <v>42608</v>
      </c>
      <c r="G40" s="27">
        <v>152437705005094</v>
      </c>
      <c r="H40" s="50">
        <v>42090</v>
      </c>
      <c r="I40" s="48">
        <v>7490</v>
      </c>
      <c r="J40" s="25">
        <v>0</v>
      </c>
      <c r="K40" s="25">
        <v>0</v>
      </c>
      <c r="L40" s="22">
        <v>7490</v>
      </c>
      <c r="M40" s="22">
        <f>D40-L40</f>
        <v>111510</v>
      </c>
      <c r="N40" s="174"/>
      <c r="O40" s="133">
        <v>4.3249999999999997E-2</v>
      </c>
      <c r="P40" s="22">
        <f>L40*O40</f>
        <v>323.9425</v>
      </c>
      <c r="Q40" s="23">
        <v>14.9712</v>
      </c>
      <c r="R40" s="22">
        <f>P40*Q40</f>
        <v>4849.8079559999996</v>
      </c>
      <c r="S40" s="21">
        <v>4850</v>
      </c>
    </row>
    <row r="41" spans="1:19" s="20" customFormat="1">
      <c r="A41" s="37"/>
      <c r="B41" s="26"/>
      <c r="C41" s="25"/>
      <c r="D41" s="22"/>
      <c r="E41" s="25"/>
      <c r="F41" s="50"/>
      <c r="G41" s="27">
        <v>152437705005921</v>
      </c>
      <c r="H41" s="50">
        <v>42104</v>
      </c>
      <c r="I41" s="48">
        <v>75576</v>
      </c>
      <c r="J41" s="25">
        <v>0</v>
      </c>
      <c r="K41" s="25">
        <v>0</v>
      </c>
      <c r="L41" s="22">
        <v>75576</v>
      </c>
      <c r="M41" s="22">
        <f>M40-L41</f>
        <v>35934</v>
      </c>
      <c r="N41" s="174"/>
      <c r="O41" s="133">
        <v>4.3249999999999997E-2</v>
      </c>
      <c r="P41" s="22">
        <f>L41*O41</f>
        <v>3268.6619999999998</v>
      </c>
      <c r="Q41" s="23">
        <v>14.9712</v>
      </c>
      <c r="R41" s="22">
        <f>P41*Q41</f>
        <v>48935.792534399996</v>
      </c>
      <c r="S41" s="21">
        <v>48936</v>
      </c>
    </row>
    <row r="42" spans="1:19" s="20" customFormat="1">
      <c r="A42" s="37"/>
      <c r="B42" s="26"/>
      <c r="C42" s="25"/>
      <c r="D42" s="22"/>
      <c r="E42" s="25"/>
      <c r="F42" s="50"/>
      <c r="G42" s="27">
        <v>152437705006303</v>
      </c>
      <c r="H42" s="50">
        <v>42110</v>
      </c>
      <c r="I42" s="48">
        <v>35934</v>
      </c>
      <c r="J42" s="25">
        <v>0</v>
      </c>
      <c r="K42" s="25">
        <v>0</v>
      </c>
      <c r="L42" s="22">
        <v>35934</v>
      </c>
      <c r="M42" s="24">
        <f>M41-L42</f>
        <v>0</v>
      </c>
      <c r="N42" s="174"/>
      <c r="O42" s="133">
        <v>4.3249999999999997E-2</v>
      </c>
      <c r="P42" s="22">
        <f>L42*O42</f>
        <v>1554.1454999999999</v>
      </c>
      <c r="Q42" s="23">
        <v>14.9712</v>
      </c>
      <c r="R42" s="22">
        <f>P42*Q42</f>
        <v>23267.423109599997</v>
      </c>
      <c r="S42" s="21">
        <v>23267</v>
      </c>
    </row>
    <row r="43" spans="1:19" s="20" customFormat="1" ht="15.75" thickBot="1">
      <c r="A43" s="37"/>
      <c r="B43" s="26"/>
      <c r="C43" s="25"/>
      <c r="D43" s="22"/>
      <c r="E43" s="25"/>
      <c r="F43" s="50"/>
      <c r="G43" s="27"/>
      <c r="H43" s="50"/>
      <c r="I43" s="48"/>
      <c r="J43" s="25"/>
      <c r="K43" s="25"/>
      <c r="L43" s="22"/>
      <c r="M43" s="22"/>
      <c r="O43" s="133"/>
      <c r="P43" s="22"/>
      <c r="Q43" s="23"/>
      <c r="R43" s="22"/>
      <c r="S43" s="21"/>
    </row>
    <row r="44" spans="1:19" s="124" customFormat="1">
      <c r="A44" s="46">
        <v>152437705024233</v>
      </c>
      <c r="B44" s="129">
        <v>42066</v>
      </c>
      <c r="C44" s="137" t="s">
        <v>33</v>
      </c>
      <c r="D44" s="126">
        <v>126720</v>
      </c>
      <c r="E44" s="170" t="s">
        <v>0</v>
      </c>
      <c r="F44" s="129">
        <v>42616</v>
      </c>
      <c r="G44" s="130">
        <v>152437705006607</v>
      </c>
      <c r="H44" s="129">
        <v>42115</v>
      </c>
      <c r="I44" s="126">
        <v>19381</v>
      </c>
      <c r="J44" s="128">
        <v>0</v>
      </c>
      <c r="K44" s="128">
        <v>0</v>
      </c>
      <c r="L44" s="126">
        <v>19381</v>
      </c>
      <c r="M44" s="126">
        <f>D44-L44</f>
        <v>107339</v>
      </c>
      <c r="O44" s="138">
        <v>0.22900000000000001</v>
      </c>
      <c r="P44" s="126">
        <f>L44*O44</f>
        <v>4438.2489999999998</v>
      </c>
      <c r="Q44" s="127">
        <v>14.955299999999999</v>
      </c>
      <c r="R44" s="126">
        <f>P44*Q44</f>
        <v>66375.345269699988</v>
      </c>
      <c r="S44" s="125">
        <v>66375</v>
      </c>
    </row>
    <row r="45" spans="1:19" s="20" customFormat="1">
      <c r="A45" s="37"/>
      <c r="B45" s="26"/>
      <c r="C45" s="25" t="s">
        <v>15</v>
      </c>
      <c r="D45" s="22">
        <v>433986</v>
      </c>
      <c r="E45" s="25"/>
      <c r="F45" s="26"/>
      <c r="G45" s="27">
        <v>152437705008307</v>
      </c>
      <c r="H45" s="26">
        <v>42142</v>
      </c>
      <c r="I45" s="22">
        <v>73920</v>
      </c>
      <c r="J45" s="25">
        <v>0</v>
      </c>
      <c r="K45" s="25">
        <v>0</v>
      </c>
      <c r="L45" s="22">
        <v>73920</v>
      </c>
      <c r="M45" s="22">
        <f>M44-L45</f>
        <v>33419</v>
      </c>
      <c r="O45" s="23">
        <v>0.22900000000000001</v>
      </c>
      <c r="P45" s="22">
        <f>L45*O45</f>
        <v>16927.68</v>
      </c>
      <c r="Q45" s="23">
        <v>14.955299999999999</v>
      </c>
      <c r="R45" s="22">
        <f>P45*Q45</f>
        <v>253158.53270399998</v>
      </c>
      <c r="S45" s="21">
        <v>253159</v>
      </c>
    </row>
    <row r="46" spans="1:19" s="20" customFormat="1">
      <c r="A46" s="37"/>
      <c r="B46" s="26"/>
      <c r="C46" s="25"/>
      <c r="D46" s="22"/>
      <c r="E46" s="25"/>
      <c r="F46" s="26"/>
      <c r="G46" s="146">
        <v>152437705009269</v>
      </c>
      <c r="H46" s="26">
        <v>42160</v>
      </c>
      <c r="I46" s="22">
        <v>33419</v>
      </c>
      <c r="J46" s="25">
        <v>0</v>
      </c>
      <c r="K46" s="25">
        <v>0</v>
      </c>
      <c r="L46" s="22">
        <v>33419</v>
      </c>
      <c r="M46" s="24">
        <f>M45-L46</f>
        <v>0</v>
      </c>
      <c r="O46" s="133">
        <v>0.22900000000000001</v>
      </c>
      <c r="P46" s="22">
        <f>L46*O46</f>
        <v>7652.951</v>
      </c>
      <c r="Q46" s="23">
        <v>14.955299999999999</v>
      </c>
      <c r="R46" s="22">
        <f>P46*Q46</f>
        <v>114452.17809029999</v>
      </c>
      <c r="S46" s="21">
        <v>114452</v>
      </c>
    </row>
    <row r="47" spans="1:19" s="11" customFormat="1" ht="15.75" thickBot="1">
      <c r="A47" s="69"/>
      <c r="B47" s="17"/>
      <c r="C47" s="16"/>
      <c r="D47" s="13"/>
      <c r="E47" s="16"/>
      <c r="F47" s="17"/>
      <c r="G47" s="18"/>
      <c r="H47" s="17"/>
      <c r="I47" s="13"/>
      <c r="J47" s="16"/>
      <c r="K47" s="16"/>
      <c r="L47" s="13"/>
      <c r="M47" s="13"/>
      <c r="O47" s="15"/>
      <c r="P47" s="13"/>
      <c r="Q47" s="14"/>
      <c r="R47" s="13"/>
      <c r="S47" s="12"/>
    </row>
    <row r="48" spans="1:19" s="20" customFormat="1">
      <c r="A48" s="37">
        <v>152437705024538</v>
      </c>
      <c r="B48" s="26">
        <v>42069</v>
      </c>
      <c r="C48" s="140" t="s">
        <v>32</v>
      </c>
      <c r="D48" s="22">
        <v>250000</v>
      </c>
      <c r="E48" s="25" t="s">
        <v>0</v>
      </c>
      <c r="F48" s="50">
        <v>42619</v>
      </c>
      <c r="G48" s="27">
        <v>152437705010500</v>
      </c>
      <c r="H48" s="50">
        <v>42180</v>
      </c>
      <c r="I48" s="48">
        <v>59857</v>
      </c>
      <c r="J48" s="25">
        <v>0</v>
      </c>
      <c r="K48" s="25">
        <v>0</v>
      </c>
      <c r="L48" s="22">
        <v>59857</v>
      </c>
      <c r="M48" s="22">
        <f>D48-L48</f>
        <v>190143</v>
      </c>
      <c r="O48" s="23">
        <v>3.8730000000000001E-2</v>
      </c>
      <c r="P48" s="22">
        <f>L48*O48</f>
        <v>2318.26161</v>
      </c>
      <c r="Q48" s="23">
        <v>15.0756</v>
      </c>
      <c r="R48" s="22">
        <f>P48*Q48</f>
        <v>34949.184727715998</v>
      </c>
      <c r="S48" s="21">
        <v>34949</v>
      </c>
    </row>
    <row r="49" spans="1:19" s="20" customFormat="1">
      <c r="A49" s="37"/>
      <c r="B49" s="26"/>
      <c r="C49" s="25" t="s">
        <v>17</v>
      </c>
      <c r="D49" s="22">
        <v>145969</v>
      </c>
      <c r="F49" s="50"/>
      <c r="G49" s="27">
        <v>152437705009836</v>
      </c>
      <c r="H49" s="50">
        <v>42186</v>
      </c>
      <c r="I49" s="48">
        <v>69312</v>
      </c>
      <c r="J49" s="25">
        <v>0</v>
      </c>
      <c r="K49" s="25">
        <v>0</v>
      </c>
      <c r="L49" s="22">
        <v>69312</v>
      </c>
      <c r="M49" s="22">
        <f>M48-L49</f>
        <v>120831</v>
      </c>
      <c r="O49" s="23">
        <v>3.8730000000000001E-2</v>
      </c>
      <c r="P49" s="22">
        <f>L49*O49</f>
        <v>2684.4537599999999</v>
      </c>
      <c r="Q49" s="23">
        <v>15.0756</v>
      </c>
      <c r="R49" s="22">
        <f>P49*Q49</f>
        <v>40469.751104256</v>
      </c>
      <c r="S49" s="21">
        <v>40470</v>
      </c>
    </row>
    <row r="50" spans="1:19" s="20" customFormat="1">
      <c r="A50" s="37"/>
      <c r="B50" s="26"/>
      <c r="C50" s="25"/>
      <c r="D50" s="22"/>
      <c r="F50" s="50"/>
      <c r="G50" s="27">
        <v>152437705011551</v>
      </c>
      <c r="H50" s="50">
        <v>42200</v>
      </c>
      <c r="I50" s="48">
        <v>63840</v>
      </c>
      <c r="J50" s="25">
        <v>0</v>
      </c>
      <c r="K50" s="25">
        <v>0</v>
      </c>
      <c r="L50" s="22">
        <v>63840</v>
      </c>
      <c r="M50" s="22">
        <f>M49-L50</f>
        <v>56991</v>
      </c>
      <c r="O50" s="23">
        <v>3.8730000000000001E-2</v>
      </c>
      <c r="P50" s="22">
        <f>L50*O50</f>
        <v>2472.5232000000001</v>
      </c>
      <c r="Q50" s="23">
        <v>15.0756</v>
      </c>
      <c r="R50" s="22">
        <f>P50*Q50</f>
        <v>37274.770753919998</v>
      </c>
      <c r="S50" s="21">
        <v>37275</v>
      </c>
    </row>
    <row r="51" spans="1:19" s="20" customFormat="1">
      <c r="A51" s="37"/>
      <c r="B51" s="26"/>
      <c r="C51" s="25"/>
      <c r="D51" s="22"/>
      <c r="F51" s="50"/>
      <c r="G51" s="27">
        <v>152437705011999</v>
      </c>
      <c r="H51" s="50">
        <v>42208</v>
      </c>
      <c r="I51" s="48">
        <v>56991</v>
      </c>
      <c r="J51" s="25">
        <v>0</v>
      </c>
      <c r="K51" s="25">
        <v>0</v>
      </c>
      <c r="L51" s="22">
        <v>56991</v>
      </c>
      <c r="M51" s="24">
        <f>M50-L51</f>
        <v>0</v>
      </c>
      <c r="O51" s="23">
        <v>3.8730000000000001E-2</v>
      </c>
      <c r="P51" s="22">
        <f>L51*O51</f>
        <v>2207.26143</v>
      </c>
      <c r="Q51" s="23">
        <v>15.0756</v>
      </c>
      <c r="R51" s="22">
        <f>P51*Q51</f>
        <v>33275.790414108</v>
      </c>
      <c r="S51" s="21">
        <v>33276</v>
      </c>
    </row>
    <row r="52" spans="1:19" s="20" customFormat="1" ht="15.75" thickBot="1">
      <c r="A52" s="37"/>
      <c r="B52" s="26"/>
      <c r="C52" s="25"/>
      <c r="D52" s="22"/>
      <c r="E52" s="25"/>
      <c r="F52" s="50"/>
      <c r="G52" s="27"/>
      <c r="H52" s="50"/>
      <c r="I52" s="48"/>
      <c r="J52" s="25">
        <v>0</v>
      </c>
      <c r="K52" s="25">
        <v>0</v>
      </c>
      <c r="L52" s="22"/>
      <c r="M52" s="22"/>
      <c r="O52" s="23">
        <v>3.8730000000000001E-2</v>
      </c>
      <c r="P52" s="22"/>
      <c r="Q52" s="23">
        <v>15.0756</v>
      </c>
      <c r="R52" s="22"/>
      <c r="S52" s="21"/>
    </row>
    <row r="53" spans="1:19" s="124" customFormat="1">
      <c r="A53" s="46">
        <v>152437705024554</v>
      </c>
      <c r="B53" s="129">
        <v>42069</v>
      </c>
      <c r="C53" s="137" t="s">
        <v>26</v>
      </c>
      <c r="D53" s="126">
        <v>126720</v>
      </c>
      <c r="E53" s="170" t="s">
        <v>0</v>
      </c>
      <c r="F53" s="129">
        <v>42619</v>
      </c>
      <c r="G53" s="173">
        <v>152437705009269</v>
      </c>
      <c r="H53" s="129">
        <v>42160</v>
      </c>
      <c r="I53" s="126">
        <v>8581</v>
      </c>
      <c r="J53" s="128">
        <v>0</v>
      </c>
      <c r="K53" s="128">
        <v>0</v>
      </c>
      <c r="L53" s="126">
        <v>8581</v>
      </c>
      <c r="M53" s="126">
        <f>D53-L53</f>
        <v>118139</v>
      </c>
      <c r="O53" s="138">
        <v>0.22900000000000001</v>
      </c>
      <c r="P53" s="126">
        <f>L53*O53</f>
        <v>1965.049</v>
      </c>
      <c r="Q53" s="127">
        <v>15.0756</v>
      </c>
      <c r="R53" s="126">
        <f>P53*Q53</f>
        <v>29624.292704399999</v>
      </c>
      <c r="S53" s="125">
        <v>29624</v>
      </c>
    </row>
    <row r="54" spans="1:19" s="20" customFormat="1">
      <c r="A54" s="37"/>
      <c r="B54" s="26"/>
      <c r="C54" s="139" t="s">
        <v>5</v>
      </c>
      <c r="D54" s="22">
        <v>437477</v>
      </c>
      <c r="E54" s="25"/>
      <c r="F54" s="26"/>
      <c r="G54" s="27">
        <v>152437705009665</v>
      </c>
      <c r="H54" s="26">
        <v>42166</v>
      </c>
      <c r="I54" s="22">
        <v>68880</v>
      </c>
      <c r="J54" s="25">
        <v>0</v>
      </c>
      <c r="K54" s="25">
        <v>0</v>
      </c>
      <c r="L54" s="22">
        <v>68880</v>
      </c>
      <c r="M54" s="22">
        <f>M53-L54</f>
        <v>49259</v>
      </c>
      <c r="O54" s="133">
        <v>0.22900000000000001</v>
      </c>
      <c r="P54" s="22">
        <f>L54*O54</f>
        <v>15773.52</v>
      </c>
      <c r="Q54" s="23">
        <v>15.0756</v>
      </c>
      <c r="R54" s="22">
        <f>P54*Q54</f>
        <v>237795.278112</v>
      </c>
      <c r="S54" s="21">
        <v>237795</v>
      </c>
    </row>
    <row r="55" spans="1:19" s="20" customFormat="1">
      <c r="A55" s="37"/>
      <c r="B55" s="26"/>
      <c r="C55" s="25"/>
      <c r="D55" s="22"/>
      <c r="F55" s="26"/>
      <c r="G55" s="27">
        <v>152437705010500</v>
      </c>
      <c r="H55" s="26">
        <v>42210</v>
      </c>
      <c r="I55" s="22">
        <v>49259</v>
      </c>
      <c r="J55" s="25">
        <v>0</v>
      </c>
      <c r="K55" s="25">
        <v>0</v>
      </c>
      <c r="L55" s="22">
        <v>49259</v>
      </c>
      <c r="M55" s="24">
        <f>M54-L55</f>
        <v>0</v>
      </c>
      <c r="O55" s="23">
        <v>0.22900000000000001</v>
      </c>
      <c r="P55" s="22">
        <f>L55*O55</f>
        <v>11280.311</v>
      </c>
      <c r="Q55" s="23">
        <v>15.0756</v>
      </c>
      <c r="R55" s="22">
        <f>P55*Q55</f>
        <v>170057.4565116</v>
      </c>
      <c r="S55" s="21">
        <v>170057</v>
      </c>
    </row>
    <row r="56" spans="1:19" s="11" customFormat="1" ht="15.75" thickBot="1">
      <c r="A56" s="69"/>
      <c r="B56" s="17"/>
      <c r="C56" s="16"/>
      <c r="D56" s="13"/>
      <c r="E56" s="16"/>
      <c r="F56" s="17"/>
      <c r="G56" s="18"/>
      <c r="H56" s="17"/>
      <c r="I56" s="13"/>
      <c r="J56" s="16"/>
      <c r="K56" s="16"/>
      <c r="L56" s="13"/>
      <c r="M56" s="13"/>
      <c r="O56" s="15"/>
      <c r="P56" s="13"/>
      <c r="Q56" s="14"/>
      <c r="R56" s="13"/>
      <c r="S56" s="12"/>
    </row>
    <row r="57" spans="1:19" s="20" customFormat="1">
      <c r="A57" s="37">
        <v>152437705024739</v>
      </c>
      <c r="B57" s="26">
        <v>42072</v>
      </c>
      <c r="C57" s="140" t="s">
        <v>31</v>
      </c>
      <c r="D57" s="22">
        <v>153600</v>
      </c>
      <c r="E57" s="25" t="s">
        <v>0</v>
      </c>
      <c r="F57" s="50">
        <v>42622</v>
      </c>
      <c r="G57" s="27">
        <v>152437705006303</v>
      </c>
      <c r="H57" s="50">
        <v>42110</v>
      </c>
      <c r="I57" s="48">
        <v>15371</v>
      </c>
      <c r="J57" s="25">
        <v>0</v>
      </c>
      <c r="K57" s="25">
        <v>0</v>
      </c>
      <c r="L57" s="22">
        <v>15371</v>
      </c>
      <c r="M57" s="22">
        <f>D57-L57</f>
        <v>138229</v>
      </c>
      <c r="O57" s="133">
        <v>0.17849999999999999</v>
      </c>
      <c r="P57" s="22">
        <f>L57*O57</f>
        <v>2743.7235000000001</v>
      </c>
      <c r="Q57" s="23">
        <v>15.1686</v>
      </c>
      <c r="R57" s="22">
        <f>P57*Q57</f>
        <v>41618.444282099998</v>
      </c>
      <c r="S57" s="21">
        <v>41618</v>
      </c>
    </row>
    <row r="58" spans="1:19" s="20" customFormat="1">
      <c r="A58" s="37"/>
      <c r="B58" s="26"/>
      <c r="C58" s="139" t="s">
        <v>15</v>
      </c>
      <c r="D58" s="22">
        <v>562612</v>
      </c>
      <c r="E58" s="25"/>
      <c r="F58" s="50"/>
      <c r="G58" s="27">
        <v>152437705006607</v>
      </c>
      <c r="H58" s="50">
        <v>42115</v>
      </c>
      <c r="I58" s="48">
        <v>23040</v>
      </c>
      <c r="J58" s="25">
        <v>0</v>
      </c>
      <c r="K58" s="25">
        <v>0</v>
      </c>
      <c r="L58" s="22">
        <v>23040</v>
      </c>
      <c r="M58" s="22">
        <f>M57-L58</f>
        <v>115189</v>
      </c>
      <c r="O58" s="133">
        <v>0.17849999999999999</v>
      </c>
      <c r="P58" s="22">
        <f>L58*O58</f>
        <v>4112.6399999999994</v>
      </c>
      <c r="Q58" s="23">
        <v>15.1686</v>
      </c>
      <c r="R58" s="22">
        <f>P58*Q58</f>
        <v>62382.991103999986</v>
      </c>
      <c r="S58" s="21">
        <v>62383</v>
      </c>
    </row>
    <row r="59" spans="1:19" s="20" customFormat="1">
      <c r="A59" s="37"/>
      <c r="B59" s="26"/>
      <c r="C59" s="25"/>
      <c r="D59" s="22"/>
      <c r="F59" s="50"/>
      <c r="G59" s="27">
        <v>152437705009836</v>
      </c>
      <c r="H59" s="50">
        <v>42186</v>
      </c>
      <c r="I59" s="48">
        <v>22668</v>
      </c>
      <c r="J59" s="25">
        <v>0</v>
      </c>
      <c r="K59" s="25">
        <v>0</v>
      </c>
      <c r="L59" s="22">
        <v>22668</v>
      </c>
      <c r="M59" s="22">
        <f>M58-L59</f>
        <v>92521</v>
      </c>
      <c r="O59" s="23">
        <v>0.17849999999999999</v>
      </c>
      <c r="P59" s="22">
        <f>L59*O59</f>
        <v>4046.2379999999998</v>
      </c>
      <c r="Q59" s="23">
        <v>15.1686</v>
      </c>
      <c r="R59" s="22">
        <f>P59*Q59</f>
        <v>61375.765726799997</v>
      </c>
      <c r="S59" s="21">
        <v>61376</v>
      </c>
    </row>
    <row r="60" spans="1:19" s="20" customFormat="1">
      <c r="A60" s="37"/>
      <c r="B60" s="26"/>
      <c r="C60" s="25"/>
      <c r="D60" s="22"/>
      <c r="F60" s="50"/>
      <c r="G60" s="27">
        <v>152437705011551</v>
      </c>
      <c r="H60" s="50">
        <v>42200</v>
      </c>
      <c r="I60" s="48">
        <v>17280</v>
      </c>
      <c r="J60" s="25">
        <v>0</v>
      </c>
      <c r="K60" s="25">
        <v>0</v>
      </c>
      <c r="L60" s="22">
        <v>17280</v>
      </c>
      <c r="M60" s="22">
        <f>M59-L60</f>
        <v>75241</v>
      </c>
      <c r="O60" s="23">
        <v>0.17849999999999999</v>
      </c>
      <c r="P60" s="22">
        <f>L60*O60</f>
        <v>3084.48</v>
      </c>
      <c r="Q60" s="23">
        <v>15.1686</v>
      </c>
      <c r="R60" s="22">
        <f>P60*Q60</f>
        <v>46787.243327999997</v>
      </c>
      <c r="S60" s="21">
        <v>46787</v>
      </c>
    </row>
    <row r="61" spans="1:19" s="20" customFormat="1">
      <c r="A61" s="37"/>
      <c r="B61" s="26"/>
      <c r="C61" s="25"/>
      <c r="D61" s="22"/>
      <c r="F61" s="50"/>
      <c r="G61" s="27">
        <v>152437705012001</v>
      </c>
      <c r="H61" s="50">
        <v>42209</v>
      </c>
      <c r="I61" s="48">
        <v>25920</v>
      </c>
      <c r="J61" s="25">
        <v>0</v>
      </c>
      <c r="K61" s="25">
        <v>0</v>
      </c>
      <c r="L61" s="22">
        <v>25920</v>
      </c>
      <c r="M61" s="22">
        <f>M60-L61</f>
        <v>49321</v>
      </c>
      <c r="O61" s="23">
        <v>0.17849999999999999</v>
      </c>
      <c r="P61" s="22">
        <f>L61*O61</f>
        <v>4626.7199999999993</v>
      </c>
      <c r="Q61" s="23">
        <v>15.1686</v>
      </c>
      <c r="R61" s="22">
        <f>P61*Q61</f>
        <v>70180.864991999988</v>
      </c>
      <c r="S61" s="21">
        <v>70181</v>
      </c>
    </row>
    <row r="62" spans="1:19" s="20" customFormat="1">
      <c r="A62" s="37"/>
      <c r="B62" s="26"/>
      <c r="C62" s="25"/>
      <c r="D62" s="22"/>
      <c r="F62" s="50"/>
      <c r="G62" s="27">
        <v>152437705012893</v>
      </c>
      <c r="H62" s="50">
        <v>42226</v>
      </c>
      <c r="I62" s="48">
        <v>14400</v>
      </c>
      <c r="J62" s="25">
        <v>0</v>
      </c>
      <c r="K62" s="25">
        <v>0</v>
      </c>
      <c r="L62" s="22">
        <v>14400</v>
      </c>
      <c r="M62" s="22">
        <f>M61-L62</f>
        <v>34921</v>
      </c>
      <c r="O62" s="23">
        <v>0.17849999999999999</v>
      </c>
      <c r="P62" s="22">
        <f>L62*O62</f>
        <v>2570.4</v>
      </c>
      <c r="Q62" s="23">
        <v>15.1686</v>
      </c>
      <c r="R62" s="22">
        <f>P62*Q62</f>
        <v>38989.369440000002</v>
      </c>
      <c r="S62" s="21">
        <v>38989</v>
      </c>
    </row>
    <row r="63" spans="1:19" s="20" customFormat="1">
      <c r="A63" s="37"/>
      <c r="B63" s="26"/>
      <c r="C63" s="25"/>
      <c r="D63" s="22"/>
      <c r="E63" s="25"/>
      <c r="F63" s="50"/>
      <c r="G63" s="27">
        <v>152437705016083</v>
      </c>
      <c r="H63" s="50">
        <v>42282</v>
      </c>
      <c r="I63" s="48">
        <v>20160</v>
      </c>
      <c r="J63" s="25">
        <v>0</v>
      </c>
      <c r="K63" s="25">
        <v>0</v>
      </c>
      <c r="L63" s="22">
        <v>20160</v>
      </c>
      <c r="M63" s="22">
        <f>M62-L63</f>
        <v>14761</v>
      </c>
      <c r="O63" s="133">
        <v>0.17849999999999999</v>
      </c>
      <c r="P63" s="22">
        <f>L63*O63</f>
        <v>3598.56</v>
      </c>
      <c r="Q63" s="23">
        <v>15.1686</v>
      </c>
      <c r="R63" s="22">
        <f>P63*Q63</f>
        <v>54585.117215999999</v>
      </c>
      <c r="S63" s="21">
        <v>54585</v>
      </c>
    </row>
    <row r="64" spans="1:19" s="20" customFormat="1">
      <c r="A64" s="36"/>
      <c r="B64" s="26"/>
      <c r="C64" s="25"/>
      <c r="D64" s="22"/>
      <c r="E64" s="25"/>
      <c r="F64" s="50"/>
      <c r="G64" s="27">
        <v>152437705016982</v>
      </c>
      <c r="H64" s="50">
        <v>42298</v>
      </c>
      <c r="I64" s="48">
        <v>14761</v>
      </c>
      <c r="J64" s="25">
        <v>0</v>
      </c>
      <c r="K64" s="25">
        <v>0</v>
      </c>
      <c r="L64" s="22">
        <v>14761</v>
      </c>
      <c r="M64" s="24">
        <f>M63-L64</f>
        <v>0</v>
      </c>
      <c r="O64" s="133">
        <v>0.17849999999999999</v>
      </c>
      <c r="P64" s="22">
        <f>L64*O64</f>
        <v>2634.8384999999998</v>
      </c>
      <c r="Q64" s="23">
        <v>15.1686</v>
      </c>
      <c r="R64" s="22">
        <f>P64*Q64</f>
        <v>39966.811271099999</v>
      </c>
      <c r="S64" s="21">
        <v>39967</v>
      </c>
    </row>
    <row r="65" spans="1:19" s="20" customFormat="1" ht="15.75" thickBot="1">
      <c r="A65" s="37"/>
      <c r="B65" s="26"/>
      <c r="C65" s="25"/>
      <c r="D65" s="22"/>
      <c r="E65" s="25"/>
      <c r="F65" s="50"/>
      <c r="G65" s="27"/>
      <c r="H65" s="50"/>
      <c r="I65" s="48"/>
      <c r="J65" s="25"/>
      <c r="K65" s="25"/>
      <c r="L65" s="22"/>
      <c r="M65" s="22"/>
      <c r="O65" s="133"/>
      <c r="P65" s="22"/>
      <c r="Q65" s="23"/>
      <c r="R65" s="22"/>
      <c r="S65" s="21"/>
    </row>
    <row r="66" spans="1:19" s="124" customFormat="1">
      <c r="A66" s="46">
        <v>152437705024739</v>
      </c>
      <c r="B66" s="129">
        <v>42072</v>
      </c>
      <c r="C66" s="137" t="s">
        <v>26</v>
      </c>
      <c r="D66" s="126">
        <v>42240</v>
      </c>
      <c r="E66" s="128" t="s">
        <v>0</v>
      </c>
      <c r="F66" s="129">
        <v>42622</v>
      </c>
      <c r="G66" s="130">
        <v>152437705010500</v>
      </c>
      <c r="H66" s="129">
        <v>42180</v>
      </c>
      <c r="I66" s="126">
        <v>24661</v>
      </c>
      <c r="J66" s="128">
        <v>0</v>
      </c>
      <c r="K66" s="128">
        <v>0</v>
      </c>
      <c r="L66" s="126">
        <v>24661</v>
      </c>
      <c r="M66" s="126">
        <f>D66-L66</f>
        <v>17579</v>
      </c>
      <c r="O66" s="138">
        <v>0.22900000000000001</v>
      </c>
      <c r="P66" s="126">
        <f>L66*O66</f>
        <v>5647.3690000000006</v>
      </c>
      <c r="Q66" s="127">
        <v>15.1686</v>
      </c>
      <c r="R66" s="126">
        <f>P66*Q66</f>
        <v>85662.681413400001</v>
      </c>
      <c r="S66" s="125">
        <v>85663</v>
      </c>
    </row>
    <row r="67" spans="1:19" s="20" customFormat="1">
      <c r="A67" s="37"/>
      <c r="B67" s="26"/>
      <c r="C67" s="25"/>
      <c r="D67" s="22"/>
      <c r="F67" s="26"/>
      <c r="G67" s="27">
        <v>152437705009836</v>
      </c>
      <c r="H67" s="26">
        <v>42186</v>
      </c>
      <c r="I67" s="22">
        <v>17579</v>
      </c>
      <c r="J67" s="25">
        <v>0</v>
      </c>
      <c r="K67" s="25">
        <v>0</v>
      </c>
      <c r="L67" s="22">
        <v>17579</v>
      </c>
      <c r="M67" s="24">
        <f>M66-L67</f>
        <v>0</v>
      </c>
      <c r="O67" s="23">
        <v>0.22900000000000001</v>
      </c>
      <c r="P67" s="22">
        <f>L67*O67</f>
        <v>4025.5910000000003</v>
      </c>
      <c r="Q67" s="23">
        <v>15.1686</v>
      </c>
      <c r="R67" s="22">
        <f>P67*Q67</f>
        <v>61062.579642600002</v>
      </c>
      <c r="S67" s="21">
        <v>61063</v>
      </c>
    </row>
    <row r="68" spans="1:19" s="11" customFormat="1" ht="15.75" thickBot="1">
      <c r="A68" s="61"/>
      <c r="B68" s="17"/>
      <c r="C68" s="16"/>
      <c r="D68" s="13"/>
      <c r="F68" s="17"/>
      <c r="G68" s="18"/>
      <c r="H68" s="17"/>
      <c r="I68" s="13"/>
      <c r="J68" s="16"/>
      <c r="K68" s="16"/>
      <c r="L68" s="13"/>
      <c r="M68" s="13"/>
      <c r="O68" s="14"/>
      <c r="P68" s="13"/>
      <c r="Q68" s="14"/>
      <c r="R68" s="13"/>
      <c r="S68" s="12"/>
    </row>
    <row r="69" spans="1:19" s="20" customFormat="1">
      <c r="A69" s="37">
        <v>156537885001741</v>
      </c>
      <c r="B69" s="26">
        <v>42095</v>
      </c>
      <c r="C69" s="140" t="s">
        <v>26</v>
      </c>
      <c r="D69" s="22">
        <v>126720</v>
      </c>
      <c r="E69" s="20" t="s">
        <v>0</v>
      </c>
      <c r="F69" s="50">
        <v>42644</v>
      </c>
      <c r="G69" s="27">
        <v>152437705009836</v>
      </c>
      <c r="H69" s="50">
        <v>42186</v>
      </c>
      <c r="I69" s="48">
        <v>16021</v>
      </c>
      <c r="J69" s="25">
        <v>0</v>
      </c>
      <c r="K69" s="25">
        <v>0</v>
      </c>
      <c r="L69" s="22">
        <v>16021</v>
      </c>
      <c r="M69" s="22">
        <f>D69-L69</f>
        <v>110699</v>
      </c>
      <c r="O69" s="23">
        <v>0.22900000000000001</v>
      </c>
      <c r="P69" s="22">
        <f>L69*O69</f>
        <v>3668.8090000000002</v>
      </c>
      <c r="Q69" s="23">
        <v>15.445499999999999</v>
      </c>
      <c r="R69" s="22">
        <f>P69*Q69</f>
        <v>56666.589409499997</v>
      </c>
      <c r="S69" s="21">
        <v>56667</v>
      </c>
    </row>
    <row r="70" spans="1:19" s="20" customFormat="1">
      <c r="A70" s="37"/>
      <c r="B70" s="26"/>
      <c r="C70" s="25" t="s">
        <v>15</v>
      </c>
      <c r="D70" s="22">
        <v>448211</v>
      </c>
      <c r="F70" s="50"/>
      <c r="G70" s="27">
        <v>152437705011551</v>
      </c>
      <c r="H70" s="50">
        <v>42200</v>
      </c>
      <c r="I70" s="48">
        <v>63840</v>
      </c>
      <c r="J70" s="25">
        <v>0</v>
      </c>
      <c r="K70" s="25">
        <v>0</v>
      </c>
      <c r="L70" s="22">
        <v>63840</v>
      </c>
      <c r="M70" s="22">
        <f>M69-L70</f>
        <v>46859</v>
      </c>
      <c r="O70" s="23">
        <v>0.22900000000000001</v>
      </c>
      <c r="P70" s="22">
        <f>L70*O70</f>
        <v>14619.36</v>
      </c>
      <c r="Q70" s="23">
        <v>15.445499999999999</v>
      </c>
      <c r="R70" s="22">
        <f>P70*Q70</f>
        <v>225803.32488</v>
      </c>
      <c r="S70" s="21">
        <v>225803</v>
      </c>
    </row>
    <row r="71" spans="1:19" s="20" customFormat="1">
      <c r="A71" s="37"/>
      <c r="B71" s="26"/>
      <c r="C71" s="25"/>
      <c r="D71" s="22"/>
      <c r="F71" s="50"/>
      <c r="G71" s="27">
        <v>152437705011999</v>
      </c>
      <c r="H71" s="50">
        <v>42208</v>
      </c>
      <c r="I71" s="48">
        <v>46859</v>
      </c>
      <c r="J71" s="25">
        <v>0</v>
      </c>
      <c r="K71" s="25">
        <v>0</v>
      </c>
      <c r="L71" s="22">
        <v>46859</v>
      </c>
      <c r="M71" s="24">
        <f>M70-L71</f>
        <v>0</v>
      </c>
      <c r="O71" s="23">
        <v>0.22900000000000001</v>
      </c>
      <c r="P71" s="22">
        <f>L71*O71</f>
        <v>10730.711000000001</v>
      </c>
      <c r="Q71" s="23">
        <v>15.445499999999999</v>
      </c>
      <c r="R71" s="22">
        <f>P71*Q71</f>
        <v>165741.19675050001</v>
      </c>
      <c r="S71" s="21">
        <v>165741</v>
      </c>
    </row>
    <row r="72" spans="1:19" s="20" customFormat="1" ht="15.75" thickBot="1">
      <c r="A72" s="37"/>
      <c r="B72" s="26"/>
      <c r="C72" s="25"/>
      <c r="D72" s="22"/>
      <c r="F72" s="50"/>
      <c r="G72" s="27"/>
      <c r="H72" s="50"/>
      <c r="I72" s="48"/>
      <c r="J72" s="25"/>
      <c r="K72" s="25"/>
      <c r="L72" s="22"/>
      <c r="M72" s="22"/>
      <c r="O72" s="23"/>
      <c r="P72" s="22"/>
      <c r="Q72" s="23"/>
      <c r="R72" s="22"/>
      <c r="S72" s="21"/>
    </row>
    <row r="73" spans="1:19" s="168" customFormat="1">
      <c r="A73" s="76">
        <v>156537885001740</v>
      </c>
      <c r="B73" s="172">
        <v>42095</v>
      </c>
      <c r="C73" s="137" t="s">
        <v>12</v>
      </c>
      <c r="D73" s="169">
        <v>126720</v>
      </c>
      <c r="E73" s="168" t="s">
        <v>0</v>
      </c>
      <c r="F73" s="129">
        <v>42644</v>
      </c>
      <c r="G73" s="171">
        <v>152437705011999</v>
      </c>
      <c r="H73" s="129">
        <v>42208</v>
      </c>
      <c r="I73" s="126">
        <v>27061</v>
      </c>
      <c r="J73" s="170">
        <v>0</v>
      </c>
      <c r="K73" s="170">
        <v>0</v>
      </c>
      <c r="L73" s="169">
        <v>27061</v>
      </c>
      <c r="M73" s="169">
        <f>D73-L73</f>
        <v>99659</v>
      </c>
      <c r="O73" s="127">
        <v>0.22900000000000001</v>
      </c>
      <c r="P73" s="126">
        <f>L73*O73</f>
        <v>6196.9690000000001</v>
      </c>
      <c r="Q73" s="127">
        <v>15.4003</v>
      </c>
      <c r="R73" s="169">
        <f>P73*Q73</f>
        <v>95435.181690700003</v>
      </c>
      <c r="S73" s="125">
        <v>95435</v>
      </c>
    </row>
    <row r="74" spans="1:19" s="163" customFormat="1">
      <c r="A74" s="167"/>
      <c r="B74" s="166"/>
      <c r="C74" s="139" t="s">
        <v>15</v>
      </c>
      <c r="D74" s="29">
        <v>446899</v>
      </c>
      <c r="F74" s="26"/>
      <c r="G74" s="165">
        <v>152437705012001</v>
      </c>
      <c r="H74" s="26">
        <v>42209</v>
      </c>
      <c r="I74" s="22">
        <v>25200</v>
      </c>
      <c r="J74" s="139">
        <v>0</v>
      </c>
      <c r="K74" s="139">
        <v>0</v>
      </c>
      <c r="L74" s="29">
        <v>25200</v>
      </c>
      <c r="M74" s="29">
        <f>M73-L74</f>
        <v>74459</v>
      </c>
      <c r="O74" s="23">
        <v>0.22900000000000001</v>
      </c>
      <c r="P74" s="22">
        <f>L74*O74</f>
        <v>5770.8</v>
      </c>
      <c r="Q74" s="23">
        <v>15.4003</v>
      </c>
      <c r="R74" s="29">
        <f>P74*Q74</f>
        <v>88872.051240000001</v>
      </c>
      <c r="S74" s="21">
        <v>88872</v>
      </c>
    </row>
    <row r="75" spans="1:19" s="163" customFormat="1">
      <c r="A75" s="167"/>
      <c r="B75" s="166"/>
      <c r="C75" s="139"/>
      <c r="D75" s="29"/>
      <c r="F75" s="26"/>
      <c r="G75" s="165">
        <v>152437705012823</v>
      </c>
      <c r="H75" s="26">
        <v>42220</v>
      </c>
      <c r="I75" s="22">
        <v>36960</v>
      </c>
      <c r="J75" s="139">
        <v>0</v>
      </c>
      <c r="K75" s="139">
        <v>0</v>
      </c>
      <c r="L75" s="29">
        <v>36960</v>
      </c>
      <c r="M75" s="29">
        <f>M74-L75</f>
        <v>37499</v>
      </c>
      <c r="O75" s="23">
        <v>0.22900000000000001</v>
      </c>
      <c r="P75" s="22">
        <f>L75*O75</f>
        <v>8463.84</v>
      </c>
      <c r="Q75" s="23">
        <v>15.4003</v>
      </c>
      <c r="R75" s="29">
        <f>P75*Q75</f>
        <v>130345.675152</v>
      </c>
      <c r="S75" s="21">
        <v>130346</v>
      </c>
    </row>
    <row r="76" spans="1:19" s="163" customFormat="1">
      <c r="A76" s="167"/>
      <c r="B76" s="166"/>
      <c r="C76" s="139"/>
      <c r="D76" s="29"/>
      <c r="F76" s="26"/>
      <c r="G76" s="165">
        <v>152437705012893</v>
      </c>
      <c r="H76" s="26">
        <v>42226</v>
      </c>
      <c r="I76" s="22">
        <v>37499</v>
      </c>
      <c r="J76" s="139">
        <v>0</v>
      </c>
      <c r="K76" s="139">
        <v>0</v>
      </c>
      <c r="L76" s="29">
        <v>37499</v>
      </c>
      <c r="M76" s="164">
        <f>M75-L76</f>
        <v>0</v>
      </c>
      <c r="O76" s="23">
        <v>0.22900000000000001</v>
      </c>
      <c r="P76" s="22">
        <f>L76*O76</f>
        <v>8587.2710000000006</v>
      </c>
      <c r="Q76" s="23">
        <v>15.4003</v>
      </c>
      <c r="R76" s="29">
        <f>P76*Q76</f>
        <v>132246.5495813</v>
      </c>
      <c r="S76" s="21">
        <v>132247</v>
      </c>
    </row>
    <row r="77" spans="1:19" s="157" customFormat="1" ht="15.75" thickBot="1">
      <c r="A77" s="162"/>
      <c r="B77" s="161"/>
      <c r="C77" s="159"/>
      <c r="D77" s="158"/>
      <c r="F77" s="17"/>
      <c r="G77" s="160"/>
      <c r="H77" s="17"/>
      <c r="I77" s="13"/>
      <c r="J77" s="159"/>
      <c r="K77" s="159"/>
      <c r="L77" s="158"/>
      <c r="M77" s="158"/>
      <c r="O77" s="14"/>
      <c r="P77" s="13"/>
      <c r="Q77" s="14"/>
      <c r="R77" s="158"/>
      <c r="S77" s="12"/>
    </row>
    <row r="78" spans="1:19" s="20" customFormat="1">
      <c r="A78" s="37">
        <v>152437705026196</v>
      </c>
      <c r="B78" s="26">
        <v>42090</v>
      </c>
      <c r="C78" s="140" t="s">
        <v>11</v>
      </c>
      <c r="D78" s="22">
        <v>250000</v>
      </c>
      <c r="E78" s="20" t="s">
        <v>0</v>
      </c>
      <c r="F78" s="50">
        <v>42640</v>
      </c>
      <c r="G78" s="27">
        <v>152437705011999</v>
      </c>
      <c r="H78" s="50">
        <v>42208</v>
      </c>
      <c r="I78" s="48">
        <v>16929</v>
      </c>
      <c r="J78" s="25">
        <v>0</v>
      </c>
      <c r="K78" s="25">
        <v>0</v>
      </c>
      <c r="L78" s="22">
        <v>16929</v>
      </c>
      <c r="M78" s="22">
        <f>D78-L78</f>
        <v>233071</v>
      </c>
      <c r="O78" s="23">
        <v>3.8620000000000002E-2</v>
      </c>
      <c r="P78" s="22">
        <f>L78*O78</f>
        <v>653.79798000000005</v>
      </c>
      <c r="Q78" s="23">
        <v>14.952400000000001</v>
      </c>
      <c r="R78" s="22">
        <f>P78*Q78</f>
        <v>9775.848916152001</v>
      </c>
      <c r="S78" s="21">
        <v>9776</v>
      </c>
    </row>
    <row r="79" spans="1:19" s="20" customFormat="1">
      <c r="A79" s="37"/>
      <c r="B79" s="26"/>
      <c r="C79" s="25" t="s">
        <v>15</v>
      </c>
      <c r="D79" s="22">
        <v>144365</v>
      </c>
      <c r="F79" s="50"/>
      <c r="G79" s="27">
        <v>152437705012001</v>
      </c>
      <c r="H79" s="50">
        <v>42209</v>
      </c>
      <c r="I79" s="48">
        <v>25200</v>
      </c>
      <c r="J79" s="25">
        <v>0</v>
      </c>
      <c r="K79" s="25">
        <v>0</v>
      </c>
      <c r="L79" s="22">
        <v>25200</v>
      </c>
      <c r="M79" s="22">
        <f>M78-L79</f>
        <v>207871</v>
      </c>
      <c r="O79" s="23">
        <v>3.8620000000000002E-2</v>
      </c>
      <c r="P79" s="22">
        <f>L79*O79</f>
        <v>973.22400000000005</v>
      </c>
      <c r="Q79" s="23">
        <v>14.952400000000001</v>
      </c>
      <c r="R79" s="22">
        <f>P79*Q79</f>
        <v>14552.034537600002</v>
      </c>
      <c r="S79" s="21">
        <v>14552</v>
      </c>
    </row>
    <row r="80" spans="1:19" s="20" customFormat="1">
      <c r="A80" s="37"/>
      <c r="B80" s="26"/>
      <c r="C80" s="25"/>
      <c r="D80" s="22"/>
      <c r="F80" s="50"/>
      <c r="G80" s="27">
        <v>152437705012479</v>
      </c>
      <c r="H80" s="50">
        <v>42213</v>
      </c>
      <c r="I80" s="48">
        <v>10260</v>
      </c>
      <c r="J80" s="25">
        <v>0</v>
      </c>
      <c r="K80" s="25">
        <v>0</v>
      </c>
      <c r="L80" s="22">
        <v>10260</v>
      </c>
      <c r="M80" s="22">
        <f>M79-L80</f>
        <v>197611</v>
      </c>
      <c r="O80" s="23">
        <v>3.8620000000000002E-2</v>
      </c>
      <c r="P80" s="22">
        <f>L80*O80</f>
        <v>396.24119999999999</v>
      </c>
      <c r="Q80" s="23">
        <v>14.952400000000001</v>
      </c>
      <c r="R80" s="22">
        <f>P80*Q80</f>
        <v>5924.7569188799998</v>
      </c>
      <c r="S80" s="21">
        <v>5925</v>
      </c>
    </row>
    <row r="81" spans="1:44" s="20" customFormat="1">
      <c r="A81" s="37"/>
      <c r="B81" s="26"/>
      <c r="C81" s="25"/>
      <c r="D81" s="22"/>
      <c r="F81" s="50"/>
      <c r="G81" s="27">
        <v>152437705012823</v>
      </c>
      <c r="H81" s="50">
        <v>42220</v>
      </c>
      <c r="I81" s="48">
        <v>48528</v>
      </c>
      <c r="J81" s="25">
        <v>0</v>
      </c>
      <c r="K81" s="25">
        <v>0</v>
      </c>
      <c r="L81" s="22">
        <v>48528</v>
      </c>
      <c r="M81" s="22">
        <f>M80-L81</f>
        <v>149083</v>
      </c>
      <c r="O81" s="23">
        <v>3.8620000000000002E-2</v>
      </c>
      <c r="P81" s="22">
        <f>L81*O81</f>
        <v>1874.1513600000001</v>
      </c>
      <c r="Q81" s="23">
        <v>14.952400000000001</v>
      </c>
      <c r="R81" s="22">
        <f>P81*Q81</f>
        <v>28023.060795264002</v>
      </c>
      <c r="S81" s="21">
        <v>28023</v>
      </c>
    </row>
    <row r="82" spans="1:44" s="20" customFormat="1">
      <c r="A82" s="37"/>
      <c r="B82" s="26"/>
      <c r="C82" s="25"/>
      <c r="D82" s="22"/>
      <c r="F82" s="50"/>
      <c r="G82" s="27">
        <v>152437705012893</v>
      </c>
      <c r="H82" s="50">
        <v>42226</v>
      </c>
      <c r="I82" s="48">
        <v>73800</v>
      </c>
      <c r="J82" s="25">
        <v>0</v>
      </c>
      <c r="K82" s="25">
        <v>0</v>
      </c>
      <c r="L82" s="22">
        <v>73800</v>
      </c>
      <c r="M82" s="22">
        <f>M81-L82</f>
        <v>75283</v>
      </c>
      <c r="O82" s="23">
        <v>3.8620000000000002E-2</v>
      </c>
      <c r="P82" s="22">
        <f>L82*O82</f>
        <v>2850.1559999999999</v>
      </c>
      <c r="Q82" s="23">
        <v>14.952400000000001</v>
      </c>
      <c r="R82" s="22">
        <f>P82*Q82</f>
        <v>42616.6725744</v>
      </c>
      <c r="S82" s="21">
        <v>42617</v>
      </c>
    </row>
    <row r="83" spans="1:44" s="20" customFormat="1">
      <c r="A83" s="37"/>
      <c r="B83" s="26"/>
      <c r="C83" s="25"/>
      <c r="D83" s="22"/>
      <c r="F83" s="50"/>
      <c r="G83" s="27">
        <v>152437705013333</v>
      </c>
      <c r="H83" s="50">
        <v>42233</v>
      </c>
      <c r="I83" s="48">
        <v>73920</v>
      </c>
      <c r="J83" s="25">
        <v>0</v>
      </c>
      <c r="K83" s="25">
        <v>0</v>
      </c>
      <c r="L83" s="22">
        <v>73920</v>
      </c>
      <c r="M83" s="22">
        <f>M82-L83</f>
        <v>1363</v>
      </c>
      <c r="O83" s="23">
        <v>3.8620000000000002E-2</v>
      </c>
      <c r="P83" s="22">
        <f>L83*O83</f>
        <v>2854.7904000000003</v>
      </c>
      <c r="Q83" s="23">
        <v>14.952400000000001</v>
      </c>
      <c r="R83" s="22">
        <f>P83*Q83</f>
        <v>42685.967976960004</v>
      </c>
      <c r="S83" s="21">
        <v>42686</v>
      </c>
    </row>
    <row r="84" spans="1:44" s="20" customFormat="1">
      <c r="A84" s="37"/>
      <c r="B84" s="26"/>
      <c r="C84" s="25"/>
      <c r="D84" s="22"/>
      <c r="F84" s="50"/>
      <c r="G84" s="27">
        <v>152437705013957</v>
      </c>
      <c r="H84" s="50">
        <v>42240</v>
      </c>
      <c r="I84" s="48">
        <v>1363</v>
      </c>
      <c r="J84" s="25">
        <v>0</v>
      </c>
      <c r="K84" s="25">
        <v>0</v>
      </c>
      <c r="L84" s="22">
        <v>1363</v>
      </c>
      <c r="M84" s="24">
        <f>M83-L84</f>
        <v>0</v>
      </c>
      <c r="O84" s="23">
        <v>3.8620000000000002E-2</v>
      </c>
      <c r="P84" s="22">
        <f>L84*O84</f>
        <v>52.639060000000001</v>
      </c>
      <c r="Q84" s="23">
        <v>14.952400000000001</v>
      </c>
      <c r="R84" s="22">
        <f>P84*Q84</f>
        <v>787.08028074400011</v>
      </c>
      <c r="S84" s="21">
        <v>787</v>
      </c>
    </row>
    <row r="85" spans="1:44" s="20" customFormat="1" ht="15.75" thickBot="1">
      <c r="A85" s="37"/>
      <c r="B85" s="26"/>
      <c r="C85" s="25"/>
      <c r="D85" s="22"/>
      <c r="F85" s="50"/>
      <c r="G85" s="27"/>
      <c r="H85" s="50"/>
      <c r="I85" s="48"/>
      <c r="J85" s="25"/>
      <c r="K85" s="25"/>
      <c r="L85" s="22"/>
      <c r="M85" s="22"/>
      <c r="O85" s="23"/>
      <c r="P85" s="22"/>
      <c r="Q85" s="23"/>
      <c r="R85" s="22"/>
      <c r="S85" s="21"/>
    </row>
    <row r="86" spans="1:44" s="124" customFormat="1">
      <c r="A86" s="46">
        <v>152437705025741</v>
      </c>
      <c r="B86" s="129">
        <v>42100</v>
      </c>
      <c r="C86" s="156" t="s">
        <v>30</v>
      </c>
      <c r="D86" s="126">
        <v>202100</v>
      </c>
      <c r="E86" s="124" t="s">
        <v>0</v>
      </c>
      <c r="F86" s="129">
        <v>42649</v>
      </c>
      <c r="G86" s="130">
        <v>162437706003625</v>
      </c>
      <c r="H86" s="129">
        <v>42433</v>
      </c>
      <c r="I86" s="126">
        <v>7188</v>
      </c>
      <c r="J86" s="128">
        <v>0</v>
      </c>
      <c r="K86" s="128">
        <v>0</v>
      </c>
      <c r="L86" s="126">
        <v>7188</v>
      </c>
      <c r="M86" s="128">
        <f>D86-L86</f>
        <v>194912</v>
      </c>
      <c r="O86" s="127">
        <v>0.11448</v>
      </c>
      <c r="P86" s="126">
        <f>L86*O86</f>
        <v>822.88224000000002</v>
      </c>
      <c r="Q86" s="127">
        <v>15.264699999999999</v>
      </c>
      <c r="R86" s="126">
        <f>P86*Q86</f>
        <v>12561.050528928001</v>
      </c>
      <c r="S86" s="125">
        <v>12561</v>
      </c>
    </row>
    <row r="87" spans="1:44" s="20" customFormat="1">
      <c r="A87" s="37"/>
      <c r="B87" s="26"/>
      <c r="C87" s="25" t="s">
        <v>5</v>
      </c>
      <c r="D87" s="22">
        <v>551824</v>
      </c>
      <c r="F87" s="26"/>
      <c r="G87" s="27">
        <v>162437706003203</v>
      </c>
      <c r="H87" s="26">
        <v>42439</v>
      </c>
      <c r="I87" s="22">
        <v>11520</v>
      </c>
      <c r="J87" s="25">
        <v>0</v>
      </c>
      <c r="K87" s="25">
        <v>0</v>
      </c>
      <c r="L87" s="22">
        <v>11520</v>
      </c>
      <c r="M87" s="25">
        <f>M86-L87</f>
        <v>183392</v>
      </c>
      <c r="O87" s="23">
        <v>0.11448</v>
      </c>
      <c r="P87" s="22">
        <f>L87*O87</f>
        <v>1318.8096</v>
      </c>
      <c r="Q87" s="23">
        <v>15.264699999999999</v>
      </c>
      <c r="R87" s="22">
        <f>P87*Q87</f>
        <v>20131.232901120002</v>
      </c>
      <c r="S87" s="21">
        <v>20131</v>
      </c>
    </row>
    <row r="88" spans="1:44" s="20" customFormat="1">
      <c r="A88" s="28"/>
      <c r="B88" s="26"/>
      <c r="D88" s="22"/>
      <c r="F88" s="26"/>
      <c r="G88" s="27">
        <v>162437706004272</v>
      </c>
      <c r="H88" s="26">
        <v>42445</v>
      </c>
      <c r="I88" s="22">
        <v>11520</v>
      </c>
      <c r="J88" s="25">
        <v>0</v>
      </c>
      <c r="K88" s="25">
        <v>0</v>
      </c>
      <c r="L88" s="22">
        <v>11520</v>
      </c>
      <c r="M88" s="25">
        <f>M87-L88</f>
        <v>171872</v>
      </c>
      <c r="O88" s="23">
        <v>0.11448</v>
      </c>
      <c r="P88" s="22">
        <f>L88*O88</f>
        <v>1318.8096</v>
      </c>
      <c r="Q88" s="23">
        <v>15.264699999999999</v>
      </c>
      <c r="R88" s="22">
        <f>P88*Q88</f>
        <v>20131.232901120002</v>
      </c>
      <c r="S88" s="21">
        <v>20131</v>
      </c>
    </row>
    <row r="89" spans="1:44" s="20" customFormat="1">
      <c r="A89" s="28"/>
      <c r="B89" s="26"/>
      <c r="C89" s="25"/>
      <c r="D89" s="22"/>
      <c r="E89" s="25"/>
      <c r="F89" s="26"/>
      <c r="G89" s="27">
        <v>162437706004805</v>
      </c>
      <c r="H89" s="26">
        <v>42465</v>
      </c>
      <c r="I89" s="22">
        <v>11520</v>
      </c>
      <c r="J89" s="25">
        <v>0</v>
      </c>
      <c r="K89" s="25">
        <v>0</v>
      </c>
      <c r="L89" s="22">
        <v>11520</v>
      </c>
      <c r="M89" s="22">
        <f>M88-L89</f>
        <v>160352</v>
      </c>
      <c r="O89" s="154">
        <v>0.11448</v>
      </c>
      <c r="P89" s="22">
        <f>L89*O89</f>
        <v>1318.8096</v>
      </c>
      <c r="Q89" s="23">
        <v>15.264699999999999</v>
      </c>
      <c r="R89" s="22">
        <f>P89*Q89</f>
        <v>20131.232901120002</v>
      </c>
      <c r="S89" s="21">
        <v>20131</v>
      </c>
      <c r="AR89" s="153"/>
    </row>
    <row r="90" spans="1:44" s="20" customFormat="1">
      <c r="A90" s="28"/>
      <c r="B90" s="26"/>
      <c r="C90" s="25"/>
      <c r="D90" s="22"/>
      <c r="E90" s="25"/>
      <c r="F90" s="26"/>
      <c r="G90" s="27">
        <v>162437706005806</v>
      </c>
      <c r="H90" s="26">
        <v>42473</v>
      </c>
      <c r="I90" s="22">
        <v>23040</v>
      </c>
      <c r="J90" s="25">
        <v>0</v>
      </c>
      <c r="K90" s="25">
        <v>0</v>
      </c>
      <c r="L90" s="22">
        <v>23040</v>
      </c>
      <c r="M90" s="22">
        <f>M89-L90</f>
        <v>137312</v>
      </c>
      <c r="O90" s="154">
        <v>0.11448</v>
      </c>
      <c r="P90" s="22">
        <f>L90*O90</f>
        <v>2637.6192000000001</v>
      </c>
      <c r="Q90" s="23">
        <v>15.264699999999999</v>
      </c>
      <c r="R90" s="22">
        <f>P90*Q90</f>
        <v>40262.465802240004</v>
      </c>
      <c r="S90" s="21">
        <v>40262</v>
      </c>
      <c r="AR90" s="153"/>
    </row>
    <row r="91" spans="1:44" s="20" customFormat="1">
      <c r="A91" s="28"/>
      <c r="B91" s="26"/>
      <c r="C91" s="25"/>
      <c r="D91" s="22"/>
      <c r="E91" s="25"/>
      <c r="F91" s="26"/>
      <c r="G91" s="27">
        <v>162437706009973</v>
      </c>
      <c r="H91" s="26">
        <v>42551</v>
      </c>
      <c r="I91" s="22">
        <v>8640</v>
      </c>
      <c r="J91" s="25">
        <v>0</v>
      </c>
      <c r="K91" s="25">
        <v>0</v>
      </c>
      <c r="L91" s="22">
        <v>8640</v>
      </c>
      <c r="M91" s="22">
        <f>M90-L91</f>
        <v>128672</v>
      </c>
      <c r="O91" s="154">
        <v>0.11448</v>
      </c>
      <c r="P91" s="22">
        <f>L91*O91</f>
        <v>989.10720000000003</v>
      </c>
      <c r="Q91" s="23">
        <v>15.264699999999999</v>
      </c>
      <c r="R91" s="22">
        <f>P91*Q91</f>
        <v>15098.42467584</v>
      </c>
      <c r="S91" s="21">
        <v>15098</v>
      </c>
      <c r="AR91" s="153"/>
    </row>
    <row r="92" spans="1:44" s="20" customFormat="1">
      <c r="A92" s="28"/>
      <c r="B92" s="26"/>
      <c r="C92" s="25"/>
      <c r="D92" s="22"/>
      <c r="E92" s="25"/>
      <c r="F92" s="26"/>
      <c r="G92" s="27">
        <v>162437706009808</v>
      </c>
      <c r="H92" s="26">
        <v>42557</v>
      </c>
      <c r="I92" s="155">
        <v>8640</v>
      </c>
      <c r="J92" s="25">
        <v>0</v>
      </c>
      <c r="K92" s="25">
        <v>0</v>
      </c>
      <c r="L92" s="22">
        <v>8640</v>
      </c>
      <c r="M92" s="22">
        <f>M91-L92</f>
        <v>120032</v>
      </c>
      <c r="O92" s="154">
        <v>0.11448</v>
      </c>
      <c r="P92" s="22">
        <f>L92*O92</f>
        <v>989.10720000000003</v>
      </c>
      <c r="Q92" s="23">
        <v>15.264699999999999</v>
      </c>
      <c r="R92" s="22">
        <f>P92*Q92</f>
        <v>15098.42467584</v>
      </c>
      <c r="S92" s="21">
        <v>15098</v>
      </c>
      <c r="AR92" s="153"/>
    </row>
    <row r="93" spans="1:44" s="20" customFormat="1">
      <c r="A93" s="28"/>
      <c r="B93" s="26"/>
      <c r="C93" s="25"/>
      <c r="D93" s="22"/>
      <c r="E93" s="25"/>
      <c r="F93" s="26"/>
      <c r="G93" s="27">
        <v>162437706010263</v>
      </c>
      <c r="H93" s="59">
        <v>42569</v>
      </c>
      <c r="I93" s="22">
        <v>11520</v>
      </c>
      <c r="J93" s="25">
        <v>0</v>
      </c>
      <c r="K93" s="25">
        <v>0</v>
      </c>
      <c r="L93" s="22">
        <v>11520</v>
      </c>
      <c r="M93" s="22">
        <f>M92-L93</f>
        <v>108512</v>
      </c>
      <c r="O93" s="154">
        <v>0.11448</v>
      </c>
      <c r="P93" s="22">
        <f>L93*O93</f>
        <v>1318.8096</v>
      </c>
      <c r="Q93" s="23">
        <v>15.264699999999999</v>
      </c>
      <c r="R93" s="22">
        <f>P93*Q93</f>
        <v>20131.232901120002</v>
      </c>
      <c r="S93" s="21">
        <v>20131</v>
      </c>
      <c r="AR93" s="153"/>
    </row>
    <row r="94" spans="1:44" s="20" customFormat="1">
      <c r="A94" s="28"/>
      <c r="B94" s="26"/>
      <c r="C94" s="25"/>
      <c r="D94" s="22"/>
      <c r="E94" s="25"/>
      <c r="F94" s="26"/>
      <c r="G94" s="27">
        <v>162437706010330</v>
      </c>
      <c r="H94" s="26">
        <v>42571</v>
      </c>
      <c r="I94" s="22">
        <v>57600</v>
      </c>
      <c r="J94" s="25">
        <v>0</v>
      </c>
      <c r="K94" s="25">
        <v>0</v>
      </c>
      <c r="L94" s="22">
        <v>57600</v>
      </c>
      <c r="M94" s="22">
        <f>M93-L94</f>
        <v>50912</v>
      </c>
      <c r="O94" s="154">
        <v>0.11448</v>
      </c>
      <c r="P94" s="22">
        <f>L94*O94</f>
        <v>6594.0479999999998</v>
      </c>
      <c r="Q94" s="23">
        <v>15.264699999999999</v>
      </c>
      <c r="R94" s="22">
        <f>P94*Q94</f>
        <v>100656.1645056</v>
      </c>
      <c r="S94" s="21">
        <v>100656</v>
      </c>
      <c r="AR94" s="153"/>
    </row>
    <row r="95" spans="1:44" s="20" customFormat="1">
      <c r="A95" s="28"/>
      <c r="B95" s="26"/>
      <c r="C95" s="25"/>
      <c r="D95" s="22"/>
      <c r="E95" s="25"/>
      <c r="F95" s="26"/>
      <c r="G95" s="27">
        <v>162437706009921</v>
      </c>
      <c r="H95" s="59">
        <v>42573</v>
      </c>
      <c r="I95" s="48">
        <v>17280</v>
      </c>
      <c r="J95" s="25">
        <v>0</v>
      </c>
      <c r="K95" s="25">
        <v>0</v>
      </c>
      <c r="L95" s="22">
        <v>17280</v>
      </c>
      <c r="M95" s="22">
        <f>M94-L95</f>
        <v>33632</v>
      </c>
      <c r="O95" s="154">
        <v>0.11448</v>
      </c>
      <c r="P95" s="22">
        <f>L95*O95</f>
        <v>1978.2144000000001</v>
      </c>
      <c r="Q95" s="23">
        <v>15.264699999999999</v>
      </c>
      <c r="R95" s="22">
        <f>P95*Q95</f>
        <v>30196.849351680001</v>
      </c>
      <c r="S95" s="21">
        <v>30197</v>
      </c>
      <c r="AR95" s="153"/>
    </row>
    <row r="96" spans="1:44" s="30" customFormat="1">
      <c r="A96" s="37"/>
      <c r="B96" s="35"/>
      <c r="C96" s="34"/>
      <c r="D96" s="32"/>
      <c r="E96" s="34"/>
      <c r="F96" s="35"/>
      <c r="G96" s="52">
        <v>162437706011141</v>
      </c>
      <c r="H96" s="152">
        <v>42586</v>
      </c>
      <c r="I96" s="151">
        <v>8640</v>
      </c>
      <c r="J96" s="57">
        <v>0</v>
      </c>
      <c r="K96" s="57">
        <v>0</v>
      </c>
      <c r="L96" s="150">
        <v>8640</v>
      </c>
      <c r="M96" s="32">
        <f>M95-L96</f>
        <v>24992</v>
      </c>
      <c r="O96" s="149">
        <v>0.11448</v>
      </c>
      <c r="P96" s="32">
        <f>L96*O96</f>
        <v>989.10720000000003</v>
      </c>
      <c r="Q96" s="33">
        <v>15.264699999999999</v>
      </c>
      <c r="R96" s="32">
        <f>P96*Q96</f>
        <v>15098.42467584</v>
      </c>
      <c r="S96" s="31">
        <v>15098</v>
      </c>
      <c r="AR96" s="80"/>
    </row>
    <row r="97" spans="1:44" s="92" customFormat="1">
      <c r="A97" s="101"/>
      <c r="B97" s="100"/>
      <c r="C97" s="73"/>
      <c r="D97" s="24"/>
      <c r="E97" s="73"/>
      <c r="F97" s="100"/>
      <c r="G97" s="148" t="s">
        <v>29</v>
      </c>
      <c r="H97" s="98">
        <v>42662</v>
      </c>
      <c r="I97" s="97">
        <v>24992</v>
      </c>
      <c r="J97" s="73">
        <v>0</v>
      </c>
      <c r="K97" s="73">
        <v>0</v>
      </c>
      <c r="L97" s="147">
        <v>24992</v>
      </c>
      <c r="M97" s="24">
        <f>M96-L97</f>
        <v>0</v>
      </c>
      <c r="O97" s="96">
        <v>0.11448</v>
      </c>
      <c r="P97" s="24">
        <f>L97*O97</f>
        <v>2861.0841599999999</v>
      </c>
      <c r="Q97" s="95">
        <v>15.264699999999999</v>
      </c>
      <c r="R97" s="24">
        <f>P97*Q97</f>
        <v>43673.591377151999</v>
      </c>
      <c r="S97" s="94">
        <v>43674</v>
      </c>
      <c r="AR97" s="93"/>
    </row>
    <row r="98" spans="1:44" s="82" customFormat="1" ht="15.75" thickBot="1">
      <c r="A98" s="91"/>
      <c r="B98" s="89"/>
      <c r="C98" s="88"/>
      <c r="D98" s="85"/>
      <c r="E98" s="88"/>
      <c r="F98" s="89"/>
      <c r="G98" s="90"/>
      <c r="H98" s="89"/>
      <c r="I98" s="85"/>
      <c r="J98" s="88"/>
      <c r="K98" s="88"/>
      <c r="L98" s="85"/>
      <c r="M98" s="85"/>
      <c r="O98" s="87"/>
      <c r="P98" s="85"/>
      <c r="Q98" s="86"/>
      <c r="R98" s="85"/>
      <c r="S98" s="84"/>
      <c r="AR98" s="83"/>
    </row>
    <row r="99" spans="1:44" s="20" customFormat="1">
      <c r="A99" s="37">
        <v>152437705025741</v>
      </c>
      <c r="B99" s="26">
        <v>42100</v>
      </c>
      <c r="C99" s="140" t="s">
        <v>13</v>
      </c>
      <c r="D99" s="22">
        <v>300900</v>
      </c>
      <c r="E99" s="139" t="s">
        <v>0</v>
      </c>
      <c r="F99" s="50">
        <v>42649</v>
      </c>
      <c r="G99" s="27">
        <v>152437705006303</v>
      </c>
      <c r="H99" s="50">
        <v>42110</v>
      </c>
      <c r="I99" s="48">
        <v>24462</v>
      </c>
      <c r="J99" s="25">
        <v>0</v>
      </c>
      <c r="K99" s="25">
        <v>0</v>
      </c>
      <c r="L99" s="22">
        <v>24462</v>
      </c>
      <c r="M99" s="22">
        <f>D99-L99</f>
        <v>276438</v>
      </c>
      <c r="O99" s="133">
        <v>4.3249999999999997E-2</v>
      </c>
      <c r="P99" s="22">
        <f>L99*O99</f>
        <v>1057.9814999999999</v>
      </c>
      <c r="Q99" s="23">
        <v>15.264699999999999</v>
      </c>
      <c r="R99" s="22">
        <f>P99*Q99</f>
        <v>16149.770203049997</v>
      </c>
      <c r="S99" s="21">
        <v>16150</v>
      </c>
    </row>
    <row r="100" spans="1:44" s="20" customFormat="1">
      <c r="A100" s="28"/>
      <c r="B100" s="26"/>
      <c r="C100" s="25"/>
      <c r="D100" s="22"/>
      <c r="E100" s="25"/>
      <c r="F100" s="50"/>
      <c r="G100" s="27">
        <v>152437705006607</v>
      </c>
      <c r="H100" s="50">
        <v>42115</v>
      </c>
      <c r="I100" s="48">
        <v>63792</v>
      </c>
      <c r="J100" s="25">
        <v>0</v>
      </c>
      <c r="K100" s="25">
        <v>0</v>
      </c>
      <c r="L100" s="22">
        <v>63792</v>
      </c>
      <c r="M100" s="22">
        <f>M99-L100</f>
        <v>212646</v>
      </c>
      <c r="O100" s="133">
        <v>4.3249999999999997E-2</v>
      </c>
      <c r="P100" s="22">
        <f>L100*O100</f>
        <v>2759.0039999999999</v>
      </c>
      <c r="Q100" s="23">
        <v>15.264699999999999</v>
      </c>
      <c r="R100" s="22">
        <f>P100*Q100</f>
        <v>42115.368358799999</v>
      </c>
      <c r="S100" s="21">
        <v>42115</v>
      </c>
    </row>
    <row r="101" spans="1:44" s="20" customFormat="1">
      <c r="A101" s="28"/>
      <c r="B101" s="26"/>
      <c r="C101" s="25"/>
      <c r="D101" s="22"/>
      <c r="E101" s="25"/>
      <c r="F101" s="50"/>
      <c r="G101" s="27">
        <v>152437705008307</v>
      </c>
      <c r="H101" s="50">
        <v>42142</v>
      </c>
      <c r="I101" s="48">
        <v>73920</v>
      </c>
      <c r="J101" s="25">
        <v>0</v>
      </c>
      <c r="K101" s="25">
        <v>0</v>
      </c>
      <c r="L101" s="22">
        <v>73920</v>
      </c>
      <c r="M101" s="22">
        <f>M100-L101</f>
        <v>138726</v>
      </c>
      <c r="O101" s="133">
        <v>4.3249999999999997E-2</v>
      </c>
      <c r="P101" s="22">
        <f>L101*O101</f>
        <v>3197.04</v>
      </c>
      <c r="Q101" s="23">
        <v>15.264699999999999</v>
      </c>
      <c r="R101" s="22">
        <f>P101*Q101</f>
        <v>48801.856487999998</v>
      </c>
      <c r="S101" s="21">
        <v>48802</v>
      </c>
    </row>
    <row r="102" spans="1:44" s="20" customFormat="1">
      <c r="A102" s="28"/>
      <c r="B102" s="26"/>
      <c r="C102" s="25"/>
      <c r="D102" s="22"/>
      <c r="E102" s="25"/>
      <c r="F102" s="50"/>
      <c r="G102" s="146">
        <v>152437705009269</v>
      </c>
      <c r="H102" s="50">
        <v>42160</v>
      </c>
      <c r="I102" s="48">
        <v>84408</v>
      </c>
      <c r="J102" s="25">
        <v>0</v>
      </c>
      <c r="K102" s="25">
        <v>0</v>
      </c>
      <c r="L102" s="22">
        <v>84408</v>
      </c>
      <c r="M102" s="22">
        <f>M101-L102</f>
        <v>54318</v>
      </c>
      <c r="O102" s="133">
        <v>4.3249999999999997E-2</v>
      </c>
      <c r="P102" s="22">
        <f>L102*O102</f>
        <v>3650.6459999999997</v>
      </c>
      <c r="Q102" s="23">
        <v>15.264699999999999</v>
      </c>
      <c r="R102" s="22">
        <f>P102*Q102</f>
        <v>55726.015996199996</v>
      </c>
      <c r="S102" s="21">
        <v>55726</v>
      </c>
    </row>
    <row r="103" spans="1:44" s="20" customFormat="1">
      <c r="A103" s="28"/>
      <c r="B103" s="26"/>
      <c r="C103" s="25"/>
      <c r="D103" s="22"/>
      <c r="E103" s="25"/>
      <c r="F103" s="50"/>
      <c r="G103" s="27">
        <v>152437705009665</v>
      </c>
      <c r="H103" s="50">
        <v>42166</v>
      </c>
      <c r="I103" s="48">
        <v>54318</v>
      </c>
      <c r="J103" s="25">
        <v>0</v>
      </c>
      <c r="K103" s="25">
        <v>0</v>
      </c>
      <c r="L103" s="22">
        <v>54318</v>
      </c>
      <c r="M103" s="24">
        <f>M102-L103</f>
        <v>0</v>
      </c>
      <c r="O103" s="133">
        <v>4.3249999999999997E-2</v>
      </c>
      <c r="P103" s="22">
        <f>L103*O103</f>
        <v>2349.2534999999998</v>
      </c>
      <c r="Q103" s="23">
        <v>15.264699999999999</v>
      </c>
      <c r="R103" s="22">
        <f>P103*Q103</f>
        <v>35860.649901449993</v>
      </c>
      <c r="S103" s="21">
        <v>35861</v>
      </c>
    </row>
    <row r="104" spans="1:44" s="20" customFormat="1" ht="12.75" customHeight="1" thickBot="1">
      <c r="A104" s="28"/>
      <c r="B104" s="26"/>
      <c r="C104" s="25"/>
      <c r="D104" s="22"/>
      <c r="E104" s="25"/>
      <c r="F104" s="50"/>
      <c r="G104" s="27"/>
      <c r="H104" s="50"/>
      <c r="I104" s="48"/>
      <c r="J104" s="25"/>
      <c r="K104" s="25"/>
      <c r="L104" s="22"/>
      <c r="M104" s="22"/>
      <c r="O104" s="133"/>
      <c r="P104" s="22"/>
      <c r="Q104" s="23"/>
      <c r="R104" s="22"/>
      <c r="S104" s="21"/>
    </row>
    <row r="105" spans="1:44" s="38" customFormat="1">
      <c r="A105" s="46">
        <v>152437705029594</v>
      </c>
      <c r="B105" s="43">
        <v>42135</v>
      </c>
      <c r="C105" s="75" t="s">
        <v>28</v>
      </c>
      <c r="D105" s="40">
        <v>156000</v>
      </c>
      <c r="E105" s="38" t="s">
        <v>0</v>
      </c>
      <c r="F105" s="43">
        <v>42685</v>
      </c>
      <c r="G105" s="44">
        <v>162437706013263</v>
      </c>
      <c r="H105" s="145">
        <v>42655</v>
      </c>
      <c r="I105" s="143">
        <v>23040</v>
      </c>
      <c r="J105" s="142">
        <v>0</v>
      </c>
      <c r="K105" s="144">
        <v>0</v>
      </c>
      <c r="L105" s="143">
        <v>23040</v>
      </c>
      <c r="M105" s="142">
        <f>D105-L105</f>
        <v>132960</v>
      </c>
      <c r="O105" s="41">
        <v>3.7699999999999997E-2</v>
      </c>
      <c r="P105" s="40">
        <f>L105*O105</f>
        <v>868.60799999999995</v>
      </c>
      <c r="Q105" s="41">
        <v>15.339700000000001</v>
      </c>
      <c r="R105" s="40">
        <f>P105*Q105</f>
        <v>13324.1861376</v>
      </c>
      <c r="S105" s="39">
        <v>13324</v>
      </c>
    </row>
    <row r="106" spans="1:44" s="30" customFormat="1">
      <c r="A106" s="37"/>
      <c r="B106" s="35"/>
      <c r="C106" s="34" t="s">
        <v>5</v>
      </c>
      <c r="D106" s="32">
        <v>90216</v>
      </c>
      <c r="F106" s="35"/>
      <c r="G106" s="36">
        <v>162437706016210</v>
      </c>
      <c r="H106" s="35">
        <v>42682</v>
      </c>
      <c r="I106" s="32">
        <v>28800</v>
      </c>
      <c r="J106" s="34">
        <v>0</v>
      </c>
      <c r="K106" s="34">
        <v>0</v>
      </c>
      <c r="L106" s="32">
        <v>28800</v>
      </c>
      <c r="M106" s="34">
        <f>M105-L106</f>
        <v>104160</v>
      </c>
      <c r="O106" s="33">
        <v>3.7699999999999997E-2</v>
      </c>
      <c r="P106" s="32">
        <f>L106*O106</f>
        <v>1085.76</v>
      </c>
      <c r="Q106" s="33">
        <v>15.339700000000001</v>
      </c>
      <c r="R106" s="32">
        <f>P106*Q106</f>
        <v>16655.232672000002</v>
      </c>
      <c r="S106" s="31">
        <v>16655</v>
      </c>
    </row>
    <row r="107" spans="1:44" s="92" customFormat="1">
      <c r="A107" s="101"/>
      <c r="B107" s="100"/>
      <c r="D107" s="24"/>
      <c r="F107" s="100"/>
      <c r="G107" s="141" t="s">
        <v>27</v>
      </c>
      <c r="H107" s="100">
        <v>42685</v>
      </c>
      <c r="I107" s="24">
        <v>104160</v>
      </c>
      <c r="J107" s="73">
        <v>0</v>
      </c>
      <c r="K107" s="73">
        <v>0</v>
      </c>
      <c r="L107" s="24">
        <v>104160</v>
      </c>
      <c r="M107" s="73">
        <f>M106-L107</f>
        <v>0</v>
      </c>
      <c r="O107" s="95">
        <v>3.7699999999999997E-2</v>
      </c>
      <c r="P107" s="24">
        <f>L107*O107</f>
        <v>3926.8319999999999</v>
      </c>
      <c r="Q107" s="95">
        <v>15.339700000000001</v>
      </c>
      <c r="R107" s="24">
        <f>P107*Q107</f>
        <v>60236.424830399999</v>
      </c>
      <c r="S107" s="94">
        <v>60236</v>
      </c>
    </row>
    <row r="108" spans="1:44" s="82" customFormat="1" ht="15.75" thickBot="1">
      <c r="A108" s="91"/>
      <c r="B108" s="89"/>
      <c r="D108" s="85"/>
      <c r="F108" s="89"/>
      <c r="G108" s="90"/>
      <c r="H108" s="89"/>
      <c r="I108" s="85"/>
      <c r="J108" s="88"/>
      <c r="K108" s="88"/>
      <c r="L108" s="85"/>
      <c r="M108" s="88"/>
      <c r="O108" s="86"/>
      <c r="P108" s="85"/>
      <c r="Q108" s="86"/>
      <c r="R108" s="85"/>
      <c r="S108" s="84"/>
    </row>
    <row r="109" spans="1:44" s="20" customFormat="1">
      <c r="A109" s="37">
        <v>152437705029238</v>
      </c>
      <c r="B109" s="35">
        <v>42138</v>
      </c>
      <c r="C109" s="140" t="s">
        <v>13</v>
      </c>
      <c r="D109" s="22">
        <v>200600</v>
      </c>
      <c r="E109" s="139" t="s">
        <v>0</v>
      </c>
      <c r="F109" s="50">
        <v>42688</v>
      </c>
      <c r="G109" s="27">
        <v>152437705009665</v>
      </c>
      <c r="H109" s="50">
        <v>42166</v>
      </c>
      <c r="I109" s="48">
        <v>21258</v>
      </c>
      <c r="J109" s="25">
        <v>0</v>
      </c>
      <c r="K109" s="25">
        <v>0</v>
      </c>
      <c r="L109" s="22">
        <v>21258</v>
      </c>
      <c r="M109" s="22">
        <f>D109-L109</f>
        <v>179342</v>
      </c>
      <c r="O109" s="133">
        <v>4.3249999999999997E-2</v>
      </c>
      <c r="P109" s="22">
        <f>L109*O109</f>
        <v>919.40849999999989</v>
      </c>
      <c r="Q109" s="23">
        <v>15.321099999999999</v>
      </c>
      <c r="R109" s="22">
        <f>Q109*P109</f>
        <v>14086.349569349997</v>
      </c>
      <c r="S109" s="21">
        <v>14086</v>
      </c>
    </row>
    <row r="110" spans="1:44" s="20" customFormat="1">
      <c r="A110" s="37"/>
      <c r="B110" s="35"/>
      <c r="C110" s="25" t="s">
        <v>5</v>
      </c>
      <c r="D110" s="22">
        <v>132925</v>
      </c>
      <c r="F110" s="50"/>
      <c r="G110" s="27">
        <v>152437705010500</v>
      </c>
      <c r="H110" s="50">
        <v>42210</v>
      </c>
      <c r="I110" s="48">
        <v>73920</v>
      </c>
      <c r="J110" s="25">
        <v>0</v>
      </c>
      <c r="K110" s="25">
        <v>0</v>
      </c>
      <c r="L110" s="22">
        <v>73920</v>
      </c>
      <c r="M110" s="22">
        <f>M109-L110</f>
        <v>105422</v>
      </c>
      <c r="O110" s="23">
        <v>4.3249999999999997E-2</v>
      </c>
      <c r="P110" s="22">
        <f>L110*O110</f>
        <v>3197.04</v>
      </c>
      <c r="Q110" s="23">
        <v>15.321099999999999</v>
      </c>
      <c r="R110" s="22">
        <f>P110*Q110</f>
        <v>48982.169543999997</v>
      </c>
      <c r="S110" s="21">
        <v>48982</v>
      </c>
    </row>
    <row r="111" spans="1:44" s="20" customFormat="1">
      <c r="A111" s="37"/>
      <c r="B111" s="35"/>
      <c r="C111" s="25"/>
      <c r="D111" s="22"/>
      <c r="F111" s="50"/>
      <c r="G111" s="27">
        <v>152437705009836</v>
      </c>
      <c r="H111" s="50">
        <v>42186</v>
      </c>
      <c r="I111" s="48">
        <v>69312</v>
      </c>
      <c r="J111" s="25">
        <v>0</v>
      </c>
      <c r="K111" s="25">
        <v>0</v>
      </c>
      <c r="L111" s="22">
        <v>69312</v>
      </c>
      <c r="M111" s="22">
        <f>M110-L111</f>
        <v>36110</v>
      </c>
      <c r="O111" s="23">
        <v>4.3249999999999997E-2</v>
      </c>
      <c r="P111" s="22">
        <f>L111*O111</f>
        <v>2997.7439999999997</v>
      </c>
      <c r="Q111" s="23">
        <v>15.321099999999999</v>
      </c>
      <c r="R111" s="22">
        <f>P111*Q111</f>
        <v>45928.735598399995</v>
      </c>
      <c r="S111" s="21">
        <v>45929</v>
      </c>
    </row>
    <row r="112" spans="1:44" s="20" customFormat="1">
      <c r="A112" s="37"/>
      <c r="B112" s="35"/>
      <c r="C112" s="25"/>
      <c r="D112" s="22"/>
      <c r="F112" s="50"/>
      <c r="G112" s="27">
        <v>152437705011551</v>
      </c>
      <c r="H112" s="50">
        <v>42200</v>
      </c>
      <c r="I112" s="48">
        <v>36110</v>
      </c>
      <c r="J112" s="25">
        <v>0</v>
      </c>
      <c r="K112" s="25">
        <v>0</v>
      </c>
      <c r="L112" s="22">
        <v>36110</v>
      </c>
      <c r="M112" s="24">
        <f>M111-L112</f>
        <v>0</v>
      </c>
      <c r="O112" s="23">
        <v>4.3249999999999997E-2</v>
      </c>
      <c r="P112" s="22">
        <f>L112*O112</f>
        <v>1561.7574999999999</v>
      </c>
      <c r="Q112" s="23">
        <v>15.321099999999999</v>
      </c>
      <c r="R112" s="22">
        <f>P112*Q112</f>
        <v>23927.842833249997</v>
      </c>
      <c r="S112" s="21">
        <v>23928</v>
      </c>
    </row>
    <row r="113" spans="1:19" s="20" customFormat="1" ht="15.75" thickBot="1">
      <c r="A113" s="37"/>
      <c r="B113" s="35"/>
      <c r="C113" s="25"/>
      <c r="D113" s="22"/>
      <c r="F113" s="50"/>
      <c r="G113" s="27"/>
      <c r="H113" s="50"/>
      <c r="I113" s="48"/>
      <c r="J113" s="25">
        <v>0</v>
      </c>
      <c r="K113" s="25">
        <v>0</v>
      </c>
      <c r="L113" s="22"/>
      <c r="M113" s="22"/>
      <c r="O113" s="23"/>
      <c r="P113" s="22"/>
      <c r="Q113" s="23"/>
      <c r="R113" s="22"/>
      <c r="S113" s="21"/>
    </row>
    <row r="114" spans="1:19" s="124" customFormat="1">
      <c r="A114" s="46">
        <v>152437705031816</v>
      </c>
      <c r="B114" s="43">
        <v>42164</v>
      </c>
      <c r="C114" s="137" t="s">
        <v>11</v>
      </c>
      <c r="D114" s="126">
        <v>200000</v>
      </c>
      <c r="E114" s="124" t="s">
        <v>0</v>
      </c>
      <c r="F114" s="129">
        <v>42713</v>
      </c>
      <c r="G114" s="130">
        <v>152437705013957</v>
      </c>
      <c r="H114" s="129">
        <v>42240</v>
      </c>
      <c r="I114" s="126">
        <v>84149</v>
      </c>
      <c r="J114" s="128">
        <v>0</v>
      </c>
      <c r="K114" s="128">
        <v>0</v>
      </c>
      <c r="L114" s="126">
        <v>84149</v>
      </c>
      <c r="M114" s="126">
        <f>D114-L114</f>
        <v>115851</v>
      </c>
      <c r="O114" s="127">
        <v>3.8370000000000001E-2</v>
      </c>
      <c r="P114" s="126">
        <f>L114*O114</f>
        <v>3228.7971299999999</v>
      </c>
      <c r="Q114" s="127">
        <v>15.6958</v>
      </c>
      <c r="R114" s="126">
        <f>P114*Q114</f>
        <v>50678.553993053996</v>
      </c>
      <c r="S114" s="125">
        <v>50679</v>
      </c>
    </row>
    <row r="115" spans="1:19" s="20" customFormat="1">
      <c r="A115" s="37"/>
      <c r="B115" s="35"/>
      <c r="C115" s="25" t="s">
        <v>5</v>
      </c>
      <c r="D115" s="22">
        <v>120450</v>
      </c>
      <c r="F115" s="26"/>
      <c r="G115" s="27">
        <v>152437705014711</v>
      </c>
      <c r="H115" s="26">
        <v>42257</v>
      </c>
      <c r="I115" s="22">
        <v>75024</v>
      </c>
      <c r="J115" s="25">
        <v>0</v>
      </c>
      <c r="K115" s="25">
        <v>0</v>
      </c>
      <c r="L115" s="22">
        <v>75024</v>
      </c>
      <c r="M115" s="22">
        <f>M114-L115</f>
        <v>40827</v>
      </c>
      <c r="O115" s="23">
        <v>3.8370000000000001E-2</v>
      </c>
      <c r="P115" s="22">
        <f>L115*O115</f>
        <v>2878.6708800000001</v>
      </c>
      <c r="Q115" s="23">
        <v>15.6958</v>
      </c>
      <c r="R115" s="22">
        <f>P115*Q115</f>
        <v>45183.042398304002</v>
      </c>
      <c r="S115" s="21">
        <v>45183</v>
      </c>
    </row>
    <row r="116" spans="1:19" s="20" customFormat="1">
      <c r="A116" s="37"/>
      <c r="B116" s="35"/>
      <c r="C116" s="25"/>
      <c r="D116" s="22"/>
      <c r="E116" s="25"/>
      <c r="F116" s="26"/>
      <c r="G116" s="27">
        <v>152437705016089</v>
      </c>
      <c r="H116" s="26">
        <v>42279</v>
      </c>
      <c r="I116" s="22">
        <v>40827</v>
      </c>
      <c r="J116" s="25">
        <v>0</v>
      </c>
      <c r="K116" s="25">
        <v>0</v>
      </c>
      <c r="L116" s="22">
        <v>40827</v>
      </c>
      <c r="M116" s="24">
        <f>M115-L116</f>
        <v>0</v>
      </c>
      <c r="O116" s="23">
        <v>3.8370000000000001E-2</v>
      </c>
      <c r="P116" s="22">
        <f>L116*O116</f>
        <v>1566.53199</v>
      </c>
      <c r="Q116" s="23">
        <v>15.6958</v>
      </c>
      <c r="R116" s="22">
        <f>P116*Q116</f>
        <v>24587.972808642</v>
      </c>
      <c r="S116" s="21">
        <v>24588</v>
      </c>
    </row>
    <row r="117" spans="1:19" s="11" customFormat="1" ht="15.75" thickBot="1">
      <c r="A117" s="69"/>
      <c r="B117" s="67"/>
      <c r="C117" s="16"/>
      <c r="D117" s="13"/>
      <c r="E117" s="16"/>
      <c r="F117" s="17"/>
      <c r="G117" s="18"/>
      <c r="H117" s="17"/>
      <c r="I117" s="13"/>
      <c r="J117" s="16">
        <v>0</v>
      </c>
      <c r="K117" s="16">
        <v>0</v>
      </c>
      <c r="L117" s="13"/>
      <c r="M117" s="13"/>
      <c r="O117" s="15"/>
      <c r="P117" s="13"/>
      <c r="Q117" s="14">
        <v>15.6958</v>
      </c>
      <c r="R117" s="13"/>
      <c r="S117" s="12"/>
    </row>
    <row r="118" spans="1:19" s="20" customFormat="1">
      <c r="A118" s="37">
        <v>156537885002885</v>
      </c>
      <c r="B118" s="35">
        <v>42174</v>
      </c>
      <c r="C118" s="140" t="s">
        <v>26</v>
      </c>
      <c r="D118" s="22">
        <v>126720</v>
      </c>
      <c r="E118" s="20" t="s">
        <v>0</v>
      </c>
      <c r="F118" s="50">
        <v>42723</v>
      </c>
      <c r="G118" s="27">
        <v>152437705012893</v>
      </c>
      <c r="H118" s="50">
        <v>42226</v>
      </c>
      <c r="I118" s="48">
        <v>2821</v>
      </c>
      <c r="J118" s="25">
        <v>0</v>
      </c>
      <c r="K118" s="25">
        <v>0</v>
      </c>
      <c r="L118" s="22">
        <v>2821</v>
      </c>
      <c r="M118" s="22">
        <f>D118-L118</f>
        <v>123899</v>
      </c>
      <c r="O118" s="23">
        <v>0.22900000000000001</v>
      </c>
      <c r="P118" s="22">
        <f>L118*O118</f>
        <v>646.00900000000001</v>
      </c>
      <c r="Q118" s="23">
        <v>15.412800000000001</v>
      </c>
      <c r="R118" s="22">
        <f>P118*Q118</f>
        <v>9956.8075152000001</v>
      </c>
      <c r="S118" s="21">
        <v>9957</v>
      </c>
    </row>
    <row r="119" spans="1:19" s="20" customFormat="1">
      <c r="A119" s="37"/>
      <c r="B119" s="35"/>
      <c r="C119" s="25" t="s">
        <v>5</v>
      </c>
      <c r="D119" s="22">
        <v>447262</v>
      </c>
      <c r="F119" s="50"/>
      <c r="G119" s="27">
        <v>152437705013333</v>
      </c>
      <c r="H119" s="50">
        <v>42233</v>
      </c>
      <c r="I119" s="48">
        <v>73920</v>
      </c>
      <c r="J119" s="25">
        <v>0</v>
      </c>
      <c r="K119" s="25">
        <v>0</v>
      </c>
      <c r="L119" s="22">
        <v>73920</v>
      </c>
      <c r="M119" s="22">
        <f>M118-L119</f>
        <v>49979</v>
      </c>
      <c r="O119" s="23">
        <v>0.22900000000000001</v>
      </c>
      <c r="P119" s="22">
        <f>L119*O119</f>
        <v>16927.68</v>
      </c>
      <c r="Q119" s="23">
        <v>15.412800000000001</v>
      </c>
      <c r="R119" s="22">
        <f>P119*Q119</f>
        <v>260902.94630400001</v>
      </c>
      <c r="S119" s="21">
        <v>260903</v>
      </c>
    </row>
    <row r="120" spans="1:19" s="20" customFormat="1">
      <c r="A120" s="37"/>
      <c r="B120" s="35"/>
      <c r="C120" s="25"/>
      <c r="D120" s="22"/>
      <c r="F120" s="50"/>
      <c r="G120" s="27">
        <v>152437705013957</v>
      </c>
      <c r="H120" s="50">
        <v>42240</v>
      </c>
      <c r="I120" s="48">
        <v>38640</v>
      </c>
      <c r="J120" s="25">
        <v>0</v>
      </c>
      <c r="K120" s="25">
        <v>0</v>
      </c>
      <c r="L120" s="22">
        <v>38640</v>
      </c>
      <c r="M120" s="22">
        <f>M119-L120</f>
        <v>11339</v>
      </c>
      <c r="O120" s="23">
        <v>0.22900000000000001</v>
      </c>
      <c r="P120" s="22">
        <f>L120*O120</f>
        <v>8848.56</v>
      </c>
      <c r="Q120" s="23">
        <v>15.412800000000001</v>
      </c>
      <c r="R120" s="22">
        <f>P120*Q120</f>
        <v>136381.08556800001</v>
      </c>
      <c r="S120" s="21">
        <v>136381</v>
      </c>
    </row>
    <row r="121" spans="1:19" s="20" customFormat="1">
      <c r="A121" s="37"/>
      <c r="B121" s="35"/>
      <c r="C121" s="25"/>
      <c r="D121" s="22"/>
      <c r="F121" s="50"/>
      <c r="G121" s="27">
        <v>152437705014711</v>
      </c>
      <c r="H121" s="50">
        <v>42257</v>
      </c>
      <c r="I121" s="48">
        <v>11339</v>
      </c>
      <c r="J121" s="25">
        <v>0</v>
      </c>
      <c r="K121" s="25">
        <v>0</v>
      </c>
      <c r="L121" s="22">
        <v>11339</v>
      </c>
      <c r="M121" s="24">
        <f>M120-L121</f>
        <v>0</v>
      </c>
      <c r="O121" s="23">
        <v>0.22900000000000001</v>
      </c>
      <c r="P121" s="22">
        <f>L121*O121</f>
        <v>2596.6310000000003</v>
      </c>
      <c r="Q121" s="23">
        <v>15.412800000000001</v>
      </c>
      <c r="R121" s="22">
        <f>P121*Q121</f>
        <v>40021.354276800004</v>
      </c>
      <c r="S121" s="21">
        <v>40021</v>
      </c>
    </row>
    <row r="122" spans="1:19" s="20" customFormat="1" ht="15.75" thickBot="1">
      <c r="A122" s="37"/>
      <c r="B122" s="26"/>
      <c r="C122" s="25"/>
      <c r="D122" s="22"/>
      <c r="F122" s="50"/>
      <c r="G122" s="27"/>
      <c r="H122" s="50"/>
      <c r="I122" s="48"/>
      <c r="J122" s="25"/>
      <c r="K122" s="25"/>
      <c r="L122" s="22"/>
      <c r="M122" s="22"/>
      <c r="O122" s="23"/>
      <c r="P122" s="22"/>
      <c r="Q122" s="23"/>
      <c r="R122" s="22"/>
      <c r="S122" s="21"/>
    </row>
    <row r="123" spans="1:19" s="124" customFormat="1">
      <c r="A123" s="46">
        <v>156537885002877</v>
      </c>
      <c r="B123" s="129">
        <v>42174</v>
      </c>
      <c r="C123" s="137" t="s">
        <v>26</v>
      </c>
      <c r="D123" s="126">
        <v>126720</v>
      </c>
      <c r="E123" s="128" t="s">
        <v>0</v>
      </c>
      <c r="F123" s="129">
        <v>42723</v>
      </c>
      <c r="G123" s="130">
        <v>152437705014711</v>
      </c>
      <c r="H123" s="129">
        <v>42257</v>
      </c>
      <c r="I123" s="126">
        <v>59221</v>
      </c>
      <c r="J123" s="128">
        <v>0</v>
      </c>
      <c r="K123" s="128">
        <v>0</v>
      </c>
      <c r="L123" s="126">
        <v>59221</v>
      </c>
      <c r="M123" s="126">
        <f>D123-L123</f>
        <v>67499</v>
      </c>
      <c r="O123" s="127">
        <v>0.22900000000000001</v>
      </c>
      <c r="P123" s="126">
        <f>L123*O123</f>
        <v>13561.609</v>
      </c>
      <c r="Q123" s="127">
        <v>15.534700000000001</v>
      </c>
      <c r="R123" s="126">
        <f>P123*Q123</f>
        <v>210675.52733230003</v>
      </c>
      <c r="S123" s="125">
        <v>210676</v>
      </c>
    </row>
    <row r="124" spans="1:19" s="20" customFormat="1">
      <c r="A124" s="37"/>
      <c r="B124" s="26"/>
      <c r="C124" s="139" t="s">
        <v>5</v>
      </c>
      <c r="D124" s="22">
        <v>450800</v>
      </c>
      <c r="E124" s="25"/>
      <c r="F124" s="26"/>
      <c r="G124" s="27">
        <v>152437705016089</v>
      </c>
      <c r="H124" s="26">
        <v>42279</v>
      </c>
      <c r="I124" s="22">
        <v>50400</v>
      </c>
      <c r="J124" s="25">
        <v>0</v>
      </c>
      <c r="K124" s="25">
        <v>0</v>
      </c>
      <c r="L124" s="22">
        <v>50400</v>
      </c>
      <c r="M124" s="22">
        <f>M123-L124</f>
        <v>17099</v>
      </c>
      <c r="O124" s="133">
        <v>0.22900000000000001</v>
      </c>
      <c r="P124" s="22">
        <f>L124*O124</f>
        <v>11541.6</v>
      </c>
      <c r="Q124" s="23">
        <v>15.534700000000001</v>
      </c>
      <c r="R124" s="22">
        <f>P124*Q124</f>
        <v>179295.29352000001</v>
      </c>
      <c r="S124" s="21">
        <v>179295</v>
      </c>
    </row>
    <row r="125" spans="1:19" s="20" customFormat="1">
      <c r="A125" s="37"/>
      <c r="B125" s="26"/>
      <c r="C125" s="25"/>
      <c r="D125" s="22"/>
      <c r="E125" s="25"/>
      <c r="F125" s="26"/>
      <c r="G125" s="27">
        <v>152437705016083</v>
      </c>
      <c r="H125" s="26">
        <v>42282</v>
      </c>
      <c r="I125" s="22">
        <v>17099</v>
      </c>
      <c r="J125" s="25">
        <v>0</v>
      </c>
      <c r="K125" s="25">
        <v>0</v>
      </c>
      <c r="L125" s="22">
        <v>17099</v>
      </c>
      <c r="M125" s="24">
        <f>M124-L125</f>
        <v>0</v>
      </c>
      <c r="O125" s="133">
        <v>0.22900000000000001</v>
      </c>
      <c r="P125" s="22">
        <f>L125*O125</f>
        <v>3915.6710000000003</v>
      </c>
      <c r="Q125" s="23">
        <v>15.534700000000001</v>
      </c>
      <c r="R125" s="22">
        <f>P125*Q125</f>
        <v>60828.774283700004</v>
      </c>
      <c r="S125" s="21">
        <v>60829</v>
      </c>
    </row>
    <row r="126" spans="1:19" s="11" customFormat="1" ht="15.75" thickBot="1">
      <c r="A126" s="69"/>
      <c r="B126" s="17"/>
      <c r="C126" s="16"/>
      <c r="D126" s="13"/>
      <c r="E126" s="16"/>
      <c r="F126" s="17"/>
      <c r="G126" s="18"/>
      <c r="H126" s="17"/>
      <c r="I126" s="13"/>
      <c r="J126" s="16"/>
      <c r="K126" s="16"/>
      <c r="L126" s="13"/>
      <c r="M126" s="13"/>
      <c r="O126" s="15"/>
      <c r="P126" s="13"/>
      <c r="Q126" s="14"/>
      <c r="R126" s="13"/>
      <c r="S126" s="12"/>
    </row>
    <row r="127" spans="1:19" s="20" customFormat="1">
      <c r="A127" s="37">
        <v>152437705032083</v>
      </c>
      <c r="B127" s="26">
        <v>42178</v>
      </c>
      <c r="C127" s="140" t="s">
        <v>13</v>
      </c>
      <c r="D127" s="22">
        <v>401200</v>
      </c>
      <c r="E127" s="20" t="s">
        <v>0</v>
      </c>
      <c r="F127" s="50">
        <v>42727</v>
      </c>
      <c r="G127" s="27">
        <v>152437705011551</v>
      </c>
      <c r="H127" s="50">
        <v>42200</v>
      </c>
      <c r="I127" s="48">
        <v>27730</v>
      </c>
      <c r="J127" s="25">
        <v>0</v>
      </c>
      <c r="K127" s="25">
        <v>0</v>
      </c>
      <c r="L127" s="22">
        <v>27730</v>
      </c>
      <c r="M127" s="22">
        <f>D127-L127</f>
        <v>373470</v>
      </c>
      <c r="O127" s="23">
        <v>4.3209999999999998E-2</v>
      </c>
      <c r="P127" s="22">
        <f>L127*O127</f>
        <v>1198.2132999999999</v>
      </c>
      <c r="Q127" s="23">
        <v>15.327400000000001</v>
      </c>
      <c r="R127" s="22">
        <f>P127*Q127</f>
        <v>18365.494534419999</v>
      </c>
      <c r="S127" s="21">
        <v>18365</v>
      </c>
    </row>
    <row r="128" spans="1:19" s="20" customFormat="1">
      <c r="A128" s="37"/>
      <c r="B128" s="26"/>
      <c r="C128" s="25" t="s">
        <v>5</v>
      </c>
      <c r="D128" s="22">
        <v>265713</v>
      </c>
      <c r="F128" s="50"/>
      <c r="G128" s="27">
        <v>152437705011999</v>
      </c>
      <c r="H128" s="50">
        <v>42208</v>
      </c>
      <c r="I128" s="48">
        <v>73920</v>
      </c>
      <c r="J128" s="25">
        <v>0</v>
      </c>
      <c r="K128" s="25">
        <v>0</v>
      </c>
      <c r="L128" s="22">
        <v>73920</v>
      </c>
      <c r="M128" s="22">
        <f>M127-L128</f>
        <v>299550</v>
      </c>
      <c r="O128" s="23">
        <v>4.3209999999999998E-2</v>
      </c>
      <c r="P128" s="22">
        <f>L128*O128</f>
        <v>3194.0832</v>
      </c>
      <c r="Q128" s="23">
        <v>15.327400000000001</v>
      </c>
      <c r="R128" s="22">
        <f>P128*Q128</f>
        <v>48956.990839680002</v>
      </c>
      <c r="S128" s="21">
        <v>48957</v>
      </c>
    </row>
    <row r="129" spans="1:19" s="20" customFormat="1">
      <c r="A129" s="37"/>
      <c r="B129" s="26"/>
      <c r="C129" s="25"/>
      <c r="D129" s="22"/>
      <c r="F129" s="50"/>
      <c r="G129" s="27">
        <v>152437705012001</v>
      </c>
      <c r="H129" s="50">
        <v>42209</v>
      </c>
      <c r="I129" s="48">
        <v>25200</v>
      </c>
      <c r="J129" s="25">
        <v>0</v>
      </c>
      <c r="K129" s="25">
        <v>0</v>
      </c>
      <c r="L129" s="22">
        <v>25200</v>
      </c>
      <c r="M129" s="22">
        <f>M128-L129</f>
        <v>274350</v>
      </c>
      <c r="O129" s="23">
        <v>4.3209999999999998E-2</v>
      </c>
      <c r="P129" s="22">
        <f>L129*O129</f>
        <v>1088.8920000000001</v>
      </c>
      <c r="Q129" s="23">
        <v>15.327400000000001</v>
      </c>
      <c r="R129" s="22">
        <f>P129*Q129</f>
        <v>16689.883240800002</v>
      </c>
      <c r="S129" s="21">
        <v>16690</v>
      </c>
    </row>
    <row r="130" spans="1:19" s="20" customFormat="1">
      <c r="A130" s="37"/>
      <c r="B130" s="26"/>
      <c r="C130" s="25"/>
      <c r="D130" s="22"/>
      <c r="F130" s="50"/>
      <c r="G130" s="27">
        <v>152437705012479</v>
      </c>
      <c r="H130" s="50">
        <v>42213</v>
      </c>
      <c r="I130" s="48">
        <v>10260</v>
      </c>
      <c r="J130" s="25">
        <v>0</v>
      </c>
      <c r="K130" s="25">
        <v>0</v>
      </c>
      <c r="L130" s="22">
        <v>10260</v>
      </c>
      <c r="M130" s="22">
        <f>M129-L130</f>
        <v>264090</v>
      </c>
      <c r="O130" s="23">
        <v>4.3209999999999998E-2</v>
      </c>
      <c r="P130" s="22">
        <f>L130*O130</f>
        <v>443.33459999999997</v>
      </c>
      <c r="Q130" s="23">
        <v>15.327400000000001</v>
      </c>
      <c r="R130" s="22">
        <f>P130*Q130</f>
        <v>6795.1667480400001</v>
      </c>
      <c r="S130" s="21">
        <v>6795</v>
      </c>
    </row>
    <row r="131" spans="1:19" s="20" customFormat="1">
      <c r="A131" s="37"/>
      <c r="B131" s="26"/>
      <c r="C131" s="25"/>
      <c r="D131" s="22"/>
      <c r="F131" s="50"/>
      <c r="G131" s="27">
        <v>152437705012823</v>
      </c>
      <c r="H131" s="50">
        <v>42220</v>
      </c>
      <c r="I131" s="48">
        <v>48528</v>
      </c>
      <c r="J131" s="25">
        <v>0</v>
      </c>
      <c r="K131" s="25">
        <v>0</v>
      </c>
      <c r="L131" s="22">
        <v>48528</v>
      </c>
      <c r="M131" s="22">
        <f>M130-L131</f>
        <v>215562</v>
      </c>
      <c r="O131" s="23">
        <v>4.3209999999999998E-2</v>
      </c>
      <c r="P131" s="22">
        <f>L131*O131</f>
        <v>2096.8948799999998</v>
      </c>
      <c r="Q131" s="23">
        <v>15.327400000000001</v>
      </c>
      <c r="R131" s="22">
        <f>P131*Q131</f>
        <v>32139.946583712001</v>
      </c>
      <c r="S131" s="21">
        <v>32140</v>
      </c>
    </row>
    <row r="132" spans="1:19" s="20" customFormat="1">
      <c r="A132" s="37"/>
      <c r="B132" s="26"/>
      <c r="C132" s="25"/>
      <c r="D132" s="22"/>
      <c r="F132" s="50"/>
      <c r="G132" s="27">
        <v>152437705012893</v>
      </c>
      <c r="H132" s="50">
        <v>42226</v>
      </c>
      <c r="I132" s="48">
        <v>73800</v>
      </c>
      <c r="J132" s="25">
        <v>0</v>
      </c>
      <c r="K132" s="25">
        <v>0</v>
      </c>
      <c r="L132" s="22">
        <v>73800</v>
      </c>
      <c r="M132" s="22">
        <f>M131-L132</f>
        <v>141762</v>
      </c>
      <c r="O132" s="23">
        <v>4.3209999999999998E-2</v>
      </c>
      <c r="P132" s="22">
        <f>L132*O132</f>
        <v>3188.8979999999997</v>
      </c>
      <c r="Q132" s="23">
        <v>15.327400000000001</v>
      </c>
      <c r="R132" s="22">
        <f>P132*Q132</f>
        <v>48877.515205199998</v>
      </c>
      <c r="S132" s="21">
        <v>48878</v>
      </c>
    </row>
    <row r="133" spans="1:19" s="20" customFormat="1">
      <c r="A133" s="37"/>
      <c r="B133" s="26"/>
      <c r="C133" s="25"/>
      <c r="D133" s="22"/>
      <c r="F133" s="50"/>
      <c r="G133" s="27">
        <v>152437705013333</v>
      </c>
      <c r="H133" s="50">
        <v>42233</v>
      </c>
      <c r="I133" s="48">
        <v>73920</v>
      </c>
      <c r="J133" s="25">
        <v>0</v>
      </c>
      <c r="K133" s="25">
        <v>0</v>
      </c>
      <c r="L133" s="22">
        <v>73920</v>
      </c>
      <c r="M133" s="22">
        <f>M132-L133</f>
        <v>67842</v>
      </c>
      <c r="O133" s="23">
        <v>4.3209999999999998E-2</v>
      </c>
      <c r="P133" s="22">
        <f>L133*O133</f>
        <v>3194.0832</v>
      </c>
      <c r="Q133" s="23">
        <v>15.327400000000001</v>
      </c>
      <c r="R133" s="22">
        <f>P133*Q133</f>
        <v>48956.990839680002</v>
      </c>
      <c r="S133" s="21">
        <v>48957</v>
      </c>
    </row>
    <row r="134" spans="1:19" s="20" customFormat="1">
      <c r="A134" s="28"/>
      <c r="B134" s="26"/>
      <c r="C134" s="25"/>
      <c r="D134" s="22"/>
      <c r="F134" s="50"/>
      <c r="G134" s="27">
        <v>152437705013957</v>
      </c>
      <c r="H134" s="50">
        <v>42240</v>
      </c>
      <c r="I134" s="48">
        <v>67842</v>
      </c>
      <c r="J134" s="25">
        <v>0</v>
      </c>
      <c r="K134" s="25">
        <v>0</v>
      </c>
      <c r="L134" s="22">
        <v>67842</v>
      </c>
      <c r="M134" s="24">
        <f>M133-L134</f>
        <v>0</v>
      </c>
      <c r="O134" s="23">
        <v>4.3209999999999998E-2</v>
      </c>
      <c r="P134" s="22">
        <f>L134*O134</f>
        <v>2931.45282</v>
      </c>
      <c r="Q134" s="23">
        <v>15.327400000000001</v>
      </c>
      <c r="R134" s="22">
        <f>P134*Q134</f>
        <v>44931.549953268004</v>
      </c>
      <c r="S134" s="21">
        <v>44932</v>
      </c>
    </row>
    <row r="135" spans="1:19" s="20" customFormat="1" ht="15.75" thickBot="1">
      <c r="A135" s="37"/>
      <c r="B135" s="26"/>
      <c r="C135" s="25"/>
      <c r="D135" s="22"/>
      <c r="F135" s="50"/>
      <c r="G135" s="27"/>
      <c r="H135" s="50"/>
      <c r="I135" s="48"/>
      <c r="J135" s="25">
        <v>0</v>
      </c>
      <c r="K135" s="25">
        <v>0</v>
      </c>
      <c r="L135" s="22"/>
      <c r="M135" s="22"/>
      <c r="O135" s="23"/>
      <c r="P135" s="22"/>
      <c r="Q135" s="23"/>
      <c r="R135" s="22"/>
      <c r="S135" s="21"/>
    </row>
    <row r="136" spans="1:19" s="124" customFormat="1">
      <c r="A136" s="46">
        <v>156537885002994</v>
      </c>
      <c r="B136" s="129">
        <v>42186</v>
      </c>
      <c r="C136" s="137" t="s">
        <v>12</v>
      </c>
      <c r="D136" s="126">
        <v>137280</v>
      </c>
      <c r="E136" s="128" t="s">
        <v>0</v>
      </c>
      <c r="F136" s="129">
        <v>42736</v>
      </c>
      <c r="G136" s="130">
        <v>152437705016083</v>
      </c>
      <c r="H136" s="129">
        <v>42282</v>
      </c>
      <c r="I136" s="126">
        <v>9781</v>
      </c>
      <c r="J136" s="128">
        <v>0</v>
      </c>
      <c r="K136" s="128">
        <v>0</v>
      </c>
      <c r="L136" s="126">
        <v>9781</v>
      </c>
      <c r="M136" s="126">
        <f>D136-L136</f>
        <v>127499</v>
      </c>
      <c r="O136" s="138">
        <v>0.22900000000000001</v>
      </c>
      <c r="P136" s="126">
        <f>L136*O136</f>
        <v>2239.8490000000002</v>
      </c>
      <c r="Q136" s="127">
        <v>15.564500000000001</v>
      </c>
      <c r="R136" s="126">
        <f>P136*Q136</f>
        <v>34862.129760500007</v>
      </c>
      <c r="S136" s="125">
        <v>34862</v>
      </c>
    </row>
    <row r="137" spans="1:19" s="20" customFormat="1">
      <c r="A137" s="37"/>
      <c r="B137" s="26"/>
      <c r="C137" s="139" t="s">
        <v>5</v>
      </c>
      <c r="D137" s="22">
        <v>489303</v>
      </c>
      <c r="E137" s="25"/>
      <c r="F137" s="26"/>
      <c r="G137" s="27">
        <v>152437705016270</v>
      </c>
      <c r="H137" s="26">
        <v>42289</v>
      </c>
      <c r="I137" s="22">
        <v>70560</v>
      </c>
      <c r="J137" s="25">
        <v>0</v>
      </c>
      <c r="K137" s="25">
        <v>0</v>
      </c>
      <c r="L137" s="22">
        <v>70560</v>
      </c>
      <c r="M137" s="22">
        <f>M136-L137</f>
        <v>56939</v>
      </c>
      <c r="O137" s="133">
        <v>0.22900000000000001</v>
      </c>
      <c r="P137" s="22">
        <f>L137*O137</f>
        <v>16158.24</v>
      </c>
      <c r="Q137" s="23">
        <v>15.564500000000001</v>
      </c>
      <c r="R137" s="22">
        <f>P137*Q137</f>
        <v>251494.92647999999</v>
      </c>
      <c r="S137" s="21">
        <v>251495</v>
      </c>
    </row>
    <row r="138" spans="1:19" s="20" customFormat="1">
      <c r="A138" s="37"/>
      <c r="B138" s="26"/>
      <c r="C138" s="25"/>
      <c r="D138" s="22"/>
      <c r="E138" s="25"/>
      <c r="F138" s="26"/>
      <c r="G138" s="27">
        <v>152437705016982</v>
      </c>
      <c r="H138" s="26">
        <v>42298</v>
      </c>
      <c r="I138" s="22">
        <v>56939</v>
      </c>
      <c r="J138" s="25">
        <v>0</v>
      </c>
      <c r="K138" s="25">
        <v>0</v>
      </c>
      <c r="L138" s="22">
        <v>56939</v>
      </c>
      <c r="M138" s="24">
        <f>M137-L138</f>
        <v>0</v>
      </c>
      <c r="O138" s="133">
        <v>0.22900000000000001</v>
      </c>
      <c r="P138" s="22">
        <f>L138*O138</f>
        <v>13039.031000000001</v>
      </c>
      <c r="Q138" s="23">
        <v>15.564500000000001</v>
      </c>
      <c r="R138" s="22">
        <f>P138*Q138</f>
        <v>202945.99799950002</v>
      </c>
      <c r="S138" s="21">
        <v>202946</v>
      </c>
    </row>
    <row r="139" spans="1:19" s="11" customFormat="1" ht="15.75" thickBot="1">
      <c r="A139" s="69"/>
      <c r="B139" s="17"/>
      <c r="C139" s="16"/>
      <c r="D139" s="13"/>
      <c r="E139" s="16"/>
      <c r="F139" s="17"/>
      <c r="G139" s="18"/>
      <c r="H139" s="17"/>
      <c r="I139" s="13"/>
      <c r="J139" s="16"/>
      <c r="K139" s="16"/>
      <c r="L139" s="13"/>
      <c r="M139" s="13"/>
      <c r="O139" s="15"/>
      <c r="P139" s="13"/>
      <c r="Q139" s="14"/>
      <c r="R139" s="13"/>
      <c r="S139" s="12"/>
    </row>
    <row r="140" spans="1:19" s="47" customFormat="1">
      <c r="A140" s="52">
        <v>156537885002995</v>
      </c>
      <c r="B140" s="50">
        <v>42186</v>
      </c>
      <c r="C140" s="47" t="s">
        <v>12</v>
      </c>
      <c r="D140" s="48">
        <v>137280</v>
      </c>
      <c r="E140" s="47" t="s">
        <v>0</v>
      </c>
      <c r="F140" s="50">
        <v>42736</v>
      </c>
      <c r="G140" s="51">
        <v>152437705016982</v>
      </c>
      <c r="H140" s="50">
        <v>42298</v>
      </c>
      <c r="I140" s="48">
        <v>1861</v>
      </c>
      <c r="J140" s="49">
        <v>0</v>
      </c>
      <c r="K140" s="49">
        <v>0</v>
      </c>
      <c r="L140" s="48">
        <v>1861</v>
      </c>
      <c r="M140" s="49">
        <f>D140-L140</f>
        <v>135419</v>
      </c>
      <c r="O140" s="23">
        <v>0.22900000000000001</v>
      </c>
      <c r="P140" s="22">
        <f>L140*O140</f>
        <v>426.16900000000004</v>
      </c>
      <c r="Q140" s="23">
        <v>15.440899999999999</v>
      </c>
      <c r="R140" s="48">
        <f>P140*Q140</f>
        <v>6580.4329121000001</v>
      </c>
      <c r="S140" s="21">
        <v>6580</v>
      </c>
    </row>
    <row r="141" spans="1:19" s="47" customFormat="1">
      <c r="A141" s="52"/>
      <c r="B141" s="50"/>
      <c r="C141" s="47" t="s">
        <v>5</v>
      </c>
      <c r="D141" s="48">
        <v>485417</v>
      </c>
      <c r="F141" s="50"/>
      <c r="G141" s="51">
        <v>152437705017305</v>
      </c>
      <c r="H141" s="50">
        <v>42305</v>
      </c>
      <c r="I141" s="48">
        <v>57480</v>
      </c>
      <c r="J141" s="49">
        <v>0</v>
      </c>
      <c r="K141" s="49">
        <v>0</v>
      </c>
      <c r="L141" s="48">
        <v>57480</v>
      </c>
      <c r="M141" s="49">
        <f>M140-L141</f>
        <v>77939</v>
      </c>
      <c r="O141" s="23">
        <v>0.22900000000000001</v>
      </c>
      <c r="P141" s="22">
        <f>L141*O141</f>
        <v>13162.92</v>
      </c>
      <c r="Q141" s="23">
        <v>15.440899999999999</v>
      </c>
      <c r="R141" s="48">
        <f>P141*Q141</f>
        <v>203247.33142799998</v>
      </c>
      <c r="S141" s="21">
        <v>203247</v>
      </c>
    </row>
    <row r="142" spans="1:19" s="47" customFormat="1">
      <c r="A142" s="52"/>
      <c r="B142" s="50"/>
      <c r="D142" s="48"/>
      <c r="F142" s="50"/>
      <c r="G142" s="51">
        <v>152437705017679</v>
      </c>
      <c r="H142" s="50">
        <v>42311</v>
      </c>
      <c r="I142" s="48">
        <v>48720</v>
      </c>
      <c r="J142" s="49">
        <v>0</v>
      </c>
      <c r="K142" s="49">
        <v>0</v>
      </c>
      <c r="L142" s="48">
        <v>48720</v>
      </c>
      <c r="M142" s="49">
        <f>M141-L142</f>
        <v>29219</v>
      </c>
      <c r="O142" s="23">
        <v>0.22900000000000001</v>
      </c>
      <c r="P142" s="22">
        <f>L142*O142</f>
        <v>11156.880000000001</v>
      </c>
      <c r="Q142" s="23">
        <v>15.440899999999999</v>
      </c>
      <c r="R142" s="48">
        <f>P142*Q142</f>
        <v>172272.268392</v>
      </c>
      <c r="S142" s="21">
        <v>172272</v>
      </c>
    </row>
    <row r="143" spans="1:19" s="47" customFormat="1">
      <c r="A143" s="52"/>
      <c r="B143" s="50"/>
      <c r="D143" s="48"/>
      <c r="F143" s="50"/>
      <c r="G143" s="51">
        <v>152437705018059</v>
      </c>
      <c r="H143" s="50">
        <v>42317</v>
      </c>
      <c r="I143" s="48">
        <v>29219</v>
      </c>
      <c r="J143" s="49">
        <v>0</v>
      </c>
      <c r="K143" s="49">
        <v>0</v>
      </c>
      <c r="L143" s="48">
        <v>29219</v>
      </c>
      <c r="M143" s="53">
        <f>M142-L143</f>
        <v>0</v>
      </c>
      <c r="O143" s="23">
        <v>0.22900000000000001</v>
      </c>
      <c r="P143" s="22">
        <f>L143*O143</f>
        <v>6691.1509999999998</v>
      </c>
      <c r="Q143" s="23">
        <v>15.440899999999999</v>
      </c>
      <c r="R143" s="48">
        <f>P143*Q143</f>
        <v>103317.3934759</v>
      </c>
      <c r="S143" s="21">
        <v>103317</v>
      </c>
    </row>
    <row r="144" spans="1:19" s="47" customFormat="1" ht="15.75" thickBot="1">
      <c r="A144" s="52"/>
      <c r="B144" s="50"/>
      <c r="D144" s="48"/>
      <c r="F144" s="50"/>
      <c r="G144" s="51"/>
      <c r="H144" s="50"/>
      <c r="I144" s="48"/>
      <c r="J144" s="49"/>
      <c r="K144" s="49"/>
      <c r="L144" s="48"/>
      <c r="M144" s="49"/>
      <c r="O144" s="23"/>
      <c r="P144" s="22"/>
      <c r="Q144" s="23"/>
      <c r="R144" s="48"/>
      <c r="S144" s="21"/>
    </row>
    <row r="145" spans="1:19" s="124" customFormat="1">
      <c r="A145" s="46">
        <v>152437705033506</v>
      </c>
      <c r="B145" s="129">
        <v>42187</v>
      </c>
      <c r="C145" s="137" t="s">
        <v>11</v>
      </c>
      <c r="D145" s="126">
        <v>300000</v>
      </c>
      <c r="E145" s="128" t="s">
        <v>0</v>
      </c>
      <c r="F145" s="129">
        <v>42737</v>
      </c>
      <c r="G145" s="130">
        <v>152437705016089</v>
      </c>
      <c r="H145" s="129">
        <v>42279</v>
      </c>
      <c r="I145" s="126">
        <v>9573</v>
      </c>
      <c r="J145" s="128">
        <v>0</v>
      </c>
      <c r="K145" s="128">
        <v>0</v>
      </c>
      <c r="L145" s="126">
        <v>9573</v>
      </c>
      <c r="M145" s="126">
        <f>D145-L145</f>
        <v>290427</v>
      </c>
      <c r="O145" s="138">
        <v>3.8370000000000001E-2</v>
      </c>
      <c r="P145" s="126">
        <f>L145*O145</f>
        <v>367.31601000000001</v>
      </c>
      <c r="Q145" s="127">
        <v>15.6854</v>
      </c>
      <c r="R145" s="126">
        <f>P145*Q145</f>
        <v>5761.4985432539997</v>
      </c>
      <c r="S145" s="125">
        <v>5761</v>
      </c>
    </row>
    <row r="146" spans="1:19" s="20" customFormat="1">
      <c r="A146" s="37"/>
      <c r="B146" s="26"/>
      <c r="C146" s="25" t="s">
        <v>5</v>
      </c>
      <c r="D146" s="22">
        <v>180555</v>
      </c>
      <c r="E146" s="25"/>
      <c r="F146" s="26"/>
      <c r="G146" s="27">
        <v>152437705016083</v>
      </c>
      <c r="H146" s="26">
        <v>42282</v>
      </c>
      <c r="I146" s="22">
        <v>73752</v>
      </c>
      <c r="J146" s="25">
        <v>0</v>
      </c>
      <c r="K146" s="25">
        <v>0</v>
      </c>
      <c r="L146" s="22">
        <v>73752</v>
      </c>
      <c r="M146" s="22">
        <f>M145-L146</f>
        <v>216675</v>
      </c>
      <c r="O146" s="133">
        <v>3.8370000000000001E-2</v>
      </c>
      <c r="P146" s="22">
        <f>L146*O146</f>
        <v>2829.8642399999999</v>
      </c>
      <c r="Q146" s="23">
        <v>15.6854</v>
      </c>
      <c r="R146" s="22">
        <f>P146*Q146</f>
        <v>44387.552550095999</v>
      </c>
      <c r="S146" s="21">
        <v>44388</v>
      </c>
    </row>
    <row r="147" spans="1:19" s="20" customFormat="1">
      <c r="A147" s="37"/>
      <c r="B147" s="26"/>
      <c r="C147" s="25"/>
      <c r="D147" s="22"/>
      <c r="E147" s="25"/>
      <c r="F147" s="26"/>
      <c r="G147" s="27">
        <v>152437705016270</v>
      </c>
      <c r="H147" s="26">
        <v>42289</v>
      </c>
      <c r="I147" s="22">
        <v>75024</v>
      </c>
      <c r="J147" s="25">
        <v>0</v>
      </c>
      <c r="K147" s="25">
        <v>0</v>
      </c>
      <c r="L147" s="22">
        <v>75024</v>
      </c>
      <c r="M147" s="22">
        <f>M146-L147</f>
        <v>141651</v>
      </c>
      <c r="O147" s="133">
        <v>3.8370000000000001E-2</v>
      </c>
      <c r="P147" s="22">
        <f>L147*O147</f>
        <v>2878.6708800000001</v>
      </c>
      <c r="Q147" s="23">
        <v>15.6854</v>
      </c>
      <c r="R147" s="22">
        <f>P147*Q147</f>
        <v>45153.104221152003</v>
      </c>
      <c r="S147" s="21">
        <v>45153</v>
      </c>
    </row>
    <row r="148" spans="1:19" s="20" customFormat="1">
      <c r="A148" s="37"/>
      <c r="B148" s="26"/>
      <c r="C148" s="25"/>
      <c r="D148" s="22"/>
      <c r="E148" s="25"/>
      <c r="F148" s="26"/>
      <c r="G148" s="27">
        <v>152437705016982</v>
      </c>
      <c r="H148" s="26">
        <v>42298</v>
      </c>
      <c r="I148" s="22">
        <v>61031</v>
      </c>
      <c r="J148" s="25">
        <v>0</v>
      </c>
      <c r="K148" s="25">
        <v>0</v>
      </c>
      <c r="L148" s="22">
        <v>61031</v>
      </c>
      <c r="M148" s="22">
        <f>M147-L148</f>
        <v>80620</v>
      </c>
      <c r="O148" s="133">
        <v>3.8370000000000001E-2</v>
      </c>
      <c r="P148" s="22">
        <f>L148*O148</f>
        <v>2341.75947</v>
      </c>
      <c r="Q148" s="23">
        <v>15.6854</v>
      </c>
      <c r="R148" s="22">
        <f>P148*Q148</f>
        <v>36731.433990737998</v>
      </c>
      <c r="S148" s="21">
        <v>36731</v>
      </c>
    </row>
    <row r="149" spans="1:19" s="20" customFormat="1">
      <c r="A149" s="28"/>
      <c r="B149" s="26"/>
      <c r="C149" s="25"/>
      <c r="D149" s="22"/>
      <c r="E149" s="25"/>
      <c r="F149" s="26"/>
      <c r="G149" s="27">
        <v>152437705017305</v>
      </c>
      <c r="H149" s="26">
        <v>42305</v>
      </c>
      <c r="I149" s="22">
        <v>61944</v>
      </c>
      <c r="J149" s="25">
        <v>0</v>
      </c>
      <c r="K149" s="25">
        <v>0</v>
      </c>
      <c r="L149" s="22">
        <v>61944</v>
      </c>
      <c r="M149" s="22">
        <f>M148-L149</f>
        <v>18676</v>
      </c>
      <c r="O149" s="133">
        <v>3.8370000000000001E-2</v>
      </c>
      <c r="P149" s="22">
        <f>L149*O149</f>
        <v>2376.7912799999999</v>
      </c>
      <c r="Q149" s="23">
        <v>15.6854</v>
      </c>
      <c r="R149" s="22">
        <f>P149*Q149</f>
        <v>37280.921943311994</v>
      </c>
      <c r="S149" s="21">
        <v>37281</v>
      </c>
    </row>
    <row r="150" spans="1:19" s="20" customFormat="1">
      <c r="A150" s="37"/>
      <c r="B150" s="35"/>
      <c r="C150" s="25"/>
      <c r="D150" s="22"/>
      <c r="E150" s="25"/>
      <c r="F150" s="26"/>
      <c r="G150" s="27">
        <v>152437705017679</v>
      </c>
      <c r="H150" s="26">
        <v>42311</v>
      </c>
      <c r="I150" s="22">
        <v>18676</v>
      </c>
      <c r="J150" s="25">
        <v>0</v>
      </c>
      <c r="K150" s="25">
        <v>0</v>
      </c>
      <c r="L150" s="22">
        <v>18676</v>
      </c>
      <c r="M150" s="24">
        <f>M149-L150</f>
        <v>0</v>
      </c>
      <c r="O150" s="133">
        <v>3.8370000000000001E-2</v>
      </c>
      <c r="P150" s="22">
        <f>L150*O150</f>
        <v>716.59811999999999</v>
      </c>
      <c r="Q150" s="23">
        <v>15.6854</v>
      </c>
      <c r="R150" s="22">
        <f>P150*Q150</f>
        <v>11240.128151448</v>
      </c>
      <c r="S150" s="21">
        <v>11240</v>
      </c>
    </row>
    <row r="151" spans="1:19" s="20" customFormat="1">
      <c r="A151" s="37"/>
      <c r="B151" s="35"/>
      <c r="C151" s="25"/>
      <c r="D151" s="22"/>
      <c r="E151" s="25"/>
      <c r="F151" s="26"/>
      <c r="G151" s="27"/>
      <c r="H151" s="26"/>
      <c r="I151" s="22"/>
      <c r="J151" s="25"/>
      <c r="K151" s="25"/>
      <c r="L151" s="22"/>
      <c r="M151" s="22"/>
      <c r="O151" s="133"/>
      <c r="P151" s="22"/>
      <c r="Q151" s="23"/>
      <c r="R151" s="22"/>
      <c r="S151" s="21"/>
    </row>
    <row r="152" spans="1:19" s="11" customFormat="1" ht="15.75" thickBot="1">
      <c r="A152" s="69"/>
      <c r="B152" s="67"/>
      <c r="C152" s="16"/>
      <c r="D152" s="13"/>
      <c r="E152" s="16"/>
      <c r="F152" s="17"/>
      <c r="G152" s="18"/>
      <c r="H152" s="17"/>
      <c r="I152" s="13"/>
      <c r="J152" s="16"/>
      <c r="K152" s="16"/>
      <c r="L152" s="13"/>
      <c r="M152" s="13"/>
      <c r="O152" s="15"/>
      <c r="P152" s="13"/>
      <c r="Q152" s="14"/>
      <c r="R152" s="13"/>
      <c r="S152" s="12"/>
    </row>
    <row r="153" spans="1:19" s="124" customFormat="1">
      <c r="A153" s="46">
        <v>152437705033524</v>
      </c>
      <c r="B153" s="43">
        <v>42191</v>
      </c>
      <c r="C153" s="137" t="s">
        <v>13</v>
      </c>
      <c r="D153" s="126">
        <v>198900</v>
      </c>
      <c r="E153" s="124" t="s">
        <v>0</v>
      </c>
      <c r="F153" s="129">
        <v>42741</v>
      </c>
      <c r="G153" s="130">
        <v>152437705013957</v>
      </c>
      <c r="H153" s="129">
        <v>42240</v>
      </c>
      <c r="I153" s="126">
        <v>17670</v>
      </c>
      <c r="J153" s="128">
        <v>0</v>
      </c>
      <c r="K153" s="128">
        <v>0</v>
      </c>
      <c r="L153" s="126">
        <v>17670</v>
      </c>
      <c r="M153" s="126">
        <f>D153-L153</f>
        <v>181230</v>
      </c>
      <c r="O153" s="127">
        <v>4.3209999999999998E-2</v>
      </c>
      <c r="P153" s="126">
        <f>L153*O153</f>
        <v>763.52069999999992</v>
      </c>
      <c r="Q153" s="127">
        <v>15.6821</v>
      </c>
      <c r="R153" s="126">
        <f>P153*Q153</f>
        <v>11973.607969469998</v>
      </c>
      <c r="S153" s="125">
        <v>11974</v>
      </c>
    </row>
    <row r="154" spans="1:19" s="20" customFormat="1">
      <c r="A154" s="37"/>
      <c r="B154" s="35"/>
      <c r="C154" s="25" t="s">
        <v>5</v>
      </c>
      <c r="D154" s="22">
        <v>134779</v>
      </c>
      <c r="F154" s="26"/>
      <c r="G154" s="27">
        <v>152437705014711</v>
      </c>
      <c r="H154" s="26">
        <v>42257</v>
      </c>
      <c r="I154" s="22">
        <v>75024</v>
      </c>
      <c r="J154" s="25">
        <v>0</v>
      </c>
      <c r="K154" s="25">
        <v>0</v>
      </c>
      <c r="L154" s="22">
        <v>75024</v>
      </c>
      <c r="M154" s="22">
        <f>M153-L154</f>
        <v>106206</v>
      </c>
      <c r="O154" s="23">
        <v>4.3209999999999998E-2</v>
      </c>
      <c r="P154" s="22">
        <f>L154*O154</f>
        <v>3241.7870399999997</v>
      </c>
      <c r="Q154" s="23">
        <v>15.6821</v>
      </c>
      <c r="R154" s="22">
        <f>P154*Q154</f>
        <v>50838.028539984</v>
      </c>
      <c r="S154" s="21">
        <v>50838</v>
      </c>
    </row>
    <row r="155" spans="1:19" s="20" customFormat="1">
      <c r="A155" s="37"/>
      <c r="B155" s="35"/>
      <c r="C155" s="25"/>
      <c r="D155" s="22"/>
      <c r="E155" s="25"/>
      <c r="F155" s="26"/>
      <c r="G155" s="27">
        <v>152437705016089</v>
      </c>
      <c r="H155" s="26">
        <v>42279</v>
      </c>
      <c r="I155" s="22">
        <v>50400</v>
      </c>
      <c r="J155" s="25">
        <v>0</v>
      </c>
      <c r="K155" s="25">
        <v>0</v>
      </c>
      <c r="L155" s="22">
        <v>50400</v>
      </c>
      <c r="M155" s="22">
        <f>M154-L155</f>
        <v>55806</v>
      </c>
      <c r="O155" s="133">
        <v>4.3209999999999998E-2</v>
      </c>
      <c r="P155" s="22">
        <f>L155*O155</f>
        <v>2177.7840000000001</v>
      </c>
      <c r="Q155" s="23">
        <v>15.6821</v>
      </c>
      <c r="R155" s="22">
        <f>P155*Q155</f>
        <v>34152.226466400003</v>
      </c>
      <c r="S155" s="21">
        <v>34152</v>
      </c>
    </row>
    <row r="156" spans="1:19" s="20" customFormat="1">
      <c r="A156" s="37"/>
      <c r="B156" s="35"/>
      <c r="C156" s="25"/>
      <c r="D156" s="22"/>
      <c r="E156" s="25"/>
      <c r="F156" s="26"/>
      <c r="G156" s="27">
        <v>152437705016083</v>
      </c>
      <c r="H156" s="26">
        <v>42282</v>
      </c>
      <c r="I156" s="22">
        <v>55806</v>
      </c>
      <c r="J156" s="25">
        <v>0</v>
      </c>
      <c r="K156" s="25">
        <v>0</v>
      </c>
      <c r="L156" s="22">
        <v>55806</v>
      </c>
      <c r="M156" s="24">
        <f>M155-L156</f>
        <v>0</v>
      </c>
      <c r="O156" s="133">
        <v>4.3209999999999998E-2</v>
      </c>
      <c r="P156" s="22">
        <f>L156*O156</f>
        <v>2411.3772599999998</v>
      </c>
      <c r="Q156" s="23">
        <v>15.6821</v>
      </c>
      <c r="R156" s="22">
        <f>P156*Q156</f>
        <v>37815.459329045996</v>
      </c>
      <c r="S156" s="21">
        <v>37815</v>
      </c>
    </row>
    <row r="157" spans="1:19" s="11" customFormat="1" ht="16.5" customHeight="1" thickBot="1">
      <c r="A157" s="69"/>
      <c r="B157" s="67"/>
      <c r="C157" s="16"/>
      <c r="D157" s="13"/>
      <c r="E157" s="16"/>
      <c r="F157" s="17"/>
      <c r="G157" s="18"/>
      <c r="H157" s="17"/>
      <c r="I157" s="13"/>
      <c r="J157" s="16"/>
      <c r="K157" s="16"/>
      <c r="L157" s="13"/>
      <c r="M157" s="13"/>
      <c r="O157" s="15"/>
      <c r="P157" s="13"/>
      <c r="Q157" s="14"/>
      <c r="R157" s="13"/>
      <c r="S157" s="12"/>
    </row>
    <row r="158" spans="1:19" s="38" customFormat="1" ht="18" customHeight="1">
      <c r="A158" s="46">
        <v>152437705033920</v>
      </c>
      <c r="B158" s="43">
        <v>42194</v>
      </c>
      <c r="C158" s="136" t="s">
        <v>25</v>
      </c>
      <c r="D158" s="40">
        <v>12240</v>
      </c>
      <c r="E158" s="38" t="s">
        <v>0</v>
      </c>
      <c r="F158" s="43">
        <v>42744</v>
      </c>
      <c r="G158" s="44">
        <v>152437705012296</v>
      </c>
      <c r="H158" s="43">
        <v>42212</v>
      </c>
      <c r="I158" s="40">
        <v>10260</v>
      </c>
      <c r="J158" s="42">
        <v>0</v>
      </c>
      <c r="K158" s="42">
        <v>0</v>
      </c>
      <c r="L158" s="40">
        <v>10260</v>
      </c>
      <c r="M158" s="42">
        <f>D158-L158</f>
        <v>1980</v>
      </c>
      <c r="O158" s="41">
        <v>3.7831100000000002</v>
      </c>
      <c r="P158" s="40">
        <f>L158*O158</f>
        <v>38814.708600000005</v>
      </c>
      <c r="Q158" s="41">
        <v>15.828099999999999</v>
      </c>
      <c r="R158" s="40">
        <f>P158*Q158</f>
        <v>614363.08919166005</v>
      </c>
      <c r="S158" s="39">
        <v>614363</v>
      </c>
    </row>
    <row r="159" spans="1:19" s="30" customFormat="1">
      <c r="A159" s="37"/>
      <c r="B159" s="35"/>
      <c r="C159" s="30" t="s">
        <v>5</v>
      </c>
      <c r="D159" s="32">
        <v>732924</v>
      </c>
      <c r="F159" s="35"/>
      <c r="G159" s="36">
        <v>162437706009182</v>
      </c>
      <c r="H159" s="35">
        <v>42534</v>
      </c>
      <c r="I159" s="32">
        <v>1980</v>
      </c>
      <c r="J159" s="34">
        <v>0</v>
      </c>
      <c r="K159" s="34">
        <v>0</v>
      </c>
      <c r="L159" s="32">
        <v>1980</v>
      </c>
      <c r="M159" s="73">
        <f>M158-L159</f>
        <v>0</v>
      </c>
      <c r="O159" s="33">
        <v>3.7831100000000002</v>
      </c>
      <c r="P159" s="32">
        <f>L159*O159</f>
        <v>7490.5578000000005</v>
      </c>
      <c r="Q159" s="33">
        <v>15.828099999999999</v>
      </c>
      <c r="R159" s="32">
        <f>P159*Q159</f>
        <v>118561.29791418</v>
      </c>
      <c r="S159" s="31">
        <v>118561</v>
      </c>
    </row>
    <row r="160" spans="1:19" s="61" customFormat="1" ht="15.75" thickBot="1">
      <c r="A160" s="69"/>
      <c r="B160" s="67"/>
      <c r="D160" s="63"/>
      <c r="F160" s="67"/>
      <c r="G160" s="68"/>
      <c r="H160" s="67"/>
      <c r="I160" s="63"/>
      <c r="J160" s="66"/>
      <c r="K160" s="66"/>
      <c r="L160" s="63"/>
      <c r="M160" s="66"/>
      <c r="O160" s="64"/>
      <c r="P160" s="63"/>
      <c r="Q160" s="64"/>
      <c r="R160" s="63"/>
      <c r="S160" s="62"/>
    </row>
    <row r="161" spans="1:19" s="30" customFormat="1">
      <c r="A161" s="37">
        <v>152437705033722</v>
      </c>
      <c r="B161" s="35">
        <v>42194</v>
      </c>
      <c r="C161" s="135" t="s">
        <v>25</v>
      </c>
      <c r="D161" s="32">
        <v>12960</v>
      </c>
      <c r="E161" s="30" t="s">
        <v>0</v>
      </c>
      <c r="F161" s="35">
        <v>42745</v>
      </c>
      <c r="G161" s="36">
        <v>162437706009182</v>
      </c>
      <c r="H161" s="35">
        <v>42534</v>
      </c>
      <c r="I161" s="32">
        <v>8280</v>
      </c>
      <c r="J161" s="34">
        <v>0</v>
      </c>
      <c r="K161" s="34">
        <v>0</v>
      </c>
      <c r="L161" s="32">
        <v>8280</v>
      </c>
      <c r="M161" s="32">
        <f>D161-L161</f>
        <v>4680</v>
      </c>
      <c r="O161" s="33">
        <v>3.7831100000000002</v>
      </c>
      <c r="P161" s="32">
        <f>L161*O161</f>
        <v>31324.150800000003</v>
      </c>
      <c r="Q161" s="33">
        <v>15.828099999999999</v>
      </c>
      <c r="R161" s="32">
        <f>P161*Q161</f>
        <v>495801.79127748002</v>
      </c>
      <c r="S161" s="31">
        <v>495802</v>
      </c>
    </row>
    <row r="162" spans="1:19" s="30" customFormat="1">
      <c r="A162" s="37"/>
      <c r="B162" s="35"/>
      <c r="C162" s="30" t="s">
        <v>5</v>
      </c>
      <c r="D162" s="32">
        <v>776038</v>
      </c>
      <c r="F162" s="35"/>
      <c r="G162" s="36">
        <v>162437706009548</v>
      </c>
      <c r="H162" s="35">
        <v>42541</v>
      </c>
      <c r="I162" s="32">
        <v>4680</v>
      </c>
      <c r="J162" s="34">
        <v>0</v>
      </c>
      <c r="K162" s="34">
        <v>0</v>
      </c>
      <c r="L162" s="32">
        <v>4680</v>
      </c>
      <c r="M162" s="24">
        <f>M161-L162</f>
        <v>0</v>
      </c>
      <c r="O162" s="33">
        <v>3.7831100000000002</v>
      </c>
      <c r="P162" s="32">
        <f>L162*O162</f>
        <v>17704.9548</v>
      </c>
      <c r="Q162" s="33">
        <v>15.828099999999999</v>
      </c>
      <c r="R162" s="32">
        <f>P162*Q162</f>
        <v>280235.79506987997</v>
      </c>
      <c r="S162" s="31">
        <v>280236</v>
      </c>
    </row>
    <row r="163" spans="1:19" s="61" customFormat="1" ht="15.75" thickBot="1">
      <c r="A163" s="69"/>
      <c r="B163" s="67"/>
      <c r="D163" s="63"/>
      <c r="F163" s="67"/>
      <c r="G163" s="68"/>
      <c r="H163" s="67"/>
      <c r="I163" s="63"/>
      <c r="J163" s="66"/>
      <c r="K163" s="66"/>
      <c r="L163" s="63"/>
      <c r="M163" s="66"/>
      <c r="O163" s="64"/>
      <c r="P163" s="63"/>
      <c r="Q163" s="64"/>
      <c r="R163" s="63"/>
      <c r="S163" s="62"/>
    </row>
    <row r="164" spans="1:19" s="20" customFormat="1">
      <c r="A164" s="37">
        <v>156537885003572</v>
      </c>
      <c r="B164" s="35">
        <v>42195</v>
      </c>
      <c r="C164" s="134" t="s">
        <v>24</v>
      </c>
      <c r="D164" s="22">
        <v>201600</v>
      </c>
      <c r="E164" s="20" t="s">
        <v>0</v>
      </c>
      <c r="F164" s="50">
        <v>42744</v>
      </c>
      <c r="G164" s="27" t="s">
        <v>23</v>
      </c>
      <c r="H164" s="50">
        <v>42298</v>
      </c>
      <c r="I164" s="48">
        <v>8279</v>
      </c>
      <c r="J164" s="25">
        <v>0</v>
      </c>
      <c r="K164" s="25">
        <v>0</v>
      </c>
      <c r="L164" s="22">
        <v>8279</v>
      </c>
      <c r="M164" s="22">
        <f>D164-L164</f>
        <v>193321</v>
      </c>
      <c r="N164" s="25"/>
      <c r="O164" s="133">
        <v>0.17849999999999999</v>
      </c>
      <c r="P164" s="22">
        <f>L164*O164</f>
        <v>1477.8015</v>
      </c>
      <c r="Q164" s="23">
        <v>15.327400000000001</v>
      </c>
      <c r="R164" s="22">
        <f>P164*Q164</f>
        <v>22650.854711100001</v>
      </c>
      <c r="S164" s="21">
        <v>22651</v>
      </c>
    </row>
    <row r="165" spans="1:19" s="20" customFormat="1">
      <c r="A165" s="37"/>
      <c r="B165" s="35"/>
      <c r="C165" s="25" t="s">
        <v>5</v>
      </c>
      <c r="D165" s="22">
        <v>551565</v>
      </c>
      <c r="E165" s="25"/>
      <c r="F165" s="50"/>
      <c r="G165" s="27">
        <v>152437705018059</v>
      </c>
      <c r="H165" s="50">
        <v>42317</v>
      </c>
      <c r="I165" s="48">
        <v>23040</v>
      </c>
      <c r="J165" s="25">
        <v>0</v>
      </c>
      <c r="K165" s="25">
        <v>0</v>
      </c>
      <c r="L165" s="22">
        <v>23040</v>
      </c>
      <c r="M165" s="22">
        <f>M164-L165</f>
        <v>170281</v>
      </c>
      <c r="O165" s="133">
        <v>0.17849999999999999</v>
      </c>
      <c r="P165" s="22">
        <f>L165*O165</f>
        <v>4112.6399999999994</v>
      </c>
      <c r="Q165" s="23">
        <v>15.327400000000001</v>
      </c>
      <c r="R165" s="22">
        <f>P165*Q165</f>
        <v>63036.078335999991</v>
      </c>
      <c r="S165" s="21">
        <v>63036</v>
      </c>
    </row>
    <row r="166" spans="1:19" s="20" customFormat="1">
      <c r="A166" s="37"/>
      <c r="B166" s="35"/>
      <c r="C166" s="25"/>
      <c r="D166" s="22"/>
      <c r="E166" s="25"/>
      <c r="F166" s="50"/>
      <c r="G166" s="27">
        <v>152437705048099</v>
      </c>
      <c r="H166" s="50" t="s">
        <v>22</v>
      </c>
      <c r="I166" s="48">
        <v>11520</v>
      </c>
      <c r="J166" s="25">
        <v>0</v>
      </c>
      <c r="K166" s="25">
        <v>0</v>
      </c>
      <c r="L166" s="22">
        <v>11520</v>
      </c>
      <c r="M166" s="22">
        <f>M165-L166</f>
        <v>158761</v>
      </c>
      <c r="O166" s="133">
        <v>0.17849999999999999</v>
      </c>
      <c r="P166" s="22">
        <f>L166*O166</f>
        <v>2056.3199999999997</v>
      </c>
      <c r="Q166" s="23">
        <v>15.327400000000001</v>
      </c>
      <c r="R166" s="22">
        <f>P166*Q166</f>
        <v>31518.039167999996</v>
      </c>
      <c r="S166" s="21">
        <v>31518</v>
      </c>
    </row>
    <row r="167" spans="1:19" s="20" customFormat="1">
      <c r="A167" s="37"/>
      <c r="B167" s="35"/>
      <c r="C167" s="25"/>
      <c r="D167" s="22"/>
      <c r="F167" s="50"/>
      <c r="G167" s="27">
        <v>162437706001130</v>
      </c>
      <c r="H167" s="50">
        <v>42377</v>
      </c>
      <c r="I167" s="48">
        <v>17280</v>
      </c>
      <c r="J167" s="25">
        <v>0</v>
      </c>
      <c r="K167" s="25">
        <v>0</v>
      </c>
      <c r="L167" s="22">
        <v>17280</v>
      </c>
      <c r="M167" s="22">
        <f>M166-L167</f>
        <v>141481</v>
      </c>
      <c r="O167" s="23">
        <v>0.17849999999999999</v>
      </c>
      <c r="P167" s="22">
        <f>L167*O167</f>
        <v>3084.48</v>
      </c>
      <c r="Q167" s="23">
        <v>15.327400000000001</v>
      </c>
      <c r="R167" s="22">
        <f>P167*Q167</f>
        <v>47277.058752000004</v>
      </c>
      <c r="S167" s="21">
        <v>47277</v>
      </c>
    </row>
    <row r="168" spans="1:19" s="20" customFormat="1">
      <c r="A168" s="37"/>
      <c r="B168" s="35"/>
      <c r="C168" s="25"/>
      <c r="D168" s="22"/>
      <c r="E168" s="25"/>
      <c r="F168" s="50"/>
      <c r="G168" s="27">
        <v>162437706002076</v>
      </c>
      <c r="H168" s="26">
        <v>42404</v>
      </c>
      <c r="I168" s="48">
        <v>14400</v>
      </c>
      <c r="J168" s="25">
        <v>0</v>
      </c>
      <c r="K168" s="25">
        <v>0</v>
      </c>
      <c r="L168" s="22">
        <v>14400</v>
      </c>
      <c r="M168" s="22">
        <f>M167-L168</f>
        <v>127081</v>
      </c>
      <c r="O168" s="133">
        <v>0.17849999999999999</v>
      </c>
      <c r="P168" s="22">
        <f>L168*O168</f>
        <v>2570.4</v>
      </c>
      <c r="Q168" s="23">
        <v>15.327400000000001</v>
      </c>
      <c r="R168" s="22">
        <f>P168*Q168</f>
        <v>39397.54896</v>
      </c>
      <c r="S168" s="21">
        <v>39398</v>
      </c>
    </row>
    <row r="169" spans="1:19" s="20" customFormat="1">
      <c r="A169" s="37"/>
      <c r="B169" s="35"/>
      <c r="C169" s="25"/>
      <c r="D169" s="22"/>
      <c r="E169" s="25"/>
      <c r="F169" s="50"/>
      <c r="G169" s="27">
        <v>162437706003409</v>
      </c>
      <c r="H169" s="26">
        <v>42429</v>
      </c>
      <c r="I169" s="48">
        <v>5760</v>
      </c>
      <c r="J169" s="25">
        <v>0</v>
      </c>
      <c r="K169" s="25">
        <v>0</v>
      </c>
      <c r="L169" s="22">
        <v>5760</v>
      </c>
      <c r="M169" s="22">
        <f>M168-L169</f>
        <v>121321</v>
      </c>
      <c r="O169" s="133">
        <v>0.17849999999999999</v>
      </c>
      <c r="P169" s="22">
        <f>L169*O169</f>
        <v>1028.1599999999999</v>
      </c>
      <c r="Q169" s="23">
        <v>15.327400000000001</v>
      </c>
      <c r="R169" s="22">
        <f>P169*Q169</f>
        <v>15759.019583999998</v>
      </c>
      <c r="S169" s="21">
        <v>15759</v>
      </c>
    </row>
    <row r="170" spans="1:19" s="47" customFormat="1">
      <c r="A170" s="52"/>
      <c r="B170" s="58"/>
      <c r="D170" s="48"/>
      <c r="F170" s="50"/>
      <c r="G170" s="51">
        <v>162437706003625</v>
      </c>
      <c r="H170" s="50">
        <v>42433</v>
      </c>
      <c r="I170" s="48">
        <v>8640</v>
      </c>
      <c r="J170" s="49">
        <v>0</v>
      </c>
      <c r="K170" s="49">
        <v>0</v>
      </c>
      <c r="L170" s="48">
        <v>8640</v>
      </c>
      <c r="M170" s="48">
        <f>M169-L170</f>
        <v>112681</v>
      </c>
      <c r="O170" s="23">
        <v>0.17849999999999999</v>
      </c>
      <c r="P170" s="48">
        <f>L170*O170</f>
        <v>1542.24</v>
      </c>
      <c r="Q170" s="23">
        <v>15.327400000000001</v>
      </c>
      <c r="R170" s="48">
        <f>P170*Q170</f>
        <v>23638.529376000002</v>
      </c>
      <c r="S170" s="21">
        <v>23639</v>
      </c>
    </row>
    <row r="171" spans="1:19" s="47" customFormat="1">
      <c r="A171" s="52"/>
      <c r="B171" s="58"/>
      <c r="D171" s="48"/>
      <c r="F171" s="50"/>
      <c r="G171" s="51">
        <v>162437706003203</v>
      </c>
      <c r="H171" s="50">
        <v>42439</v>
      </c>
      <c r="I171" s="48">
        <v>11520</v>
      </c>
      <c r="J171" s="49">
        <v>0</v>
      </c>
      <c r="K171" s="49">
        <v>0</v>
      </c>
      <c r="L171" s="48">
        <v>11520</v>
      </c>
      <c r="M171" s="48">
        <f>M170-L171</f>
        <v>101161</v>
      </c>
      <c r="O171" s="23">
        <v>0.17849999999999999</v>
      </c>
      <c r="P171" s="48">
        <f>L171*O171</f>
        <v>2056.3199999999997</v>
      </c>
      <c r="Q171" s="23">
        <v>15.327400000000001</v>
      </c>
      <c r="R171" s="48">
        <f>P171*Q171</f>
        <v>31518.039167999996</v>
      </c>
      <c r="S171" s="21">
        <v>31518</v>
      </c>
    </row>
    <row r="172" spans="1:19" s="47" customFormat="1">
      <c r="A172" s="52"/>
      <c r="B172" s="58"/>
      <c r="D172" s="48"/>
      <c r="F172" s="50"/>
      <c r="G172" s="51">
        <v>162437706004272</v>
      </c>
      <c r="H172" s="50">
        <v>42445</v>
      </c>
      <c r="I172" s="48">
        <v>11520</v>
      </c>
      <c r="J172" s="49">
        <v>0</v>
      </c>
      <c r="K172" s="49">
        <v>0</v>
      </c>
      <c r="L172" s="48">
        <v>11520</v>
      </c>
      <c r="M172" s="48">
        <f>M171-L172</f>
        <v>89641</v>
      </c>
      <c r="O172" s="23">
        <v>0.17849999999999999</v>
      </c>
      <c r="P172" s="48">
        <f>L172*O172</f>
        <v>2056.3199999999997</v>
      </c>
      <c r="Q172" s="23">
        <v>15.327400000000001</v>
      </c>
      <c r="R172" s="48">
        <f>P172*Q172</f>
        <v>31518.039167999996</v>
      </c>
      <c r="S172" s="21">
        <v>31518</v>
      </c>
    </row>
    <row r="173" spans="1:19" s="20" customFormat="1">
      <c r="A173" s="28"/>
      <c r="B173" s="26"/>
      <c r="C173" s="25"/>
      <c r="D173" s="22"/>
      <c r="E173" s="25"/>
      <c r="F173" s="50"/>
      <c r="G173" s="27">
        <v>162437706004805</v>
      </c>
      <c r="H173" s="26">
        <v>42465</v>
      </c>
      <c r="I173" s="22">
        <v>11520</v>
      </c>
      <c r="J173" s="25">
        <v>0</v>
      </c>
      <c r="K173" s="25">
        <v>0</v>
      </c>
      <c r="L173" s="22">
        <v>11520</v>
      </c>
      <c r="M173" s="22">
        <f>M172-L173</f>
        <v>78121</v>
      </c>
      <c r="O173" s="133">
        <v>0.17849999999999999</v>
      </c>
      <c r="P173" s="22">
        <f>L173*O173</f>
        <v>2056.3199999999997</v>
      </c>
      <c r="Q173" s="23">
        <v>15.327400000000001</v>
      </c>
      <c r="R173" s="22">
        <f>P173*Q173</f>
        <v>31518.039167999996</v>
      </c>
      <c r="S173" s="21">
        <v>31518</v>
      </c>
    </row>
    <row r="174" spans="1:19" s="20" customFormat="1">
      <c r="A174" s="28"/>
      <c r="B174" s="26"/>
      <c r="C174" s="25"/>
      <c r="D174" s="22"/>
      <c r="E174" s="25"/>
      <c r="F174" s="50"/>
      <c r="G174" s="27">
        <v>162437706005806</v>
      </c>
      <c r="H174" s="26">
        <v>42473</v>
      </c>
      <c r="I174" s="22">
        <v>23040</v>
      </c>
      <c r="J174" s="25">
        <v>0</v>
      </c>
      <c r="K174" s="25">
        <v>0</v>
      </c>
      <c r="L174" s="22">
        <v>23040</v>
      </c>
      <c r="M174" s="22">
        <f>M173-L174</f>
        <v>55081</v>
      </c>
      <c r="O174" s="133">
        <v>0.17849999999999999</v>
      </c>
      <c r="P174" s="22">
        <f>L174*O174</f>
        <v>4112.6399999999994</v>
      </c>
      <c r="Q174" s="23">
        <v>15.327400000000001</v>
      </c>
      <c r="R174" s="22">
        <f>P174*Q174</f>
        <v>63036.078335999991</v>
      </c>
      <c r="S174" s="21">
        <v>63036</v>
      </c>
    </row>
    <row r="175" spans="1:19" s="20" customFormat="1">
      <c r="A175" s="28"/>
      <c r="B175" s="26"/>
      <c r="C175" s="25"/>
      <c r="D175" s="22"/>
      <c r="E175" s="25"/>
      <c r="F175" s="50"/>
      <c r="G175" s="27">
        <v>162437706009973</v>
      </c>
      <c r="H175" s="26">
        <v>42551</v>
      </c>
      <c r="I175" s="22">
        <v>8640</v>
      </c>
      <c r="J175" s="25">
        <v>0</v>
      </c>
      <c r="K175" s="25">
        <v>0</v>
      </c>
      <c r="L175" s="22">
        <v>8640</v>
      </c>
      <c r="M175" s="22">
        <f>M174-L175</f>
        <v>46441</v>
      </c>
      <c r="O175" s="133">
        <v>0.17849999999999999</v>
      </c>
      <c r="P175" s="22">
        <f>L175*O175</f>
        <v>1542.24</v>
      </c>
      <c r="Q175" s="23">
        <v>15.327400000000001</v>
      </c>
      <c r="R175" s="22">
        <f>P175*Q175</f>
        <v>23638.529376000002</v>
      </c>
      <c r="S175" s="21">
        <v>23639</v>
      </c>
    </row>
    <row r="176" spans="1:19" s="20" customFormat="1">
      <c r="A176" s="28"/>
      <c r="B176" s="26"/>
      <c r="C176" s="25"/>
      <c r="D176" s="22"/>
      <c r="E176" s="25"/>
      <c r="F176" s="50"/>
      <c r="G176" s="27">
        <v>162437706009808</v>
      </c>
      <c r="H176" s="26">
        <v>42557</v>
      </c>
      <c r="I176" s="22">
        <v>8640</v>
      </c>
      <c r="J176" s="25">
        <v>0</v>
      </c>
      <c r="K176" s="25">
        <v>0</v>
      </c>
      <c r="L176" s="22">
        <v>8640</v>
      </c>
      <c r="M176" s="22">
        <f>M175-L176</f>
        <v>37801</v>
      </c>
      <c r="O176" s="133">
        <v>0.17849999999999999</v>
      </c>
      <c r="P176" s="22">
        <f>L176*O176</f>
        <v>1542.24</v>
      </c>
      <c r="Q176" s="23">
        <v>15.327400000000001</v>
      </c>
      <c r="R176" s="22">
        <f>P176*Q176</f>
        <v>23638.529376000002</v>
      </c>
      <c r="S176" s="21">
        <v>23639</v>
      </c>
    </row>
    <row r="177" spans="1:44" s="20" customFormat="1">
      <c r="A177" s="28"/>
      <c r="B177" s="26"/>
      <c r="C177" s="25"/>
      <c r="D177" s="22"/>
      <c r="E177" s="25"/>
      <c r="F177" s="50"/>
      <c r="G177" s="27">
        <v>162437706010263</v>
      </c>
      <c r="H177" s="59">
        <v>42569</v>
      </c>
      <c r="I177" s="22">
        <v>11520</v>
      </c>
      <c r="J177" s="25">
        <v>0</v>
      </c>
      <c r="K177" s="25">
        <v>0</v>
      </c>
      <c r="L177" s="22">
        <v>11520</v>
      </c>
      <c r="M177" s="22">
        <f>M176-L177</f>
        <v>26281</v>
      </c>
      <c r="O177" s="133">
        <v>0.17849999999999999</v>
      </c>
      <c r="P177" s="22">
        <f>L177*O177</f>
        <v>2056.3199999999997</v>
      </c>
      <c r="Q177" s="23">
        <v>15.327400000000001</v>
      </c>
      <c r="R177" s="22">
        <f>P177*Q177</f>
        <v>31518.039167999996</v>
      </c>
      <c r="S177" s="21">
        <v>31518</v>
      </c>
    </row>
    <row r="178" spans="1:44" s="20" customFormat="1">
      <c r="A178" s="28"/>
      <c r="B178" s="26"/>
      <c r="C178" s="25"/>
      <c r="D178" s="22"/>
      <c r="E178" s="25"/>
      <c r="F178" s="50"/>
      <c r="G178" s="27">
        <v>162437706010330</v>
      </c>
      <c r="H178" s="26">
        <v>42571</v>
      </c>
      <c r="I178" s="22">
        <v>26281</v>
      </c>
      <c r="J178" s="25">
        <v>0</v>
      </c>
      <c r="K178" s="25">
        <v>0</v>
      </c>
      <c r="L178" s="22">
        <v>26281</v>
      </c>
      <c r="M178" s="24">
        <f>M177-L178</f>
        <v>0</v>
      </c>
      <c r="O178" s="133">
        <v>0.17849999999999999</v>
      </c>
      <c r="P178" s="22">
        <f>L178*O178</f>
        <v>4691.1584999999995</v>
      </c>
      <c r="Q178" s="23">
        <v>15.327400000000001</v>
      </c>
      <c r="R178" s="22">
        <f>P178*Q178</f>
        <v>71903.262792900001</v>
      </c>
      <c r="S178" s="21">
        <v>71903</v>
      </c>
    </row>
    <row r="179" spans="1:44" s="20" customFormat="1" ht="15.75" thickBot="1">
      <c r="A179" s="28"/>
      <c r="B179" s="26"/>
      <c r="C179" s="25"/>
      <c r="D179" s="22"/>
      <c r="E179" s="25"/>
      <c r="F179" s="50"/>
      <c r="G179" s="27"/>
      <c r="H179" s="26"/>
      <c r="I179" s="22"/>
      <c r="J179" s="25"/>
      <c r="K179" s="25"/>
      <c r="L179" s="22"/>
      <c r="M179" s="22"/>
      <c r="O179" s="133"/>
      <c r="P179" s="22"/>
      <c r="Q179" s="23"/>
      <c r="R179" s="22"/>
      <c r="S179" s="21"/>
    </row>
    <row r="180" spans="1:44" s="124" customFormat="1">
      <c r="A180" s="132">
        <v>156537885003572</v>
      </c>
      <c r="B180" s="129">
        <v>42195</v>
      </c>
      <c r="C180" s="131" t="s">
        <v>21</v>
      </c>
      <c r="D180" s="126">
        <v>26400</v>
      </c>
      <c r="E180" s="124" t="s">
        <v>0</v>
      </c>
      <c r="F180" s="129">
        <v>42745</v>
      </c>
      <c r="G180" s="130">
        <v>152437705018059</v>
      </c>
      <c r="H180" s="129">
        <v>42317</v>
      </c>
      <c r="I180" s="126">
        <v>12781</v>
      </c>
      <c r="J180" s="128">
        <v>0</v>
      </c>
      <c r="K180" s="128">
        <v>0</v>
      </c>
      <c r="L180" s="126">
        <v>12781</v>
      </c>
      <c r="M180" s="128">
        <f>D180-L180</f>
        <v>13619</v>
      </c>
      <c r="O180" s="127">
        <v>0.22900000000000001</v>
      </c>
      <c r="P180" s="126">
        <f>L180*O180</f>
        <v>2926.8490000000002</v>
      </c>
      <c r="Q180" s="127">
        <v>15.327400000000001</v>
      </c>
      <c r="R180" s="126">
        <f>P180*Q180</f>
        <v>44860.985362600004</v>
      </c>
      <c r="S180" s="125">
        <v>44861</v>
      </c>
    </row>
    <row r="181" spans="1:44" s="20" customFormat="1">
      <c r="A181" s="28"/>
      <c r="B181" s="26"/>
      <c r="D181" s="22">
        <v>92663</v>
      </c>
      <c r="F181" s="26"/>
      <c r="G181" s="27">
        <v>152437705018979</v>
      </c>
      <c r="H181" s="26">
        <v>42335</v>
      </c>
      <c r="I181" s="22">
        <v>13619</v>
      </c>
      <c r="J181" s="25">
        <v>0</v>
      </c>
      <c r="K181" s="25">
        <v>0</v>
      </c>
      <c r="L181" s="22">
        <v>13619</v>
      </c>
      <c r="M181" s="73">
        <f>M180-L181</f>
        <v>0</v>
      </c>
      <c r="O181" s="23">
        <v>0.22900000000000001</v>
      </c>
      <c r="P181" s="22">
        <f>L181*O181</f>
        <v>3118.7510000000002</v>
      </c>
      <c r="Q181" s="23">
        <v>15.327400000000001</v>
      </c>
      <c r="R181" s="22">
        <f>P181*Q181</f>
        <v>47802.344077400005</v>
      </c>
      <c r="S181" s="21">
        <v>47802</v>
      </c>
    </row>
    <row r="182" spans="1:44" s="11" customFormat="1" ht="15.75" thickBot="1">
      <c r="A182" s="19"/>
      <c r="B182" s="17"/>
      <c r="D182" s="13"/>
      <c r="F182" s="17"/>
      <c r="G182" s="18"/>
      <c r="H182" s="17"/>
      <c r="I182" s="13"/>
      <c r="J182" s="16"/>
      <c r="K182" s="16"/>
      <c r="L182" s="13"/>
      <c r="M182" s="16"/>
      <c r="O182" s="14"/>
      <c r="P182" s="123"/>
      <c r="Q182" s="14"/>
      <c r="R182" s="13"/>
      <c r="S182" s="12"/>
    </row>
    <row r="183" spans="1:44" s="113" customFormat="1">
      <c r="A183" s="122">
        <v>152437705037572</v>
      </c>
      <c r="B183" s="120">
        <v>42243</v>
      </c>
      <c r="C183" s="113" t="s">
        <v>20</v>
      </c>
      <c r="D183" s="116">
        <v>204000</v>
      </c>
      <c r="E183" s="113" t="s">
        <v>0</v>
      </c>
      <c r="F183" s="120">
        <v>42793</v>
      </c>
      <c r="G183" s="121">
        <v>162437706017033</v>
      </c>
      <c r="H183" s="120">
        <v>42691</v>
      </c>
      <c r="I183" s="118">
        <v>37440</v>
      </c>
      <c r="J183" s="119">
        <v>0</v>
      </c>
      <c r="K183" s="119">
        <v>0</v>
      </c>
      <c r="L183" s="118">
        <v>37440</v>
      </c>
      <c r="M183" s="116">
        <f>D183-L183</f>
        <v>166560</v>
      </c>
      <c r="O183" s="117">
        <v>3.7699999999999997E-2</v>
      </c>
      <c r="P183" s="116">
        <f>L183*O183</f>
        <v>1411.4879999999998</v>
      </c>
      <c r="Q183" s="117">
        <v>16.985900000000001</v>
      </c>
      <c r="R183" s="116">
        <f>P183*Q183</f>
        <v>23975.394019199997</v>
      </c>
      <c r="S183" s="115">
        <v>23975.394019199997</v>
      </c>
      <c r="U183" s="114">
        <f>P183+P184</f>
        <v>1737.2159999999999</v>
      </c>
      <c r="W183" s="114">
        <f>R183+R184</f>
        <v>29508.177254399998</v>
      </c>
    </row>
    <row r="184" spans="1:44" s="102" customFormat="1">
      <c r="A184" s="111"/>
      <c r="B184" s="110"/>
      <c r="C184" s="102" t="s">
        <v>5</v>
      </c>
      <c r="D184" s="104">
        <v>261461</v>
      </c>
      <c r="F184" s="110"/>
      <c r="G184" s="109">
        <v>172437707002539</v>
      </c>
      <c r="H184" s="108">
        <v>42767</v>
      </c>
      <c r="I184" s="106">
        <v>8640</v>
      </c>
      <c r="J184" s="107">
        <v>0</v>
      </c>
      <c r="K184" s="107">
        <v>0</v>
      </c>
      <c r="L184" s="106">
        <v>8640</v>
      </c>
      <c r="M184" s="104">
        <f>M183-L184</f>
        <v>157920</v>
      </c>
      <c r="O184" s="105">
        <v>3.7699999999999997E-2</v>
      </c>
      <c r="P184" s="104">
        <f>L184*O184</f>
        <v>325.72799999999995</v>
      </c>
      <c r="Q184" s="105">
        <v>16.985900000000001</v>
      </c>
      <c r="R184" s="104">
        <f>P184*Q184</f>
        <v>5532.7832351999996</v>
      </c>
      <c r="S184" s="103">
        <v>5532.7832351999996</v>
      </c>
    </row>
    <row r="185" spans="1:44" s="102" customFormat="1">
      <c r="A185" s="111"/>
      <c r="B185" s="110"/>
      <c r="D185" s="104"/>
      <c r="F185" s="110"/>
      <c r="G185" s="109">
        <v>172437707003796</v>
      </c>
      <c r="H185" s="108">
        <v>42807</v>
      </c>
      <c r="I185" s="106">
        <v>2880</v>
      </c>
      <c r="J185" s="107">
        <v>0</v>
      </c>
      <c r="K185" s="107">
        <v>0</v>
      </c>
      <c r="L185" s="106">
        <v>2880</v>
      </c>
      <c r="M185" s="104">
        <f>M184-L185</f>
        <v>155040</v>
      </c>
      <c r="O185" s="105">
        <v>3.7699999999999997E-2</v>
      </c>
      <c r="P185" s="104">
        <f>L185*O185</f>
        <v>108.57599999999999</v>
      </c>
      <c r="Q185" s="105">
        <v>16.985900000000001</v>
      </c>
      <c r="R185" s="104">
        <f>P185*Q185</f>
        <v>1844.2610784000001</v>
      </c>
      <c r="S185" s="103">
        <v>1844.2610784000001</v>
      </c>
      <c r="U185" s="112">
        <f>P185+P186</f>
        <v>868.60799999999995</v>
      </c>
      <c r="W185" s="112">
        <f>R185+R186</f>
        <v>14754.088627200001</v>
      </c>
    </row>
    <row r="186" spans="1:44" s="102" customFormat="1">
      <c r="A186" s="111"/>
      <c r="B186" s="110"/>
      <c r="D186" s="104"/>
      <c r="F186" s="110"/>
      <c r="G186" s="109">
        <v>172437707004508</v>
      </c>
      <c r="H186" s="108">
        <v>42822</v>
      </c>
      <c r="I186" s="106">
        <v>20160</v>
      </c>
      <c r="J186" s="107">
        <v>0</v>
      </c>
      <c r="K186" s="107">
        <v>0</v>
      </c>
      <c r="L186" s="106">
        <v>20160</v>
      </c>
      <c r="M186" s="104">
        <f>M185-L186</f>
        <v>134880</v>
      </c>
      <c r="O186" s="105">
        <v>3.7699999999999997E-2</v>
      </c>
      <c r="P186" s="104">
        <f>L186*O186</f>
        <v>760.03199999999993</v>
      </c>
      <c r="Q186" s="105">
        <v>16.985900000000001</v>
      </c>
      <c r="R186" s="104">
        <f>P186*Q186</f>
        <v>12909.8275488</v>
      </c>
      <c r="S186" s="103">
        <v>12909.8275488</v>
      </c>
    </row>
    <row r="187" spans="1:44" s="92" customFormat="1">
      <c r="A187" s="101"/>
      <c r="B187" s="100"/>
      <c r="C187" s="73"/>
      <c r="D187" s="24"/>
      <c r="E187" s="73"/>
      <c r="F187" s="100"/>
      <c r="G187" s="99" t="s">
        <v>19</v>
      </c>
      <c r="H187" s="98">
        <v>42891</v>
      </c>
      <c r="I187" s="97">
        <v>134880</v>
      </c>
      <c r="J187" s="73">
        <v>0</v>
      </c>
      <c r="K187" s="73">
        <v>0</v>
      </c>
      <c r="L187" s="97">
        <v>134880</v>
      </c>
      <c r="M187" s="24">
        <f>M186-L187</f>
        <v>0</v>
      </c>
      <c r="O187" s="96">
        <v>0.11448</v>
      </c>
      <c r="P187" s="24">
        <f>L187*O187</f>
        <v>15441.062399999999</v>
      </c>
      <c r="Q187" s="95">
        <v>15.264699999999999</v>
      </c>
      <c r="R187" s="24">
        <f>P187*Q187</f>
        <v>235703.18521727997</v>
      </c>
      <c r="S187" s="94">
        <v>43674</v>
      </c>
      <c r="AR187" s="93"/>
    </row>
    <row r="188" spans="1:44" s="82" customFormat="1" ht="15.75" thickBot="1">
      <c r="A188" s="91"/>
      <c r="B188" s="89"/>
      <c r="C188" s="88"/>
      <c r="D188" s="85"/>
      <c r="E188" s="88"/>
      <c r="F188" s="89"/>
      <c r="G188" s="90"/>
      <c r="H188" s="89"/>
      <c r="I188" s="85"/>
      <c r="J188" s="88"/>
      <c r="K188" s="88"/>
      <c r="L188" s="85"/>
      <c r="M188" s="85"/>
      <c r="O188" s="87"/>
      <c r="P188" s="85"/>
      <c r="Q188" s="86"/>
      <c r="R188" s="85"/>
      <c r="S188" s="84"/>
      <c r="AR188" s="83"/>
    </row>
    <row r="189" spans="1:44" s="38" customFormat="1">
      <c r="A189" s="46">
        <v>152437705037572</v>
      </c>
      <c r="B189" s="43">
        <v>42243</v>
      </c>
      <c r="C189" s="72" t="s">
        <v>18</v>
      </c>
      <c r="D189" s="40">
        <v>200000</v>
      </c>
      <c r="E189" s="38" t="s">
        <v>0</v>
      </c>
      <c r="F189" s="43">
        <v>42793</v>
      </c>
      <c r="G189" s="44">
        <v>152437705017679</v>
      </c>
      <c r="H189" s="43">
        <v>42311</v>
      </c>
      <c r="I189" s="40">
        <v>63524</v>
      </c>
      <c r="J189" s="42">
        <v>0</v>
      </c>
      <c r="K189" s="42">
        <v>0</v>
      </c>
      <c r="L189" s="40">
        <v>63524</v>
      </c>
      <c r="M189" s="40">
        <f>D189-L189</f>
        <v>136476</v>
      </c>
      <c r="O189" s="71">
        <v>3.8510000000000003E-2</v>
      </c>
      <c r="P189" s="40">
        <f>L189*O189</f>
        <v>2446.30924</v>
      </c>
      <c r="Q189" s="41">
        <v>16.985900000000001</v>
      </c>
      <c r="R189" s="40">
        <f>P189*Q189</f>
        <v>41552.764119716005</v>
      </c>
      <c r="S189" s="39">
        <v>41553</v>
      </c>
    </row>
    <row r="190" spans="1:44" s="30" customFormat="1">
      <c r="A190" s="37"/>
      <c r="B190" s="35"/>
      <c r="C190" s="34" t="s">
        <v>17</v>
      </c>
      <c r="D190" s="32"/>
      <c r="E190" s="34"/>
      <c r="F190" s="35"/>
      <c r="G190" s="36">
        <v>152437705018059</v>
      </c>
      <c r="H190" s="35">
        <v>42317</v>
      </c>
      <c r="I190" s="32">
        <v>66552</v>
      </c>
      <c r="J190" s="34">
        <v>0</v>
      </c>
      <c r="K190" s="34">
        <v>0</v>
      </c>
      <c r="L190" s="32">
        <v>66552</v>
      </c>
      <c r="M190" s="32">
        <f>M189-L190</f>
        <v>69924</v>
      </c>
      <c r="O190" s="70">
        <v>3.8510000000000003E-2</v>
      </c>
      <c r="P190" s="32">
        <f>L190*O190</f>
        <v>2562.91752</v>
      </c>
      <c r="Q190" s="33">
        <v>16.985900000000001</v>
      </c>
      <c r="R190" s="32">
        <f>P190*Q190</f>
        <v>43533.460702968005</v>
      </c>
      <c r="S190" s="31">
        <v>43533</v>
      </c>
    </row>
    <row r="191" spans="1:44" s="30" customFormat="1">
      <c r="A191" s="37"/>
      <c r="B191" s="35"/>
      <c r="C191" s="34"/>
      <c r="D191" s="32"/>
      <c r="E191" s="34"/>
      <c r="F191" s="35"/>
      <c r="G191" s="36">
        <v>152437705018979</v>
      </c>
      <c r="H191" s="35">
        <v>42335</v>
      </c>
      <c r="I191" s="32">
        <v>69924</v>
      </c>
      <c r="J191" s="34">
        <v>0</v>
      </c>
      <c r="K191" s="34">
        <v>0</v>
      </c>
      <c r="L191" s="32">
        <v>69924</v>
      </c>
      <c r="M191" s="24">
        <f>M190-L191</f>
        <v>0</v>
      </c>
      <c r="O191" s="70">
        <v>3.8510000000000003E-2</v>
      </c>
      <c r="P191" s="32">
        <f>L191*O191</f>
        <v>2692.77324</v>
      </c>
      <c r="Q191" s="33">
        <v>16.985900000000001</v>
      </c>
      <c r="R191" s="32">
        <f>P191*Q191</f>
        <v>45739.176977316005</v>
      </c>
      <c r="S191" s="31">
        <v>45739</v>
      </c>
    </row>
    <row r="192" spans="1:44" s="61" customFormat="1" ht="15.75" thickBot="1">
      <c r="A192" s="69"/>
      <c r="B192" s="67"/>
      <c r="C192" s="66"/>
      <c r="D192" s="63"/>
      <c r="E192" s="66"/>
      <c r="F192" s="67"/>
      <c r="G192" s="68"/>
      <c r="H192" s="67"/>
      <c r="I192" s="63"/>
      <c r="J192" s="66"/>
      <c r="K192" s="66"/>
      <c r="L192" s="63"/>
      <c r="M192" s="63"/>
      <c r="O192" s="64"/>
      <c r="P192" s="63"/>
      <c r="Q192" s="64"/>
      <c r="R192" s="63"/>
      <c r="S192" s="62"/>
    </row>
    <row r="193" spans="1:33" s="38" customFormat="1">
      <c r="A193" s="46">
        <v>156537885004156</v>
      </c>
      <c r="B193" s="43">
        <v>42257</v>
      </c>
      <c r="C193" s="72" t="s">
        <v>16</v>
      </c>
      <c r="D193" s="40">
        <v>172800</v>
      </c>
      <c r="E193" s="38" t="s">
        <v>0</v>
      </c>
      <c r="F193" s="43">
        <v>42804</v>
      </c>
      <c r="G193" s="44">
        <v>152437705017679</v>
      </c>
      <c r="H193" s="43">
        <v>42311</v>
      </c>
      <c r="I193" s="40">
        <v>17809</v>
      </c>
      <c r="J193" s="42">
        <v>0</v>
      </c>
      <c r="K193" s="42">
        <v>0</v>
      </c>
      <c r="L193" s="40">
        <v>17809</v>
      </c>
      <c r="M193" s="40">
        <f>D193-L193</f>
        <v>154991</v>
      </c>
      <c r="O193" s="71">
        <v>0.20730000000000001</v>
      </c>
      <c r="P193" s="40">
        <f>L193*O193</f>
        <v>3691.8057000000003</v>
      </c>
      <c r="Q193" s="41">
        <v>17.1065</v>
      </c>
      <c r="R193" s="40">
        <f>P193*Q193</f>
        <v>63153.874207050008</v>
      </c>
      <c r="S193" s="39">
        <v>63154</v>
      </c>
      <c r="AG193" s="81"/>
    </row>
    <row r="194" spans="1:33" s="30" customFormat="1">
      <c r="A194" s="37"/>
      <c r="B194" s="35"/>
      <c r="C194" s="34" t="s">
        <v>15</v>
      </c>
      <c r="D194" s="32">
        <v>612780</v>
      </c>
      <c r="E194" s="34"/>
      <c r="F194" s="35"/>
      <c r="G194" s="36">
        <v>152437705018059</v>
      </c>
      <c r="H194" s="35">
        <v>42317</v>
      </c>
      <c r="I194" s="32">
        <v>24552</v>
      </c>
      <c r="J194" s="34">
        <v>0</v>
      </c>
      <c r="K194" s="34">
        <v>0</v>
      </c>
      <c r="L194" s="32">
        <v>24552</v>
      </c>
      <c r="M194" s="32">
        <f>M193-L194</f>
        <v>130439</v>
      </c>
      <c r="O194" s="70">
        <v>0.20730000000000001</v>
      </c>
      <c r="P194" s="32">
        <f>L194*O194</f>
        <v>5089.6296000000002</v>
      </c>
      <c r="Q194" s="33">
        <v>17.1065</v>
      </c>
      <c r="R194" s="32">
        <f>P194*Q194</f>
        <v>87065.748752400003</v>
      </c>
      <c r="S194" s="31">
        <v>87066</v>
      </c>
      <c r="AG194" s="80"/>
    </row>
    <row r="195" spans="1:33" s="30" customFormat="1">
      <c r="A195" s="37"/>
      <c r="B195" s="35"/>
      <c r="C195" s="34"/>
      <c r="D195" s="32"/>
      <c r="E195" s="34"/>
      <c r="F195" s="35"/>
      <c r="G195" s="36">
        <v>152437705018979</v>
      </c>
      <c r="H195" s="35">
        <v>42335</v>
      </c>
      <c r="I195" s="32">
        <v>4464</v>
      </c>
      <c r="J195" s="34">
        <v>0</v>
      </c>
      <c r="K195" s="34">
        <v>0</v>
      </c>
      <c r="L195" s="32">
        <v>4464</v>
      </c>
      <c r="M195" s="32">
        <f>M194-L195</f>
        <v>125975</v>
      </c>
      <c r="O195" s="70">
        <v>0.20730000000000001</v>
      </c>
      <c r="P195" s="32">
        <f>L195*O195</f>
        <v>925.38720000000001</v>
      </c>
      <c r="Q195" s="33">
        <v>17.1065</v>
      </c>
      <c r="R195" s="32">
        <f>P195*Q195</f>
        <v>15830.1361368</v>
      </c>
      <c r="S195" s="31">
        <v>15830</v>
      </c>
      <c r="AG195" s="80"/>
    </row>
    <row r="196" spans="1:33" s="30" customFormat="1">
      <c r="A196" s="37"/>
      <c r="B196" s="35"/>
      <c r="C196" s="34"/>
      <c r="D196" s="32"/>
      <c r="E196" s="34"/>
      <c r="F196" s="35"/>
      <c r="G196" s="36">
        <v>152437705048099</v>
      </c>
      <c r="H196" s="35">
        <v>42354</v>
      </c>
      <c r="I196" s="32">
        <v>17856</v>
      </c>
      <c r="J196" s="34">
        <v>0</v>
      </c>
      <c r="K196" s="34">
        <v>0</v>
      </c>
      <c r="L196" s="32">
        <v>17856</v>
      </c>
      <c r="M196" s="32">
        <f>M195-L196</f>
        <v>108119</v>
      </c>
      <c r="O196" s="70">
        <v>0.20730000000000001</v>
      </c>
      <c r="P196" s="32">
        <f>L196*O196</f>
        <v>3701.5488</v>
      </c>
      <c r="Q196" s="33">
        <v>17.1065</v>
      </c>
      <c r="R196" s="32">
        <f>P196*Q196</f>
        <v>63320.544547199999</v>
      </c>
      <c r="S196" s="31">
        <v>63321</v>
      </c>
      <c r="AG196" s="80"/>
    </row>
    <row r="197" spans="1:33" s="30" customFormat="1">
      <c r="A197" s="37"/>
      <c r="B197" s="35"/>
      <c r="C197" s="34"/>
      <c r="D197" s="32"/>
      <c r="F197" s="35"/>
      <c r="G197" s="36">
        <v>162437706000278</v>
      </c>
      <c r="H197" s="35">
        <v>42374</v>
      </c>
      <c r="I197" s="32">
        <v>40176</v>
      </c>
      <c r="J197" s="34">
        <v>0</v>
      </c>
      <c r="K197" s="34">
        <v>0</v>
      </c>
      <c r="L197" s="32">
        <v>40176</v>
      </c>
      <c r="M197" s="32">
        <f>M196-L197</f>
        <v>67943</v>
      </c>
      <c r="O197" s="33">
        <v>0.20730000000000001</v>
      </c>
      <c r="P197" s="32">
        <f>L197*O197</f>
        <v>8328.4848000000002</v>
      </c>
      <c r="Q197" s="33">
        <v>17.1065</v>
      </c>
      <c r="R197" s="32">
        <f>P197*Q197</f>
        <v>142471.22523120002</v>
      </c>
      <c r="S197" s="31">
        <v>142471</v>
      </c>
      <c r="AG197" s="80"/>
    </row>
    <row r="198" spans="1:33" s="30" customFormat="1">
      <c r="A198" s="37"/>
      <c r="B198" s="35"/>
      <c r="C198" s="34"/>
      <c r="D198" s="32"/>
      <c r="E198" s="34"/>
      <c r="F198" s="35"/>
      <c r="G198" s="36">
        <v>162437706002076</v>
      </c>
      <c r="H198" s="35">
        <v>42404</v>
      </c>
      <c r="I198" s="32">
        <v>4464</v>
      </c>
      <c r="J198" s="34">
        <v>0</v>
      </c>
      <c r="K198" s="34">
        <v>0</v>
      </c>
      <c r="L198" s="32">
        <v>4464</v>
      </c>
      <c r="M198" s="32">
        <f>M197-L198</f>
        <v>63479</v>
      </c>
      <c r="O198" s="70">
        <v>0.20730000000000001</v>
      </c>
      <c r="P198" s="32">
        <f>L198*O198</f>
        <v>925.38720000000001</v>
      </c>
      <c r="Q198" s="33">
        <v>17.1065</v>
      </c>
      <c r="R198" s="32">
        <f>P198*Q198</f>
        <v>15830.1361368</v>
      </c>
      <c r="S198" s="31">
        <v>15830</v>
      </c>
      <c r="AG198" s="80"/>
    </row>
    <row r="199" spans="1:33" s="30" customFormat="1">
      <c r="A199" s="37"/>
      <c r="B199" s="35"/>
      <c r="C199" s="34"/>
      <c r="D199" s="32"/>
      <c r="E199" s="34"/>
      <c r="F199" s="35"/>
      <c r="G199" s="36">
        <v>162437706003059</v>
      </c>
      <c r="H199" s="35">
        <v>42423</v>
      </c>
      <c r="I199" s="32">
        <v>29016</v>
      </c>
      <c r="J199" s="34">
        <v>0</v>
      </c>
      <c r="K199" s="34">
        <v>0</v>
      </c>
      <c r="L199" s="32">
        <v>29016</v>
      </c>
      <c r="M199" s="32">
        <f>M198-L199</f>
        <v>34463</v>
      </c>
      <c r="O199" s="70">
        <v>0.20730000000000001</v>
      </c>
      <c r="P199" s="32">
        <f>L199*O199</f>
        <v>6015.0168000000003</v>
      </c>
      <c r="Q199" s="33">
        <v>17.1065</v>
      </c>
      <c r="R199" s="32">
        <f>P199*Q199</f>
        <v>102895.88488920001</v>
      </c>
      <c r="S199" s="31">
        <v>102896</v>
      </c>
      <c r="AG199" s="80"/>
    </row>
    <row r="200" spans="1:33" s="30" customFormat="1">
      <c r="A200" s="37"/>
      <c r="B200" s="35"/>
      <c r="C200" s="34"/>
      <c r="D200" s="32"/>
      <c r="E200" s="34"/>
      <c r="F200" s="35"/>
      <c r="G200" s="36">
        <v>162437706003409</v>
      </c>
      <c r="H200" s="35">
        <v>42429</v>
      </c>
      <c r="I200" s="32">
        <v>2232</v>
      </c>
      <c r="J200" s="34">
        <v>0</v>
      </c>
      <c r="K200" s="34">
        <v>0</v>
      </c>
      <c r="L200" s="32">
        <v>2232</v>
      </c>
      <c r="M200" s="32">
        <f>M199-L200</f>
        <v>32231</v>
      </c>
      <c r="O200" s="70">
        <v>0.20730000000000001</v>
      </c>
      <c r="P200" s="32">
        <f>L200*O200</f>
        <v>462.6936</v>
      </c>
      <c r="Q200" s="33">
        <v>17.1065</v>
      </c>
      <c r="R200" s="32">
        <f>P200*Q200</f>
        <v>7915.0680683999999</v>
      </c>
      <c r="S200" s="31">
        <v>7915</v>
      </c>
      <c r="AG200" s="80"/>
    </row>
    <row r="201" spans="1:33" s="30" customFormat="1">
      <c r="A201" s="37"/>
      <c r="B201" s="35"/>
      <c r="D201" s="32"/>
      <c r="F201" s="35"/>
      <c r="G201" s="36">
        <v>162437706003625</v>
      </c>
      <c r="H201" s="35">
        <v>42433</v>
      </c>
      <c r="I201" s="32">
        <v>32231</v>
      </c>
      <c r="J201" s="34">
        <v>0</v>
      </c>
      <c r="K201" s="34">
        <v>0</v>
      </c>
      <c r="L201" s="32">
        <v>32231</v>
      </c>
      <c r="M201" s="73">
        <f>M200-L201</f>
        <v>0</v>
      </c>
      <c r="O201" s="33">
        <v>0.20730000000000001</v>
      </c>
      <c r="P201" s="32">
        <f>L201*O201</f>
        <v>6681.4863000000005</v>
      </c>
      <c r="Q201" s="33">
        <v>17.1065</v>
      </c>
      <c r="R201" s="32">
        <f>P201*Q201</f>
        <v>114296.84539095001</v>
      </c>
      <c r="S201" s="31">
        <v>114297</v>
      </c>
    </row>
    <row r="202" spans="1:33" s="61" customFormat="1" ht="15.75" thickBot="1">
      <c r="A202" s="69"/>
      <c r="B202" s="67"/>
      <c r="C202" s="66"/>
      <c r="D202" s="63"/>
      <c r="E202" s="66"/>
      <c r="F202" s="67"/>
      <c r="G202" s="68"/>
      <c r="H202" s="67"/>
      <c r="I202" s="63"/>
      <c r="J202" s="66"/>
      <c r="K202" s="66"/>
      <c r="L202" s="63"/>
      <c r="M202" s="63"/>
      <c r="O202" s="65"/>
      <c r="P202" s="63"/>
      <c r="Q202" s="64"/>
      <c r="R202" s="63"/>
      <c r="S202" s="62"/>
      <c r="AG202" s="79"/>
    </row>
    <row r="203" spans="1:33" s="30" customFormat="1">
      <c r="A203" s="37">
        <v>152437705040340</v>
      </c>
      <c r="B203" s="35">
        <v>42279</v>
      </c>
      <c r="C203" s="78" t="s">
        <v>11</v>
      </c>
      <c r="D203" s="32">
        <v>300000</v>
      </c>
      <c r="E203" s="30" t="s">
        <v>0</v>
      </c>
      <c r="F203" s="58">
        <v>42827</v>
      </c>
      <c r="G203" s="36">
        <v>152437705018979</v>
      </c>
      <c r="H203" s="58">
        <v>42335</v>
      </c>
      <c r="I203" s="55">
        <v>5100</v>
      </c>
      <c r="J203" s="34">
        <v>0</v>
      </c>
      <c r="K203" s="34">
        <v>0</v>
      </c>
      <c r="L203" s="32">
        <v>5100</v>
      </c>
      <c r="M203" s="32">
        <f>D203-L203</f>
        <v>294900</v>
      </c>
      <c r="O203" s="70">
        <v>3.8510000000000003E-2</v>
      </c>
      <c r="P203" s="32">
        <f>L203*O203</f>
        <v>196.40100000000001</v>
      </c>
      <c r="Q203" s="33">
        <v>16.9053</v>
      </c>
      <c r="R203" s="32">
        <f>P203*Q203</f>
        <v>3320.2178253000002</v>
      </c>
      <c r="S203" s="31">
        <v>3319</v>
      </c>
    </row>
    <row r="204" spans="1:33" s="30" customFormat="1">
      <c r="A204" s="37"/>
      <c r="B204" s="35"/>
      <c r="C204" s="34" t="s">
        <v>5</v>
      </c>
      <c r="D204" s="32">
        <v>195307</v>
      </c>
      <c r="E204" s="34"/>
      <c r="F204" s="58"/>
      <c r="G204" s="36">
        <v>152437705048099</v>
      </c>
      <c r="H204" s="58">
        <v>42354</v>
      </c>
      <c r="I204" s="55">
        <v>71616</v>
      </c>
      <c r="J204" s="34">
        <v>0</v>
      </c>
      <c r="K204" s="34">
        <v>0</v>
      </c>
      <c r="L204" s="32">
        <v>71616</v>
      </c>
      <c r="M204" s="32">
        <f>M203-L204</f>
        <v>223284</v>
      </c>
      <c r="O204" s="70">
        <v>3.8510000000000003E-2</v>
      </c>
      <c r="P204" s="32">
        <f>L204*O204</f>
        <v>2757.9321600000003</v>
      </c>
      <c r="Q204" s="33">
        <v>16.9053</v>
      </c>
      <c r="R204" s="32">
        <f>P204*Q204</f>
        <v>46623.670544448003</v>
      </c>
      <c r="S204" s="31">
        <v>46624</v>
      </c>
    </row>
    <row r="205" spans="1:33" s="30" customFormat="1">
      <c r="A205" s="37"/>
      <c r="B205" s="35"/>
      <c r="C205" s="34"/>
      <c r="D205" s="32"/>
      <c r="F205" s="58"/>
      <c r="G205" s="36">
        <v>162437706000278</v>
      </c>
      <c r="H205" s="58">
        <v>42374</v>
      </c>
      <c r="I205" s="55">
        <v>83856</v>
      </c>
      <c r="J205" s="34">
        <v>0</v>
      </c>
      <c r="K205" s="34">
        <v>0</v>
      </c>
      <c r="L205" s="32">
        <v>83856</v>
      </c>
      <c r="M205" s="32">
        <f>M204-L205</f>
        <v>139428</v>
      </c>
      <c r="O205" s="33">
        <v>3.8510000000000003E-2</v>
      </c>
      <c r="P205" s="32">
        <f>L205*O205</f>
        <v>3229.2945600000003</v>
      </c>
      <c r="Q205" s="33">
        <v>16.9053</v>
      </c>
      <c r="R205" s="32">
        <f>P205*Q205</f>
        <v>54592.193325168009</v>
      </c>
      <c r="S205" s="31">
        <v>54593</v>
      </c>
    </row>
    <row r="206" spans="1:33" s="30" customFormat="1">
      <c r="A206" s="37"/>
      <c r="B206" s="35"/>
      <c r="C206" s="34"/>
      <c r="D206" s="32"/>
      <c r="F206" s="58"/>
      <c r="G206" s="36">
        <v>162437706001130</v>
      </c>
      <c r="H206" s="58">
        <v>42377</v>
      </c>
      <c r="I206" s="55">
        <v>15120</v>
      </c>
      <c r="J206" s="34">
        <v>0</v>
      </c>
      <c r="K206" s="34">
        <v>0</v>
      </c>
      <c r="L206" s="32">
        <v>15120</v>
      </c>
      <c r="M206" s="32">
        <f>M205-L206</f>
        <v>124308</v>
      </c>
      <c r="O206" s="33">
        <v>3.8510000000000003E-2</v>
      </c>
      <c r="P206" s="32">
        <f>L206*O206</f>
        <v>582.27120000000002</v>
      </c>
      <c r="Q206" s="33">
        <v>16.9053</v>
      </c>
      <c r="R206" s="32">
        <f>P206*Q206</f>
        <v>9843.4693173600008</v>
      </c>
      <c r="S206" s="31">
        <v>9843</v>
      </c>
    </row>
    <row r="207" spans="1:33" s="30" customFormat="1">
      <c r="A207" s="37"/>
      <c r="B207" s="35"/>
      <c r="C207" s="34"/>
      <c r="D207" s="32"/>
      <c r="E207" s="34"/>
      <c r="F207" s="58"/>
      <c r="G207" s="52">
        <v>162437706002076</v>
      </c>
      <c r="H207" s="58">
        <v>42404</v>
      </c>
      <c r="I207" s="55">
        <v>66624</v>
      </c>
      <c r="J207" s="57">
        <v>0</v>
      </c>
      <c r="K207" s="57">
        <v>0</v>
      </c>
      <c r="L207" s="55">
        <v>66624</v>
      </c>
      <c r="M207" s="55">
        <f>M206-L207</f>
        <v>57684</v>
      </c>
      <c r="N207" s="54"/>
      <c r="O207" s="33">
        <v>3.8510000000000003E-2</v>
      </c>
      <c r="P207" s="32">
        <f>L207*O207</f>
        <v>2565.6902400000004</v>
      </c>
      <c r="Q207" s="33">
        <v>16.9053</v>
      </c>
      <c r="R207" s="55">
        <f>P207*Q207</f>
        <v>43373.76321427201</v>
      </c>
      <c r="S207" s="31">
        <v>43374</v>
      </c>
    </row>
    <row r="208" spans="1:33" s="30" customFormat="1">
      <c r="A208" s="37"/>
      <c r="B208" s="35"/>
      <c r="C208" s="34"/>
      <c r="D208" s="32"/>
      <c r="E208" s="34"/>
      <c r="F208" s="58"/>
      <c r="G208" s="52">
        <v>162437706002696</v>
      </c>
      <c r="H208" s="58">
        <v>42417</v>
      </c>
      <c r="I208" s="55">
        <v>57684</v>
      </c>
      <c r="J208" s="57">
        <v>0</v>
      </c>
      <c r="K208" s="57">
        <v>0</v>
      </c>
      <c r="L208" s="55">
        <v>57684</v>
      </c>
      <c r="M208" s="77">
        <f>M207-L208</f>
        <v>0</v>
      </c>
      <c r="N208" s="54"/>
      <c r="O208" s="33">
        <v>3.8510000000000003E-2</v>
      </c>
      <c r="P208" s="32">
        <f>L208*O208</f>
        <v>2221.41084</v>
      </c>
      <c r="Q208" s="33">
        <v>16.9053</v>
      </c>
      <c r="R208" s="55">
        <f>P208*Q208</f>
        <v>37553.616673452001</v>
      </c>
      <c r="S208" s="31">
        <v>37554</v>
      </c>
    </row>
    <row r="209" spans="1:19" s="30" customFormat="1" ht="15.75" thickBot="1">
      <c r="A209" s="37"/>
      <c r="B209" s="35"/>
      <c r="C209" s="34"/>
      <c r="D209" s="32"/>
      <c r="E209" s="34"/>
      <c r="F209" s="58"/>
      <c r="G209" s="36"/>
      <c r="H209" s="58"/>
      <c r="I209" s="55"/>
      <c r="J209" s="34"/>
      <c r="K209" s="34"/>
      <c r="L209" s="32"/>
      <c r="M209" s="32"/>
      <c r="O209" s="70"/>
      <c r="P209" s="32"/>
      <c r="Q209" s="33"/>
      <c r="R209" s="32"/>
      <c r="S209" s="31"/>
    </row>
    <row r="210" spans="1:19" s="38" customFormat="1">
      <c r="A210" s="76" t="s">
        <v>14</v>
      </c>
      <c r="B210" s="43">
        <v>42290</v>
      </c>
      <c r="C210" s="72" t="s">
        <v>13</v>
      </c>
      <c r="D210" s="40">
        <v>350200</v>
      </c>
      <c r="E210" s="38" t="s">
        <v>0</v>
      </c>
      <c r="F210" s="43">
        <v>42838</v>
      </c>
      <c r="G210" s="44">
        <v>152437705016982</v>
      </c>
      <c r="H210" s="43">
        <v>42298</v>
      </c>
      <c r="I210" s="40">
        <v>61032</v>
      </c>
      <c r="J210" s="42">
        <v>0</v>
      </c>
      <c r="K210" s="42">
        <v>0</v>
      </c>
      <c r="L210" s="40">
        <v>61032</v>
      </c>
      <c r="M210" s="40">
        <f>D210-L210</f>
        <v>289168</v>
      </c>
      <c r="O210" s="41">
        <v>4.2860000000000002E-2</v>
      </c>
      <c r="P210" s="40">
        <f>L210*O210</f>
        <v>2615.8315200000002</v>
      </c>
      <c r="Q210" s="41">
        <v>16.417999999999999</v>
      </c>
      <c r="R210" s="40">
        <f>P210*Q210</f>
        <v>42946.721895360002</v>
      </c>
      <c r="S210" s="39">
        <v>42947</v>
      </c>
    </row>
    <row r="211" spans="1:19" s="30" customFormat="1">
      <c r="A211" s="37"/>
      <c r="B211" s="35"/>
      <c r="C211" s="34" t="s">
        <v>5</v>
      </c>
      <c r="D211" s="32">
        <v>246427</v>
      </c>
      <c r="E211" s="34"/>
      <c r="F211" s="35"/>
      <c r="G211" s="36">
        <v>152437705017305</v>
      </c>
      <c r="H211" s="35">
        <v>42305</v>
      </c>
      <c r="I211" s="32">
        <v>61944</v>
      </c>
      <c r="J211" s="34">
        <v>0</v>
      </c>
      <c r="K211" s="34">
        <v>0</v>
      </c>
      <c r="L211" s="32">
        <v>61944</v>
      </c>
      <c r="M211" s="32">
        <f>M210-L211</f>
        <v>227224</v>
      </c>
      <c r="O211" s="33">
        <v>4.2860000000000002E-2</v>
      </c>
      <c r="P211" s="32">
        <f>L211*O211</f>
        <v>2654.91984</v>
      </c>
      <c r="Q211" s="33">
        <v>16.417999999999999</v>
      </c>
      <c r="R211" s="32">
        <f>P211*Q211</f>
        <v>43588.473933119996</v>
      </c>
      <c r="S211" s="31">
        <v>43588</v>
      </c>
    </row>
    <row r="212" spans="1:19" s="30" customFormat="1">
      <c r="A212" s="37"/>
      <c r="B212" s="35"/>
      <c r="C212" s="34"/>
      <c r="D212" s="32"/>
      <c r="E212" s="34"/>
      <c r="F212" s="35"/>
      <c r="G212" s="36">
        <v>152437705017679</v>
      </c>
      <c r="H212" s="35">
        <v>42311</v>
      </c>
      <c r="I212" s="32">
        <v>82200</v>
      </c>
      <c r="J212" s="34">
        <v>0</v>
      </c>
      <c r="K212" s="34">
        <v>0</v>
      </c>
      <c r="L212" s="32">
        <v>82200</v>
      </c>
      <c r="M212" s="32">
        <f>M211-L212</f>
        <v>145024</v>
      </c>
      <c r="O212" s="33">
        <v>4.2860000000000002E-2</v>
      </c>
      <c r="P212" s="32">
        <f>L212*O212</f>
        <v>3523.0920000000001</v>
      </c>
      <c r="Q212" s="33">
        <v>16.417999999999999</v>
      </c>
      <c r="R212" s="32">
        <f>P212*Q212</f>
        <v>57842.124455999998</v>
      </c>
      <c r="S212" s="31">
        <v>57842</v>
      </c>
    </row>
    <row r="213" spans="1:19" s="30" customFormat="1">
      <c r="A213" s="37"/>
      <c r="B213" s="35"/>
      <c r="C213" s="34"/>
      <c r="D213" s="32"/>
      <c r="E213" s="34"/>
      <c r="F213" s="35"/>
      <c r="G213" s="36">
        <v>152437705018059</v>
      </c>
      <c r="H213" s="35">
        <v>42317</v>
      </c>
      <c r="I213" s="32">
        <v>66552</v>
      </c>
      <c r="J213" s="34">
        <v>0</v>
      </c>
      <c r="K213" s="34">
        <v>0</v>
      </c>
      <c r="L213" s="32">
        <v>66552</v>
      </c>
      <c r="M213" s="32">
        <f>M212-L213</f>
        <v>78472</v>
      </c>
      <c r="O213" s="33">
        <v>4.2860000000000002E-2</v>
      </c>
      <c r="P213" s="32">
        <f>L213*O213</f>
        <v>2852.4187200000001</v>
      </c>
      <c r="Q213" s="33">
        <v>16.417999999999999</v>
      </c>
      <c r="R213" s="32">
        <f>P213*Q213</f>
        <v>46831.010544960001</v>
      </c>
      <c r="S213" s="31">
        <v>46831</v>
      </c>
    </row>
    <row r="214" spans="1:19" s="30" customFormat="1">
      <c r="A214" s="37"/>
      <c r="B214" s="35"/>
      <c r="C214" s="34"/>
      <c r="D214" s="32"/>
      <c r="E214" s="34"/>
      <c r="F214" s="35"/>
      <c r="G214" s="36">
        <v>152437705018979</v>
      </c>
      <c r="H214" s="35">
        <v>42335</v>
      </c>
      <c r="I214" s="32">
        <v>75024</v>
      </c>
      <c r="J214" s="34">
        <v>0</v>
      </c>
      <c r="K214" s="34">
        <v>0</v>
      </c>
      <c r="L214" s="32">
        <v>75024</v>
      </c>
      <c r="M214" s="32">
        <f>M213-L214</f>
        <v>3448</v>
      </c>
      <c r="O214" s="33">
        <v>4.2860000000000002E-2</v>
      </c>
      <c r="P214" s="32">
        <f>L214*O214</f>
        <v>3215.52864</v>
      </c>
      <c r="Q214" s="33">
        <v>16.417999999999999</v>
      </c>
      <c r="R214" s="32">
        <f>P214*Q214</f>
        <v>52792.549211519996</v>
      </c>
      <c r="S214" s="31">
        <v>52793</v>
      </c>
    </row>
    <row r="215" spans="1:19" s="30" customFormat="1">
      <c r="A215" s="37"/>
      <c r="B215" s="35"/>
      <c r="C215" s="34"/>
      <c r="D215" s="32"/>
      <c r="E215" s="34"/>
      <c r="F215" s="35"/>
      <c r="G215" s="36">
        <v>152437705048099</v>
      </c>
      <c r="H215" s="35">
        <v>42354</v>
      </c>
      <c r="I215" s="32">
        <v>3448</v>
      </c>
      <c r="J215" s="34">
        <v>0</v>
      </c>
      <c r="K215" s="34">
        <v>0</v>
      </c>
      <c r="L215" s="32">
        <v>3448</v>
      </c>
      <c r="M215" s="24">
        <f>M214-L215</f>
        <v>0</v>
      </c>
      <c r="O215" s="33">
        <v>4.2860000000000002E-2</v>
      </c>
      <c r="P215" s="32">
        <f>L215*O215</f>
        <v>147.78128000000001</v>
      </c>
      <c r="Q215" s="33">
        <v>16.417999999999999</v>
      </c>
      <c r="R215" s="32">
        <f>P215*Q215</f>
        <v>2426.2730550400001</v>
      </c>
      <c r="S215" s="31">
        <v>2426</v>
      </c>
    </row>
    <row r="216" spans="1:19" s="61" customFormat="1" ht="15.75" thickBot="1">
      <c r="A216" s="69"/>
      <c r="B216" s="67"/>
      <c r="C216" s="66"/>
      <c r="D216" s="63"/>
      <c r="E216" s="66"/>
      <c r="F216" s="67"/>
      <c r="G216" s="68"/>
      <c r="H216" s="67"/>
      <c r="I216" s="63"/>
      <c r="J216" s="66"/>
      <c r="K216" s="66"/>
      <c r="L216" s="63"/>
      <c r="M216" s="63"/>
      <c r="O216" s="65"/>
      <c r="P216" s="63"/>
      <c r="Q216" s="64"/>
      <c r="R216" s="63"/>
      <c r="S216" s="62"/>
    </row>
    <row r="217" spans="1:19" s="38" customFormat="1">
      <c r="A217" s="46">
        <v>156537885004506</v>
      </c>
      <c r="B217" s="43">
        <v>42300</v>
      </c>
      <c r="C217" s="72" t="s">
        <v>12</v>
      </c>
      <c r="D217" s="40">
        <v>126720</v>
      </c>
      <c r="E217" s="38" t="s">
        <v>0</v>
      </c>
      <c r="F217" s="43">
        <v>42848</v>
      </c>
      <c r="G217" s="44">
        <v>152437705018979</v>
      </c>
      <c r="H217" s="43">
        <v>42335</v>
      </c>
      <c r="I217" s="40">
        <v>56941</v>
      </c>
      <c r="J217" s="42">
        <v>0</v>
      </c>
      <c r="K217" s="42">
        <v>0</v>
      </c>
      <c r="L217" s="40">
        <v>56941</v>
      </c>
      <c r="M217" s="40">
        <f>D217-L217</f>
        <v>69779</v>
      </c>
      <c r="O217" s="71">
        <v>0.22900000000000001</v>
      </c>
      <c r="P217" s="40">
        <f>L217*O217</f>
        <v>13039.489000000001</v>
      </c>
      <c r="Q217" s="41">
        <v>16.546399999999998</v>
      </c>
      <c r="R217" s="40">
        <f>P217*Q217</f>
        <v>215756.60078959999</v>
      </c>
      <c r="S217" s="39">
        <v>215757</v>
      </c>
    </row>
    <row r="218" spans="1:19" s="30" customFormat="1">
      <c r="A218" s="37"/>
      <c r="B218" s="35"/>
      <c r="C218" s="34" t="s">
        <v>5</v>
      </c>
      <c r="D218" s="32">
        <v>480158</v>
      </c>
      <c r="F218" s="35"/>
      <c r="G218" s="36">
        <v>152437705048099</v>
      </c>
      <c r="H218" s="35">
        <v>42354</v>
      </c>
      <c r="I218" s="32">
        <v>53760</v>
      </c>
      <c r="J218" s="34">
        <v>0</v>
      </c>
      <c r="K218" s="34">
        <v>0</v>
      </c>
      <c r="L218" s="32">
        <v>53760</v>
      </c>
      <c r="M218" s="32">
        <f>M217-L218</f>
        <v>16019</v>
      </c>
      <c r="O218" s="33">
        <v>0.22900000000000001</v>
      </c>
      <c r="P218" s="32">
        <f>L218*O218</f>
        <v>12311.04</v>
      </c>
      <c r="Q218" s="33">
        <v>16.546399999999998</v>
      </c>
      <c r="R218" s="32">
        <f>P218*Q218</f>
        <v>203703.39225599999</v>
      </c>
      <c r="S218" s="31">
        <v>203703</v>
      </c>
    </row>
    <row r="219" spans="1:19" s="30" customFormat="1">
      <c r="A219" s="37"/>
      <c r="B219" s="35"/>
      <c r="C219" s="34"/>
      <c r="D219" s="32"/>
      <c r="F219" s="35"/>
      <c r="G219" s="36">
        <v>162437706000278</v>
      </c>
      <c r="H219" s="35">
        <v>42374</v>
      </c>
      <c r="I219" s="32">
        <v>16019</v>
      </c>
      <c r="J219" s="34">
        <v>0</v>
      </c>
      <c r="K219" s="34">
        <v>0</v>
      </c>
      <c r="L219" s="32">
        <v>16019</v>
      </c>
      <c r="M219" s="24">
        <f>M218-L219</f>
        <v>0</v>
      </c>
      <c r="O219" s="33">
        <v>0.22900000000000001</v>
      </c>
      <c r="P219" s="32">
        <f>L219*O219</f>
        <v>3668.3510000000001</v>
      </c>
      <c r="Q219" s="33">
        <v>16.546399999999998</v>
      </c>
      <c r="R219" s="32">
        <f>P219*Q219</f>
        <v>60698.002986399995</v>
      </c>
      <c r="S219" s="31">
        <v>60698</v>
      </c>
    </row>
    <row r="220" spans="1:19" s="61" customFormat="1" ht="15.75" thickBot="1">
      <c r="A220" s="69"/>
      <c r="B220" s="67"/>
      <c r="C220" s="66"/>
      <c r="D220" s="63"/>
      <c r="F220" s="67"/>
      <c r="G220" s="68"/>
      <c r="H220" s="67"/>
      <c r="I220" s="63"/>
      <c r="J220" s="66"/>
      <c r="K220" s="66"/>
      <c r="L220" s="63"/>
      <c r="M220" s="63"/>
      <c r="O220" s="64"/>
      <c r="P220" s="63"/>
      <c r="Q220" s="64"/>
      <c r="R220" s="63"/>
      <c r="S220" s="62"/>
    </row>
    <row r="221" spans="1:19" s="38" customFormat="1">
      <c r="A221" s="46">
        <v>152437705042187</v>
      </c>
      <c r="B221" s="43">
        <v>42311</v>
      </c>
      <c r="C221" s="75" t="s">
        <v>11</v>
      </c>
      <c r="D221" s="40">
        <v>200000</v>
      </c>
      <c r="E221" s="38" t="s">
        <v>10</v>
      </c>
      <c r="F221" s="43">
        <v>42858</v>
      </c>
      <c r="G221" s="44">
        <v>162437706002696</v>
      </c>
      <c r="H221" s="43">
        <v>42417</v>
      </c>
      <c r="I221" s="40">
        <v>16236</v>
      </c>
      <c r="J221" s="42">
        <v>0</v>
      </c>
      <c r="K221" s="42">
        <v>0</v>
      </c>
      <c r="L221" s="40">
        <v>16236</v>
      </c>
      <c r="M221" s="40">
        <f>D221-L221</f>
        <v>183764</v>
      </c>
      <c r="O221" s="71">
        <v>3.8510000000000003E-2</v>
      </c>
      <c r="P221" s="40">
        <f>L221*O221</f>
        <v>625.24836000000005</v>
      </c>
      <c r="Q221" s="41">
        <v>16.6219</v>
      </c>
      <c r="R221" s="40">
        <f>P221*Q221</f>
        <v>10392.815715084002</v>
      </c>
      <c r="S221" s="39">
        <v>10393</v>
      </c>
    </row>
    <row r="222" spans="1:19" s="30" customFormat="1">
      <c r="A222" s="37"/>
      <c r="B222" s="35"/>
      <c r="C222" s="34" t="s">
        <v>5</v>
      </c>
      <c r="D222" s="32">
        <v>128022</v>
      </c>
      <c r="E222" s="34"/>
      <c r="F222" s="35"/>
      <c r="G222" s="36">
        <v>162437706003059</v>
      </c>
      <c r="H222" s="35">
        <v>42423</v>
      </c>
      <c r="I222" s="32">
        <v>81096</v>
      </c>
      <c r="J222" s="34">
        <v>0</v>
      </c>
      <c r="K222" s="34">
        <v>0</v>
      </c>
      <c r="L222" s="32">
        <v>81096</v>
      </c>
      <c r="M222" s="32">
        <f>M221-L222</f>
        <v>102668</v>
      </c>
      <c r="O222" s="70">
        <v>3.8510000000000003E-2</v>
      </c>
      <c r="P222" s="32">
        <f>L222*O222</f>
        <v>3123.0069600000002</v>
      </c>
      <c r="Q222" s="33">
        <v>16.6219</v>
      </c>
      <c r="R222" s="32">
        <f>P222*Q222</f>
        <v>51910.309388424001</v>
      </c>
      <c r="S222" s="31">
        <v>51910</v>
      </c>
    </row>
    <row r="223" spans="1:19" s="30" customFormat="1">
      <c r="A223" s="37"/>
      <c r="B223" s="35"/>
      <c r="C223" s="34"/>
      <c r="D223" s="74"/>
      <c r="E223" s="34"/>
      <c r="F223" s="35"/>
      <c r="G223" s="36">
        <v>162437706003409</v>
      </c>
      <c r="H223" s="35">
        <v>42429</v>
      </c>
      <c r="I223" s="32">
        <v>71112</v>
      </c>
      <c r="J223" s="34">
        <v>0</v>
      </c>
      <c r="K223" s="34">
        <v>0</v>
      </c>
      <c r="L223" s="32">
        <v>71112</v>
      </c>
      <c r="M223" s="32">
        <f>M222-L223</f>
        <v>31556</v>
      </c>
      <c r="O223" s="70">
        <v>3.8510000000000003E-2</v>
      </c>
      <c r="P223" s="32">
        <f>L223*O223</f>
        <v>2738.5231200000003</v>
      </c>
      <c r="Q223" s="33">
        <v>16.6219</v>
      </c>
      <c r="R223" s="32">
        <f>P223*Q223</f>
        <v>45519.457448328008</v>
      </c>
      <c r="S223" s="31">
        <v>45519</v>
      </c>
    </row>
    <row r="224" spans="1:19" s="30" customFormat="1">
      <c r="A224" s="37"/>
      <c r="B224" s="35"/>
      <c r="D224" s="32"/>
      <c r="F224" s="35"/>
      <c r="G224" s="36">
        <v>162437706003625</v>
      </c>
      <c r="H224" s="35">
        <v>42433</v>
      </c>
      <c r="I224" s="32">
        <v>31556</v>
      </c>
      <c r="J224" s="34">
        <v>0</v>
      </c>
      <c r="K224" s="34">
        <v>0</v>
      </c>
      <c r="L224" s="32">
        <v>31556</v>
      </c>
      <c r="M224" s="73">
        <f>M223-L224</f>
        <v>0</v>
      </c>
      <c r="O224" s="33">
        <v>3.8510000000000003E-2</v>
      </c>
      <c r="P224" s="32">
        <f>L224*O224</f>
        <v>1215.2215600000002</v>
      </c>
      <c r="Q224" s="33">
        <v>16.6219</v>
      </c>
      <c r="R224" s="32">
        <f>P224*Q224</f>
        <v>20199.291248164001</v>
      </c>
      <c r="S224" s="31">
        <v>20199</v>
      </c>
    </row>
    <row r="225" spans="1:19" s="61" customFormat="1" ht="15.75" thickBot="1">
      <c r="A225" s="69"/>
      <c r="B225" s="67"/>
      <c r="C225" s="66"/>
      <c r="D225" s="63"/>
      <c r="E225" s="66"/>
      <c r="F225" s="67"/>
      <c r="G225" s="68"/>
      <c r="H225" s="67"/>
      <c r="I225" s="63"/>
      <c r="J225" s="66"/>
      <c r="K225" s="66"/>
      <c r="L225" s="63"/>
      <c r="M225" s="63"/>
      <c r="O225" s="65"/>
      <c r="P225" s="63"/>
      <c r="Q225" s="64"/>
      <c r="R225" s="63"/>
      <c r="S225" s="62"/>
    </row>
    <row r="226" spans="1:19" s="38" customFormat="1">
      <c r="A226" s="46">
        <v>156537885004586</v>
      </c>
      <c r="B226" s="43">
        <v>42311</v>
      </c>
      <c r="C226" s="72" t="s">
        <v>9</v>
      </c>
      <c r="D226" s="40">
        <v>126720</v>
      </c>
      <c r="E226" s="38" t="s">
        <v>0</v>
      </c>
      <c r="F226" s="43">
        <v>42858</v>
      </c>
      <c r="G226" s="44">
        <v>162437706000278</v>
      </c>
      <c r="H226" s="43">
        <v>42374</v>
      </c>
      <c r="I226" s="40">
        <v>27661</v>
      </c>
      <c r="J226" s="42">
        <v>0</v>
      </c>
      <c r="K226" s="42">
        <v>0</v>
      </c>
      <c r="L226" s="40">
        <v>27661</v>
      </c>
      <c r="M226" s="40">
        <f>D226-L226</f>
        <v>99059</v>
      </c>
      <c r="O226" s="41">
        <v>0.22900000000000001</v>
      </c>
      <c r="P226" s="40">
        <f>L226*O226</f>
        <v>6334.3690000000006</v>
      </c>
      <c r="Q226" s="41">
        <v>16.425000000000001</v>
      </c>
      <c r="R226" s="40">
        <f>P226*Q226</f>
        <v>104042.01082500002</v>
      </c>
      <c r="S226" s="39">
        <v>104042</v>
      </c>
    </row>
    <row r="227" spans="1:19" s="30" customFormat="1">
      <c r="A227" s="37"/>
      <c r="B227" s="35"/>
      <c r="C227" s="34" t="s">
        <v>5</v>
      </c>
      <c r="D227" s="32">
        <v>476635</v>
      </c>
      <c r="F227" s="35"/>
      <c r="G227" s="36">
        <v>162437706001130</v>
      </c>
      <c r="H227" s="35">
        <v>42377</v>
      </c>
      <c r="I227" s="32">
        <v>15120</v>
      </c>
      <c r="J227" s="34">
        <v>0</v>
      </c>
      <c r="K227" s="34">
        <v>0</v>
      </c>
      <c r="L227" s="32">
        <v>15120</v>
      </c>
      <c r="M227" s="32">
        <f>M226-L227</f>
        <v>83939</v>
      </c>
      <c r="O227" s="33">
        <v>0.22900000000000001</v>
      </c>
      <c r="P227" s="32">
        <f>L227*O227</f>
        <v>3462.48</v>
      </c>
      <c r="Q227" s="33">
        <v>16.425000000000001</v>
      </c>
      <c r="R227" s="32">
        <f>P227*Q227</f>
        <v>56871.234000000004</v>
      </c>
      <c r="S227" s="31">
        <v>56871</v>
      </c>
    </row>
    <row r="228" spans="1:19" s="30" customFormat="1">
      <c r="A228" s="37"/>
      <c r="B228" s="35"/>
      <c r="C228" s="34"/>
      <c r="D228" s="32"/>
      <c r="E228" s="34"/>
      <c r="F228" s="35"/>
      <c r="G228" s="36">
        <v>162437706002076</v>
      </c>
      <c r="H228" s="35">
        <v>42404</v>
      </c>
      <c r="I228" s="32">
        <v>62160</v>
      </c>
      <c r="J228" s="34">
        <v>0</v>
      </c>
      <c r="K228" s="34">
        <v>0</v>
      </c>
      <c r="L228" s="32">
        <v>62160</v>
      </c>
      <c r="M228" s="32">
        <f>M227-L228</f>
        <v>21779</v>
      </c>
      <c r="O228" s="70">
        <v>0.22900000000000001</v>
      </c>
      <c r="P228" s="32">
        <f>L228*O228</f>
        <v>14234.640000000001</v>
      </c>
      <c r="Q228" s="33">
        <v>16.425000000000001</v>
      </c>
      <c r="R228" s="32">
        <f>P228*Q228</f>
        <v>233803.96200000003</v>
      </c>
      <c r="S228" s="31">
        <v>233804</v>
      </c>
    </row>
    <row r="229" spans="1:19" s="30" customFormat="1">
      <c r="A229" s="37"/>
      <c r="B229" s="35"/>
      <c r="C229" s="34"/>
      <c r="D229" s="32"/>
      <c r="E229" s="34"/>
      <c r="F229" s="35"/>
      <c r="G229" s="36">
        <v>162437706002696</v>
      </c>
      <c r="H229" s="35">
        <v>42417</v>
      </c>
      <c r="I229" s="32">
        <v>21779</v>
      </c>
      <c r="J229" s="34">
        <v>0</v>
      </c>
      <c r="K229" s="34">
        <v>0</v>
      </c>
      <c r="L229" s="32">
        <v>21779</v>
      </c>
      <c r="M229" s="24">
        <f>M228-L229</f>
        <v>0</v>
      </c>
      <c r="O229" s="70">
        <v>0.22900000000000001</v>
      </c>
      <c r="P229" s="32">
        <f>L229*O229</f>
        <v>4987.3910000000005</v>
      </c>
      <c r="Q229" s="33">
        <v>16.425000000000001</v>
      </c>
      <c r="R229" s="32">
        <f>P229*Q229</f>
        <v>81917.897175000006</v>
      </c>
      <c r="S229" s="31">
        <v>81918</v>
      </c>
    </row>
    <row r="230" spans="1:19" s="61" customFormat="1" ht="15.75" thickBot="1">
      <c r="A230" s="69"/>
      <c r="B230" s="67"/>
      <c r="C230" s="66"/>
      <c r="D230" s="63"/>
      <c r="E230" s="66"/>
      <c r="F230" s="67"/>
      <c r="G230" s="68"/>
      <c r="H230" s="67"/>
      <c r="I230" s="63"/>
      <c r="J230" s="66">
        <v>0</v>
      </c>
      <c r="K230" s="66">
        <v>0</v>
      </c>
      <c r="L230" s="63"/>
      <c r="M230" s="63"/>
      <c r="O230" s="65">
        <v>0.22900000000000001</v>
      </c>
      <c r="P230" s="63">
        <f>L230*O230</f>
        <v>0</v>
      </c>
      <c r="Q230" s="64">
        <v>16.425000000000001</v>
      </c>
      <c r="R230" s="63">
        <f>P230*Q230</f>
        <v>0</v>
      </c>
      <c r="S230" s="62"/>
    </row>
    <row r="231" spans="1:19" s="38" customFormat="1">
      <c r="A231" s="46">
        <v>156537885004585</v>
      </c>
      <c r="B231" s="43">
        <v>42311</v>
      </c>
      <c r="C231" s="45" t="s">
        <v>8</v>
      </c>
      <c r="D231" s="40">
        <v>126720</v>
      </c>
      <c r="E231" s="38" t="s">
        <v>0</v>
      </c>
      <c r="F231" s="43">
        <v>42858</v>
      </c>
      <c r="G231" s="44">
        <v>162437706002696</v>
      </c>
      <c r="H231" s="43">
        <v>42417</v>
      </c>
      <c r="I231" s="40">
        <v>52141</v>
      </c>
      <c r="J231" s="42">
        <v>0</v>
      </c>
      <c r="K231" s="42">
        <v>0</v>
      </c>
      <c r="L231" s="40">
        <v>52141</v>
      </c>
      <c r="M231" s="42">
        <f>D231-L231</f>
        <v>74579</v>
      </c>
      <c r="O231" s="41">
        <v>0.22900000000000001</v>
      </c>
      <c r="P231" s="40">
        <f>L231*O231</f>
        <v>11940.289000000001</v>
      </c>
      <c r="Q231" s="41">
        <v>16.425000000000001</v>
      </c>
      <c r="R231" s="40">
        <f>P231*Q231</f>
        <v>196119.24682500001</v>
      </c>
      <c r="S231" s="39">
        <v>196119</v>
      </c>
    </row>
    <row r="232" spans="1:19" s="30" customFormat="1">
      <c r="A232" s="37"/>
      <c r="B232" s="35"/>
      <c r="C232" s="30" t="s">
        <v>5</v>
      </c>
      <c r="D232" s="32">
        <v>476635</v>
      </c>
      <c r="F232" s="35"/>
      <c r="G232" s="36">
        <v>162437706003059</v>
      </c>
      <c r="H232" s="35">
        <v>42423</v>
      </c>
      <c r="I232" s="32">
        <v>52080</v>
      </c>
      <c r="J232" s="34">
        <v>0</v>
      </c>
      <c r="K232" s="34">
        <v>0</v>
      </c>
      <c r="L232" s="32">
        <v>52080</v>
      </c>
      <c r="M232" s="34">
        <f>M231-L232</f>
        <v>22499</v>
      </c>
      <c r="O232" s="33">
        <v>0.22900000000000001</v>
      </c>
      <c r="P232" s="32">
        <f>L232*O232</f>
        <v>11926.32</v>
      </c>
      <c r="Q232" s="33">
        <v>16.425000000000001</v>
      </c>
      <c r="R232" s="32">
        <f>P232*Q232</f>
        <v>195889.80600000001</v>
      </c>
      <c r="S232" s="31">
        <v>195890</v>
      </c>
    </row>
    <row r="233" spans="1:19" s="30" customFormat="1">
      <c r="A233" s="37"/>
      <c r="B233" s="35"/>
      <c r="D233" s="32"/>
      <c r="F233" s="35"/>
      <c r="G233" s="36">
        <v>162437706003409</v>
      </c>
      <c r="H233" s="35">
        <v>42429</v>
      </c>
      <c r="I233" s="32">
        <v>22499</v>
      </c>
      <c r="J233" s="34">
        <v>0</v>
      </c>
      <c r="K233" s="34">
        <v>0</v>
      </c>
      <c r="L233" s="32">
        <v>22499</v>
      </c>
      <c r="M233" s="73">
        <f>M232-L233</f>
        <v>0</v>
      </c>
      <c r="O233" s="33">
        <v>0.22900000000000001</v>
      </c>
      <c r="P233" s="32">
        <f>L233*O233</f>
        <v>5152.2710000000006</v>
      </c>
      <c r="Q233" s="33">
        <v>16.425000000000001</v>
      </c>
      <c r="R233" s="32">
        <f>P233*Q233</f>
        <v>84626.051175000015</v>
      </c>
      <c r="S233" s="31">
        <v>84626</v>
      </c>
    </row>
    <row r="234" spans="1:19" s="61" customFormat="1" ht="15.75" thickBot="1">
      <c r="A234" s="69"/>
      <c r="B234" s="67"/>
      <c r="D234" s="63"/>
      <c r="F234" s="67"/>
      <c r="G234" s="68"/>
      <c r="H234" s="67"/>
      <c r="I234" s="63"/>
      <c r="J234" s="66">
        <v>0</v>
      </c>
      <c r="K234" s="66">
        <v>0</v>
      </c>
      <c r="L234" s="63"/>
      <c r="M234" s="66"/>
      <c r="O234" s="64"/>
      <c r="P234" s="63"/>
      <c r="Q234" s="64"/>
      <c r="R234" s="63"/>
      <c r="S234" s="62"/>
    </row>
    <row r="235" spans="1:19" s="38" customFormat="1">
      <c r="A235" s="46">
        <v>156537885004584</v>
      </c>
      <c r="B235" s="43">
        <v>42313</v>
      </c>
      <c r="C235" s="72" t="s">
        <v>7</v>
      </c>
      <c r="D235" s="40">
        <v>126720</v>
      </c>
      <c r="E235" s="38" t="s">
        <v>0</v>
      </c>
      <c r="F235" s="43">
        <v>42860</v>
      </c>
      <c r="G235" s="44">
        <v>162437706003409</v>
      </c>
      <c r="H235" s="43">
        <v>42429</v>
      </c>
      <c r="I235" s="40">
        <v>46381</v>
      </c>
      <c r="J235" s="42">
        <v>0</v>
      </c>
      <c r="K235" s="42">
        <v>0</v>
      </c>
      <c r="L235" s="40">
        <v>46381</v>
      </c>
      <c r="M235" s="40">
        <f>D235-L235</f>
        <v>80339</v>
      </c>
      <c r="O235" s="41">
        <v>0.22900000000000001</v>
      </c>
      <c r="P235" s="40">
        <f>L235*O235</f>
        <v>10621.249</v>
      </c>
      <c r="Q235" s="41">
        <v>16.395900000000001</v>
      </c>
      <c r="R235" s="40">
        <f>P235*Q235</f>
        <v>174144.9364791</v>
      </c>
      <c r="S235" s="39">
        <v>174145</v>
      </c>
    </row>
    <row r="236" spans="1:19" s="30" customFormat="1">
      <c r="A236" s="37"/>
      <c r="B236" s="35"/>
      <c r="C236" s="30" t="s">
        <v>5</v>
      </c>
      <c r="D236" s="32">
        <v>475791</v>
      </c>
      <c r="F236" s="35"/>
      <c r="G236" s="36">
        <v>162437706003625</v>
      </c>
      <c r="H236" s="35">
        <v>42433</v>
      </c>
      <c r="I236" s="32">
        <v>20160</v>
      </c>
      <c r="J236" s="34">
        <v>0</v>
      </c>
      <c r="K236" s="34">
        <v>0</v>
      </c>
      <c r="L236" s="32">
        <v>20160</v>
      </c>
      <c r="M236" s="34">
        <f>M235-L236</f>
        <v>60179</v>
      </c>
      <c r="O236" s="33">
        <v>0.22900000000000001</v>
      </c>
      <c r="P236" s="32">
        <f>L236*O236</f>
        <v>4616.6400000000003</v>
      </c>
      <c r="Q236" s="33">
        <v>16.395900000000001</v>
      </c>
      <c r="R236" s="32">
        <f>P236*Q236</f>
        <v>75693.967776000005</v>
      </c>
      <c r="S236" s="31">
        <v>75694</v>
      </c>
    </row>
    <row r="237" spans="1:19" s="30" customFormat="1">
      <c r="A237" s="37"/>
      <c r="B237" s="35"/>
      <c r="D237" s="32"/>
      <c r="F237" s="35"/>
      <c r="G237" s="36">
        <v>162437706003203</v>
      </c>
      <c r="H237" s="35">
        <v>42439</v>
      </c>
      <c r="I237" s="32">
        <v>60179</v>
      </c>
      <c r="J237" s="34">
        <v>0</v>
      </c>
      <c r="K237" s="34">
        <v>0</v>
      </c>
      <c r="L237" s="32">
        <v>60179</v>
      </c>
      <c r="M237" s="73">
        <f>M236-L237</f>
        <v>0</v>
      </c>
      <c r="O237" s="33">
        <v>0.22900000000000001</v>
      </c>
      <c r="P237" s="32">
        <f>L237*O237:O237</f>
        <v>13780.991</v>
      </c>
      <c r="Q237" s="33">
        <v>16.395900000000001</v>
      </c>
      <c r="R237" s="32">
        <f>P237*Q237</f>
        <v>225951.7503369</v>
      </c>
      <c r="S237" s="31">
        <v>225952</v>
      </c>
    </row>
    <row r="238" spans="1:19" s="30" customFormat="1">
      <c r="A238" s="37"/>
      <c r="B238" s="35"/>
      <c r="C238" s="34"/>
      <c r="D238" s="32"/>
      <c r="E238" s="34"/>
      <c r="F238" s="35"/>
      <c r="G238" s="36"/>
      <c r="H238" s="35"/>
      <c r="I238" s="32"/>
      <c r="J238" s="34"/>
      <c r="K238" s="34"/>
      <c r="L238" s="32"/>
      <c r="M238" s="32"/>
      <c r="O238" s="70"/>
      <c r="P238" s="32"/>
      <c r="Q238" s="33"/>
      <c r="R238" s="32"/>
      <c r="S238" s="31"/>
    </row>
    <row r="239" spans="1:19" s="61" customFormat="1" ht="15.75" thickBot="1">
      <c r="A239" s="69"/>
      <c r="B239" s="67"/>
      <c r="C239" s="66"/>
      <c r="D239" s="63"/>
      <c r="E239" s="66"/>
      <c r="F239" s="67"/>
      <c r="G239" s="68"/>
      <c r="H239" s="67"/>
      <c r="I239" s="63"/>
      <c r="J239" s="66"/>
      <c r="K239" s="66"/>
      <c r="L239" s="63"/>
      <c r="M239" s="63"/>
      <c r="O239" s="65"/>
      <c r="P239" s="63"/>
      <c r="Q239" s="64"/>
      <c r="R239" s="63"/>
      <c r="S239" s="62"/>
    </row>
    <row r="240" spans="1:19" s="38" customFormat="1">
      <c r="A240" s="46">
        <v>152437705042112</v>
      </c>
      <c r="B240" s="43">
        <v>42317</v>
      </c>
      <c r="C240" s="72" t="s">
        <v>6</v>
      </c>
      <c r="D240" s="40">
        <v>200600</v>
      </c>
      <c r="E240" s="38" t="s">
        <v>0</v>
      </c>
      <c r="F240" s="43">
        <v>42864</v>
      </c>
      <c r="G240" s="44">
        <v>152437705048099</v>
      </c>
      <c r="H240" s="43">
        <v>42354</v>
      </c>
      <c r="I240" s="40">
        <v>68168</v>
      </c>
      <c r="J240" s="42">
        <v>0</v>
      </c>
      <c r="K240" s="42">
        <v>0</v>
      </c>
      <c r="L240" s="40">
        <v>68168</v>
      </c>
      <c r="M240" s="40">
        <f>D240-L240</f>
        <v>132432</v>
      </c>
      <c r="O240" s="71">
        <v>4.2729999999999997E-2</v>
      </c>
      <c r="P240" s="40">
        <f>L240*O240</f>
        <v>2912.81864</v>
      </c>
      <c r="Q240" s="41">
        <v>16.5959</v>
      </c>
      <c r="R240" s="40">
        <f>P240*Q240</f>
        <v>48340.846867576001</v>
      </c>
      <c r="S240" s="39">
        <v>48341</v>
      </c>
    </row>
    <row r="241" spans="1:19" s="30" customFormat="1">
      <c r="A241" s="37"/>
      <c r="B241" s="35"/>
      <c r="C241" s="34" t="s">
        <v>5</v>
      </c>
      <c r="D241" s="32">
        <v>142254</v>
      </c>
      <c r="F241" s="35" t="s">
        <v>4</v>
      </c>
      <c r="G241" s="36">
        <v>162437706000278</v>
      </c>
      <c r="H241" s="35">
        <v>42374</v>
      </c>
      <c r="I241" s="32">
        <v>83856</v>
      </c>
      <c r="J241" s="34">
        <v>0</v>
      </c>
      <c r="K241" s="34">
        <v>0</v>
      </c>
      <c r="L241" s="32">
        <v>83856</v>
      </c>
      <c r="M241" s="32">
        <f>M240-L241</f>
        <v>48576</v>
      </c>
      <c r="O241" s="33">
        <v>4.2729999999999997E-2</v>
      </c>
      <c r="P241" s="32">
        <f>L241*O241</f>
        <v>3583.1668799999998</v>
      </c>
      <c r="Q241" s="33">
        <v>16.5959</v>
      </c>
      <c r="R241" s="32">
        <f>P241*Q241</f>
        <v>59465.879223791999</v>
      </c>
      <c r="S241" s="31">
        <v>59466</v>
      </c>
    </row>
    <row r="242" spans="1:19" s="30" customFormat="1">
      <c r="A242" s="37"/>
      <c r="B242" s="35"/>
      <c r="C242" s="34"/>
      <c r="D242" s="32"/>
      <c r="F242" s="35"/>
      <c r="G242" s="36">
        <v>162437706001130</v>
      </c>
      <c r="H242" s="35">
        <v>42377</v>
      </c>
      <c r="I242" s="32">
        <v>15120</v>
      </c>
      <c r="J242" s="34">
        <v>0</v>
      </c>
      <c r="K242" s="34">
        <v>0</v>
      </c>
      <c r="L242" s="32">
        <v>15120</v>
      </c>
      <c r="M242" s="32">
        <f>M241-L242</f>
        <v>33456</v>
      </c>
      <c r="O242" s="33">
        <v>4.2729999999999997E-2</v>
      </c>
      <c r="P242" s="32">
        <f>L242*O242</f>
        <v>646.07759999999996</v>
      </c>
      <c r="Q242" s="33">
        <v>16.5959</v>
      </c>
      <c r="R242" s="32">
        <f>P242*Q242</f>
        <v>10722.23924184</v>
      </c>
      <c r="S242" s="31">
        <v>10722</v>
      </c>
    </row>
    <row r="243" spans="1:19" s="30" customFormat="1">
      <c r="A243" s="37"/>
      <c r="B243" s="35"/>
      <c r="C243" s="34"/>
      <c r="D243" s="32"/>
      <c r="E243" s="34"/>
      <c r="F243" s="35"/>
      <c r="G243" s="36">
        <v>162437706002076</v>
      </c>
      <c r="H243" s="35">
        <v>42404</v>
      </c>
      <c r="I243" s="32">
        <v>33456</v>
      </c>
      <c r="J243" s="34">
        <v>0</v>
      </c>
      <c r="K243" s="34">
        <v>0</v>
      </c>
      <c r="L243" s="32">
        <v>33456</v>
      </c>
      <c r="M243" s="24">
        <f>M242-L243</f>
        <v>0</v>
      </c>
      <c r="O243" s="70">
        <v>4.2729999999999997E-2</v>
      </c>
      <c r="P243" s="32">
        <f>L243*O243</f>
        <v>1429.5748799999999</v>
      </c>
      <c r="Q243" s="33">
        <v>16.5959</v>
      </c>
      <c r="R243" s="32">
        <f>P243*Q243</f>
        <v>23725.081750991998</v>
      </c>
      <c r="S243" s="31">
        <v>23725</v>
      </c>
    </row>
    <row r="244" spans="1:19" s="30" customFormat="1">
      <c r="A244" s="37"/>
      <c r="B244" s="35"/>
      <c r="C244" s="34"/>
      <c r="D244" s="32"/>
      <c r="E244" s="34"/>
      <c r="F244" s="35"/>
      <c r="G244" s="36"/>
      <c r="H244" s="35"/>
      <c r="I244" s="32"/>
      <c r="J244" s="34"/>
      <c r="K244" s="34"/>
      <c r="L244" s="32"/>
      <c r="M244" s="32"/>
      <c r="O244" s="70">
        <v>4.2729999999999997E-2</v>
      </c>
      <c r="P244" s="32">
        <f>L244*O244</f>
        <v>0</v>
      </c>
      <c r="Q244" s="33">
        <v>16.5959</v>
      </c>
      <c r="R244" s="32">
        <f>P244*Q244</f>
        <v>0</v>
      </c>
      <c r="S244" s="31"/>
    </row>
    <row r="245" spans="1:19" s="61" customFormat="1" ht="15.75" thickBot="1">
      <c r="A245" s="69"/>
      <c r="B245" s="67"/>
      <c r="C245" s="66"/>
      <c r="D245" s="63"/>
      <c r="E245" s="66"/>
      <c r="F245" s="67"/>
      <c r="G245" s="68"/>
      <c r="H245" s="67"/>
      <c r="I245" s="63"/>
      <c r="J245" s="66"/>
      <c r="K245" s="66"/>
      <c r="L245" s="63"/>
      <c r="M245" s="63"/>
      <c r="O245" s="65"/>
      <c r="P245" s="63"/>
      <c r="Q245" s="64"/>
      <c r="R245" s="63"/>
      <c r="S245" s="62"/>
    </row>
    <row r="246" spans="1:19" s="47" customFormat="1">
      <c r="A246" s="37">
        <v>156537885004754</v>
      </c>
      <c r="B246" s="26">
        <v>42319</v>
      </c>
      <c r="C246" s="60" t="s">
        <v>3</v>
      </c>
      <c r="D246" s="22">
        <v>100800</v>
      </c>
      <c r="E246" s="47" t="s">
        <v>0</v>
      </c>
      <c r="F246" s="26">
        <v>42866</v>
      </c>
      <c r="G246" s="27">
        <v>162437706010330</v>
      </c>
      <c r="H246" s="26">
        <v>42571</v>
      </c>
      <c r="I246" s="48">
        <v>31319</v>
      </c>
      <c r="J246" s="25">
        <v>0</v>
      </c>
      <c r="K246" s="25">
        <v>0</v>
      </c>
      <c r="L246" s="22">
        <v>31319</v>
      </c>
      <c r="M246" s="22">
        <f>D246-L246</f>
        <v>69481</v>
      </c>
      <c r="O246" s="23">
        <v>0.17849999999999999</v>
      </c>
      <c r="P246" s="22">
        <f>L246*O246</f>
        <v>5590.4414999999999</v>
      </c>
      <c r="Q246" s="23">
        <v>16.528400000000001</v>
      </c>
      <c r="R246" s="48">
        <f>P246*Q246</f>
        <v>92401.0532886</v>
      </c>
      <c r="S246" s="21">
        <v>92401</v>
      </c>
    </row>
    <row r="247" spans="1:19" s="47" customFormat="1">
      <c r="A247" s="52"/>
      <c r="B247" s="50"/>
      <c r="C247" s="47" t="s">
        <v>2</v>
      </c>
      <c r="D247" s="48">
        <v>630432</v>
      </c>
      <c r="F247" s="50"/>
      <c r="G247" s="27">
        <v>162437706009921</v>
      </c>
      <c r="H247" s="59">
        <v>42573</v>
      </c>
      <c r="I247" s="48">
        <v>17280</v>
      </c>
      <c r="J247" s="49">
        <v>0</v>
      </c>
      <c r="K247" s="49">
        <v>0</v>
      </c>
      <c r="L247" s="48">
        <v>17280</v>
      </c>
      <c r="M247" s="49">
        <f>M246-L247</f>
        <v>52201</v>
      </c>
      <c r="O247" s="23">
        <v>0.17849999999999999</v>
      </c>
      <c r="P247" s="22">
        <f>L247*O247</f>
        <v>3084.48</v>
      </c>
      <c r="Q247" s="23">
        <v>16.528400000000001</v>
      </c>
      <c r="R247" s="48">
        <f>P247*Q247</f>
        <v>50981.519232000006</v>
      </c>
      <c r="S247" s="21">
        <v>50982</v>
      </c>
    </row>
    <row r="248" spans="1:19" s="47" customFormat="1">
      <c r="A248" s="52"/>
      <c r="B248" s="50"/>
      <c r="D248" s="48"/>
      <c r="F248" s="50"/>
      <c r="G248" s="51">
        <v>162437706011141</v>
      </c>
      <c r="H248" s="50">
        <v>42586</v>
      </c>
      <c r="I248" s="22">
        <v>8640</v>
      </c>
      <c r="J248" s="49">
        <v>0</v>
      </c>
      <c r="K248" s="49">
        <v>0</v>
      </c>
      <c r="L248" s="48">
        <v>8640</v>
      </c>
      <c r="M248" s="49">
        <f>M247-L248</f>
        <v>43561</v>
      </c>
      <c r="O248" s="23">
        <v>0.17849999999999999</v>
      </c>
      <c r="P248" s="22">
        <f>L248*O248</f>
        <v>1542.24</v>
      </c>
      <c r="Q248" s="23">
        <v>16.528400000000001</v>
      </c>
      <c r="R248" s="48">
        <f>P248*Q248</f>
        <v>25490.759616000003</v>
      </c>
      <c r="S248" s="21">
        <v>25491</v>
      </c>
    </row>
    <row r="249" spans="1:19" s="54" customFormat="1">
      <c r="A249" s="52"/>
      <c r="B249" s="58"/>
      <c r="D249" s="55"/>
      <c r="F249" s="58"/>
      <c r="G249" s="52">
        <v>162437706013263</v>
      </c>
      <c r="H249" s="58">
        <v>42655</v>
      </c>
      <c r="I249" s="56">
        <v>23040</v>
      </c>
      <c r="J249" s="34">
        <v>0</v>
      </c>
      <c r="K249" s="57">
        <v>0</v>
      </c>
      <c r="L249" s="56">
        <v>23040</v>
      </c>
      <c r="M249" s="34">
        <f>M248-L249</f>
        <v>20521</v>
      </c>
      <c r="O249" s="33">
        <v>0.17849999999999999</v>
      </c>
      <c r="P249" s="32">
        <f>L249*O249</f>
        <v>4112.6399999999994</v>
      </c>
      <c r="Q249" s="33">
        <v>16.528400000000001</v>
      </c>
      <c r="R249" s="55">
        <f>P249*Q249</f>
        <v>67975.358975999989</v>
      </c>
      <c r="S249" s="31">
        <v>67975</v>
      </c>
    </row>
    <row r="250" spans="1:19" s="47" customFormat="1">
      <c r="A250" s="52"/>
      <c r="B250" s="50"/>
      <c r="D250" s="48"/>
      <c r="F250" s="50"/>
      <c r="G250" s="51">
        <v>162437706016210</v>
      </c>
      <c r="H250" s="50">
        <v>42682</v>
      </c>
      <c r="I250" s="48">
        <v>20521</v>
      </c>
      <c r="J250" s="49">
        <v>0</v>
      </c>
      <c r="K250" s="49">
        <v>0</v>
      </c>
      <c r="L250" s="48">
        <v>20521</v>
      </c>
      <c r="M250" s="53">
        <f>M249-L250</f>
        <v>0</v>
      </c>
      <c r="O250" s="23">
        <v>0.17849999999999999</v>
      </c>
      <c r="P250" s="22">
        <f>L250*O250</f>
        <v>3662.9984999999997</v>
      </c>
      <c r="Q250" s="23">
        <v>16.528400000000001</v>
      </c>
      <c r="R250" s="48">
        <f>P250*Q250</f>
        <v>60543.504407399996</v>
      </c>
      <c r="S250" s="21">
        <v>60544</v>
      </c>
    </row>
    <row r="251" spans="1:19" s="47" customFormat="1">
      <c r="A251" s="52"/>
      <c r="B251" s="50"/>
      <c r="D251" s="48"/>
      <c r="F251" s="50"/>
      <c r="G251" s="51"/>
      <c r="H251" s="50"/>
      <c r="I251" s="48"/>
      <c r="J251" s="49"/>
      <c r="K251" s="49"/>
      <c r="L251" s="48"/>
      <c r="M251" s="49"/>
      <c r="O251" s="23"/>
      <c r="P251" s="22"/>
      <c r="Q251" s="23"/>
      <c r="R251" s="48"/>
      <c r="S251" s="21"/>
    </row>
    <row r="252" spans="1:19" s="47" customFormat="1" ht="15.75" thickBot="1">
      <c r="A252" s="52"/>
      <c r="B252" s="50"/>
      <c r="D252" s="48"/>
      <c r="F252" s="50"/>
      <c r="G252" s="51"/>
      <c r="H252" s="50"/>
      <c r="I252" s="48"/>
      <c r="J252" s="49"/>
      <c r="K252" s="49"/>
      <c r="L252" s="48"/>
      <c r="M252" s="49"/>
      <c r="O252" s="23"/>
      <c r="P252" s="22"/>
      <c r="Q252" s="23"/>
      <c r="R252" s="48"/>
      <c r="S252" s="21"/>
    </row>
    <row r="253" spans="1:19" s="38" customFormat="1">
      <c r="A253" s="46">
        <v>156537885004754</v>
      </c>
      <c r="B253" s="43">
        <v>42319</v>
      </c>
      <c r="C253" s="45" t="s">
        <v>1</v>
      </c>
      <c r="D253" s="40">
        <v>97200</v>
      </c>
      <c r="E253" s="38" t="s">
        <v>0</v>
      </c>
      <c r="F253" s="43">
        <v>42866</v>
      </c>
      <c r="G253" s="44">
        <v>162437706003625</v>
      </c>
      <c r="H253" s="43">
        <v>42433</v>
      </c>
      <c r="I253" s="40">
        <v>32497</v>
      </c>
      <c r="J253" s="42">
        <v>0</v>
      </c>
      <c r="K253" s="42">
        <v>0</v>
      </c>
      <c r="L253" s="40">
        <v>32497</v>
      </c>
      <c r="M253" s="42">
        <f>D253-L253</f>
        <v>64703</v>
      </c>
      <c r="O253" s="41">
        <v>0.20730000000000001</v>
      </c>
      <c r="P253" s="40">
        <f>L253*O253</f>
        <v>6736.6281000000008</v>
      </c>
      <c r="Q253" s="41">
        <v>16.528400000000001</v>
      </c>
      <c r="R253" s="40">
        <f>P253*Q253</f>
        <v>111345.68388804002</v>
      </c>
      <c r="S253" s="39">
        <v>111346</v>
      </c>
    </row>
    <row r="254" spans="1:19" s="30" customFormat="1">
      <c r="A254" s="37"/>
      <c r="B254" s="35"/>
      <c r="D254" s="32"/>
      <c r="F254" s="35"/>
      <c r="G254" s="36">
        <v>162437706003203</v>
      </c>
      <c r="H254" s="35">
        <v>42439</v>
      </c>
      <c r="I254" s="32">
        <v>2232</v>
      </c>
      <c r="J254" s="34">
        <v>0</v>
      </c>
      <c r="K254" s="34">
        <v>0</v>
      </c>
      <c r="L254" s="32">
        <v>2232</v>
      </c>
      <c r="M254" s="34">
        <f>M253-L254</f>
        <v>62471</v>
      </c>
      <c r="O254" s="33">
        <v>0.20730000000000001</v>
      </c>
      <c r="P254" s="32">
        <f>L254*O254</f>
        <v>462.6936</v>
      </c>
      <c r="Q254" s="33">
        <v>16.528400000000001</v>
      </c>
      <c r="R254" s="32">
        <f>P254*Q254</f>
        <v>7647.5848982400003</v>
      </c>
      <c r="S254" s="31">
        <v>7648</v>
      </c>
    </row>
    <row r="255" spans="1:19" s="30" customFormat="1">
      <c r="A255" s="37"/>
      <c r="B255" s="35"/>
      <c r="D255" s="32"/>
      <c r="F255" s="35"/>
      <c r="G255" s="36">
        <v>162437706004272</v>
      </c>
      <c r="H255" s="35">
        <v>42445</v>
      </c>
      <c r="I255" s="32">
        <v>26784</v>
      </c>
      <c r="J255" s="34">
        <v>0</v>
      </c>
      <c r="K255" s="34">
        <v>0</v>
      </c>
      <c r="L255" s="32">
        <v>26784</v>
      </c>
      <c r="M255" s="34">
        <f>M254-L255</f>
        <v>35687</v>
      </c>
      <c r="O255" s="33">
        <v>0.20730000000000001</v>
      </c>
      <c r="P255" s="32">
        <f>L255*O255</f>
        <v>5552.3232000000007</v>
      </c>
      <c r="Q255" s="33">
        <v>16.528400000000001</v>
      </c>
      <c r="R255" s="32">
        <f>P255*Q255</f>
        <v>91771.018778880025</v>
      </c>
      <c r="S255" s="31">
        <v>91771</v>
      </c>
    </row>
    <row r="256" spans="1:19" s="20" customFormat="1">
      <c r="A256" s="28"/>
      <c r="B256" s="26"/>
      <c r="C256" s="25"/>
      <c r="D256" s="22"/>
      <c r="E256" s="25"/>
      <c r="F256" s="26"/>
      <c r="G256" s="27">
        <v>162437706005806</v>
      </c>
      <c r="H256" s="26">
        <v>42473</v>
      </c>
      <c r="I256" s="22">
        <v>33480</v>
      </c>
      <c r="J256" s="25">
        <v>0</v>
      </c>
      <c r="K256" s="25">
        <v>0</v>
      </c>
      <c r="L256" s="29">
        <v>33480</v>
      </c>
      <c r="M256" s="22">
        <f>M255-L256</f>
        <v>2207</v>
      </c>
      <c r="O256" s="23">
        <v>0.20730000000000001</v>
      </c>
      <c r="P256" s="22">
        <f>L256*O256</f>
        <v>6940.4040000000005</v>
      </c>
      <c r="Q256" s="23">
        <v>16.528400000000001</v>
      </c>
      <c r="R256" s="22">
        <f>P256*Q256</f>
        <v>114713.77347360001</v>
      </c>
      <c r="S256" s="21">
        <v>114714</v>
      </c>
    </row>
    <row r="257" spans="1:19" s="20" customFormat="1">
      <c r="A257" s="28"/>
      <c r="B257" s="26"/>
      <c r="C257" s="25"/>
      <c r="D257" s="22"/>
      <c r="E257" s="25"/>
      <c r="F257" s="26"/>
      <c r="G257" s="27">
        <v>162437706006954</v>
      </c>
      <c r="H257" s="26">
        <v>42492</v>
      </c>
      <c r="I257" s="22">
        <v>2207</v>
      </c>
      <c r="J257" s="25">
        <v>0</v>
      </c>
      <c r="K257" s="25">
        <v>0</v>
      </c>
      <c r="L257" s="22">
        <v>2207</v>
      </c>
      <c r="M257" s="24">
        <f>M256-L257</f>
        <v>0</v>
      </c>
      <c r="O257" s="23">
        <v>0.20730000000000001</v>
      </c>
      <c r="P257" s="22">
        <f>L257*O257</f>
        <v>457.5111</v>
      </c>
      <c r="Q257" s="23">
        <v>16.528400000000001</v>
      </c>
      <c r="R257" s="22">
        <f>P257*Q257</f>
        <v>7561.9264652400007</v>
      </c>
      <c r="S257" s="21">
        <v>7562</v>
      </c>
    </row>
    <row r="258" spans="1:19" s="11" customFormat="1" ht="15.75" thickBot="1">
      <c r="A258" s="19"/>
      <c r="B258" s="17"/>
      <c r="C258" s="16"/>
      <c r="D258" s="13"/>
      <c r="E258" s="16"/>
      <c r="F258" s="17"/>
      <c r="G258" s="18"/>
      <c r="H258" s="17"/>
      <c r="I258" s="13"/>
      <c r="J258" s="16"/>
      <c r="K258" s="16"/>
      <c r="L258" s="13"/>
      <c r="M258" s="13"/>
      <c r="O258" s="15"/>
      <c r="P258" s="13"/>
      <c r="Q258" s="14"/>
      <c r="R258" s="13"/>
      <c r="S258" s="12"/>
    </row>
  </sheetData>
  <mergeCells count="9">
    <mergeCell ref="R6:R7"/>
    <mergeCell ref="A1:O5"/>
    <mergeCell ref="B6:B7"/>
    <mergeCell ref="C6:C7"/>
    <mergeCell ref="D6:D7"/>
    <mergeCell ref="E6:E7"/>
    <mergeCell ref="F6:F7"/>
    <mergeCell ref="J6:J7"/>
    <mergeCell ref="O6:O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 2015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2017-10-17T22:59:46Z</dcterms:created>
  <dcterms:modified xsi:type="dcterms:W3CDTF">2017-10-17T23:00:02Z</dcterms:modified>
</cp:coreProperties>
</file>