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9.png" ContentType="image/png"/>
  <Override PartName="/xl/media/image50.png" ContentType="image/png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<sst xmlns="http://schemas.openxmlformats.org/spreadsheetml/2006/main" count="160" uniqueCount="23">
  <si>
    <t xml:space="preserve">Eigenvector(V)</t>
  </si>
  <si>
    <r>
      <rPr>
        <sz val="11"/>
        <rFont val="Arial"/>
        <family val="2"/>
      </rPr>
      <t xml:space="preserve">Eigenvalue(</t>
    </r>
    <r>
      <rPr>
        <sz val="12"/>
        <rFont val="Arial"/>
        <family val="2"/>
      </rPr>
      <t xml:space="preserve">λ</t>
    </r>
    <r>
      <rPr>
        <sz val="11"/>
        <rFont val="Arial"/>
        <family val="2"/>
      </rPr>
      <t xml:space="preserve">)</t>
    </r>
  </si>
  <si>
    <r>
      <rPr>
        <sz val="11"/>
        <rFont val="Arial"/>
        <family val="2"/>
      </rPr>
      <t xml:space="preserve">Gamma(</t>
    </r>
    <r>
      <rPr>
        <sz val="12"/>
        <rFont val="Arial"/>
        <family val="2"/>
      </rPr>
      <t xml:space="preserve">γ</t>
    </r>
    <r>
      <rPr>
        <sz val="11"/>
        <rFont val="Arial"/>
        <family val="2"/>
      </rPr>
      <t xml:space="preserve">)</t>
    </r>
  </si>
  <si>
    <t xml:space="preserve">Q</t>
  </si>
  <si>
    <r>
      <rPr>
        <sz val="11"/>
        <rFont val="Arial"/>
        <family val="2"/>
      </rPr>
      <t xml:space="preserve">Natural Frequency(</t>
    </r>
    <r>
      <rPr>
        <sz val="12"/>
        <rFont val="Arial"/>
        <family val="2"/>
      </rPr>
      <t xml:space="preserve">ω</t>
    </r>
    <r>
      <rPr>
        <sz val="11"/>
        <rFont val="Arial"/>
        <family val="2"/>
      </rPr>
      <t xml:space="preserve">)</t>
    </r>
  </si>
  <si>
    <r>
      <rPr>
        <sz val="11"/>
        <rFont val="Arial"/>
        <family val="2"/>
      </rPr>
      <t xml:space="preserve">Damping Ratio(</t>
    </r>
    <r>
      <rPr>
        <sz val="12"/>
        <rFont val="Arial"/>
        <family val="2"/>
      </rPr>
      <t xml:space="preserve">ζ</t>
    </r>
    <r>
      <rPr>
        <sz val="11"/>
        <rFont val="Arial"/>
        <family val="2"/>
      </rPr>
      <t xml:space="preserve">)</t>
    </r>
  </si>
  <si>
    <t xml:space="preserve">Peak Time</t>
  </si>
  <si>
    <t xml:space="preserve">Peak</t>
  </si>
  <si>
    <t xml:space="preserve">Steady State</t>
  </si>
  <si>
    <t xml:space="preserve">N/A</t>
  </si>
  <si>
    <t xml:space="preserve">602.3890</t>
  </si>
  <si>
    <r>
      <rPr>
        <sz val="10"/>
        <rFont val="Arial"/>
        <family val="2"/>
      </rPr>
      <t xml:space="preserve">Line1 (</t>
    </r>
    <r>
      <rPr>
        <sz val="10"/>
        <rFont val="Arial"/>
        <family val="2"/>
        <charset val="1"/>
      </rPr>
      <t xml:space="preserve">θ_2-θ_1</t>
    </r>
    <r>
      <rPr>
        <sz val="10"/>
        <rFont val="Arial"/>
        <family val="2"/>
      </rPr>
      <t xml:space="preserve">)</t>
    </r>
  </si>
  <si>
    <t xml:space="preserve">Line2(θ_3-θ_1)</t>
  </si>
  <si>
    <t xml:space="preserve">Line3 (θ_5-θ_1)</t>
  </si>
  <si>
    <t xml:space="preserve">Line4(θ_3-θ_4)</t>
  </si>
  <si>
    <t xml:space="preserve">Line5(θ_5-θ_4)</t>
  </si>
  <si>
    <t xml:space="preserve">Line6(θ_6-θ_5)</t>
  </si>
  <si>
    <t xml:space="preserve">Eta 1</t>
  </si>
  <si>
    <t xml:space="preserve">Eta 2</t>
  </si>
  <si>
    <t xml:space="preserve">Eta 3</t>
  </si>
  <si>
    <t xml:space="preserve">Eta 4</t>
  </si>
  <si>
    <t xml:space="preserve">Eta 5</t>
  </si>
  <si>
    <t xml:space="preserve">Eta 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</si>
</sst>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#,##0.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<Relationship Id="rId3" Type="http://schemas.openxmlformats.org/officeDocument/2006/relationships/image" Target="../media/image51.png"/><Relationship Id="rId4" Type="http://schemas.openxmlformats.org/officeDocument/2006/relationships/image" Target="../media/image52.png"/><Relationship Id="rId5" Type="http://schemas.openxmlformats.org/officeDocument/2006/relationships/image" Target="../media/image5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4.png"/><Relationship Id="rId2" Type="http://schemas.openxmlformats.org/officeDocument/2006/relationships/image" Target="../media/image55.png"/><Relationship Id="rId3" Type="http://schemas.openxmlformats.org/officeDocument/2006/relationships/image" Target="../media/image56.png"/><Relationship Id="rId4" Type="http://schemas.openxmlformats.org/officeDocument/2006/relationships/image" Target="../media/image57.png"/><Relationship Id="rId5" Type="http://schemas.openxmlformats.org/officeDocument/2006/relationships/image" Target="../media/image5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213480</xdr:colOff>
      <xdr:row>1</xdr:row>
      <xdr:rowOff>38880</xdr:rowOff>
    </xdr:from>
    <xdr:to>
      <xdr:col>19</xdr:col>
      <xdr:colOff>539640</xdr:colOff>
      <xdr:row>7</xdr:row>
      <xdr:rowOff>46440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582960" y="255240"/>
          <a:ext cx="1951560" cy="1063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181440</xdr:colOff>
      <xdr:row>10</xdr:row>
      <xdr:rowOff>8280</xdr:rowOff>
    </xdr:from>
    <xdr:to>
      <xdr:col>19</xdr:col>
      <xdr:colOff>543960</xdr:colOff>
      <xdr:row>16</xdr:row>
      <xdr:rowOff>39960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5550920" y="1810800"/>
          <a:ext cx="1987920" cy="1083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91440</xdr:colOff>
      <xdr:row>18</xdr:row>
      <xdr:rowOff>147960</xdr:rowOff>
    </xdr:from>
    <xdr:to>
      <xdr:col>19</xdr:col>
      <xdr:colOff>548280</xdr:colOff>
      <xdr:row>25</xdr:row>
      <xdr:rowOff>51480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5460920" y="3352680"/>
          <a:ext cx="2082240" cy="113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96480</xdr:colOff>
      <xdr:row>27</xdr:row>
      <xdr:rowOff>142920</xdr:rowOff>
    </xdr:from>
    <xdr:to>
      <xdr:col>19</xdr:col>
      <xdr:colOff>557280</xdr:colOff>
      <xdr:row>34</xdr:row>
      <xdr:rowOff>48600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5465960" y="4929480"/>
          <a:ext cx="2086200" cy="1136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720360</xdr:colOff>
      <xdr:row>36</xdr:row>
      <xdr:rowOff>22320</xdr:rowOff>
    </xdr:from>
    <xdr:to>
      <xdr:col>19</xdr:col>
      <xdr:colOff>501480</xdr:colOff>
      <xdr:row>42</xdr:row>
      <xdr:rowOff>175680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5276960" y="6390720"/>
          <a:ext cx="2219400" cy="120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185040</xdr:colOff>
      <xdr:row>39</xdr:row>
      <xdr:rowOff>107640</xdr:rowOff>
    </xdr:from>
    <xdr:to>
      <xdr:col>17</xdr:col>
      <xdr:colOff>505440</xdr:colOff>
      <xdr:row>49</xdr:row>
      <xdr:rowOff>47160</xdr:rowOff>
    </xdr:to>
    <xdr:pic>
      <xdr:nvPicPr>
        <xdr:cNvPr id="5" name="Image 5_0" descr=""/>
        <xdr:cNvPicPr/>
      </xdr:nvPicPr>
      <xdr:blipFill>
        <a:blip r:embed="rId1"/>
        <a:stretch/>
      </xdr:blipFill>
      <xdr:spPr>
        <a:xfrm>
          <a:off x="12389040" y="6866280"/>
          <a:ext cx="2758680" cy="1654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59040</xdr:colOff>
      <xdr:row>1</xdr:row>
      <xdr:rowOff>-360</xdr:rowOff>
    </xdr:from>
    <xdr:to>
      <xdr:col>17</xdr:col>
      <xdr:colOff>321120</xdr:colOff>
      <xdr:row>10</xdr:row>
      <xdr:rowOff>54720</xdr:rowOff>
    </xdr:to>
    <xdr:pic>
      <xdr:nvPicPr>
        <xdr:cNvPr id="6" name="Image 1_0" descr=""/>
        <xdr:cNvPicPr/>
      </xdr:nvPicPr>
      <xdr:blipFill>
        <a:blip r:embed="rId2"/>
        <a:stretch/>
      </xdr:blipFill>
      <xdr:spPr>
        <a:xfrm>
          <a:off x="12263040" y="162000"/>
          <a:ext cx="2700360" cy="161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220320</xdr:colOff>
      <xdr:row>11</xdr:row>
      <xdr:rowOff>86760</xdr:rowOff>
    </xdr:from>
    <xdr:to>
      <xdr:col>17</xdr:col>
      <xdr:colOff>205200</xdr:colOff>
      <xdr:row>19</xdr:row>
      <xdr:rowOff>18000</xdr:rowOff>
    </xdr:to>
    <xdr:pic>
      <xdr:nvPicPr>
        <xdr:cNvPr id="7" name="Image 2_0" descr=""/>
        <xdr:cNvPicPr/>
      </xdr:nvPicPr>
      <xdr:blipFill>
        <a:blip r:embed="rId3"/>
        <a:stretch/>
      </xdr:blipFill>
      <xdr:spPr>
        <a:xfrm>
          <a:off x="12424320" y="1976400"/>
          <a:ext cx="2423160" cy="132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202320</xdr:colOff>
      <xdr:row>20</xdr:row>
      <xdr:rowOff>172080</xdr:rowOff>
    </xdr:from>
    <xdr:to>
      <xdr:col>17</xdr:col>
      <xdr:colOff>101880</xdr:colOff>
      <xdr:row>28</xdr:row>
      <xdr:rowOff>43920</xdr:rowOff>
    </xdr:to>
    <xdr:pic>
      <xdr:nvPicPr>
        <xdr:cNvPr id="8" name="Image 3_0" descr=""/>
        <xdr:cNvPicPr/>
      </xdr:nvPicPr>
      <xdr:blipFill>
        <a:blip r:embed="rId4"/>
        <a:stretch/>
      </xdr:blipFill>
      <xdr:spPr>
        <a:xfrm>
          <a:off x="12406320" y="3626280"/>
          <a:ext cx="2337840" cy="1274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99360</xdr:colOff>
      <xdr:row>29</xdr:row>
      <xdr:rowOff>135360</xdr:rowOff>
    </xdr:from>
    <xdr:to>
      <xdr:col>17</xdr:col>
      <xdr:colOff>248760</xdr:colOff>
      <xdr:row>37</xdr:row>
      <xdr:rowOff>143640</xdr:rowOff>
    </xdr:to>
    <xdr:pic>
      <xdr:nvPicPr>
        <xdr:cNvPr id="9" name="Image 4_0" descr=""/>
        <xdr:cNvPicPr/>
      </xdr:nvPicPr>
      <xdr:blipFill>
        <a:blip r:embed="rId5"/>
        <a:stretch/>
      </xdr:blipFill>
      <xdr:spPr>
        <a:xfrm>
          <a:off x="12303360" y="5167080"/>
          <a:ext cx="2587680" cy="1410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V32" activeCellId="0" sqref="V32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1.02"/>
    <col collapsed="false" customWidth="true" hidden="false" outlineLevel="0" max="8" min="8" style="0" width="13.39"/>
    <col collapsed="false" customWidth="true" hidden="false" outlineLevel="0" max="9" min="9" style="0" width="12.01"/>
    <col collapsed="false" customWidth="true" hidden="false" outlineLevel="0" max="10" min="10" style="0" width="12.5"/>
    <col collapsed="false" customWidth="true" hidden="false" outlineLevel="0" max="11" min="11" style="0" width="9.82"/>
    <col collapsed="false" customWidth="true" hidden="false" outlineLevel="0" max="12" min="12" style="0" width="20.45"/>
    <col collapsed="false" customWidth="true" hidden="false" outlineLevel="0" max="13" min="13" style="0" width="17.42"/>
    <col collapsed="false" customWidth="true" hidden="false" outlineLevel="0" max="14" min="14" style="0" width="13.19"/>
    <col collapsed="false" customWidth="true" hidden="false" outlineLevel="0" max="15" min="15" style="0" width="12.2"/>
    <col collapsed="false" customWidth="true" hidden="false" outlineLevel="0" max="16" min="16" style="0" width="15.18"/>
  </cols>
  <sheetData>
    <row r="1" customFormat="false" ht="17.0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 t="s">
        <v>2</v>
      </c>
      <c r="J1" s="3" t="s">
        <v>3</v>
      </c>
      <c r="K1" s="2"/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</row>
    <row r="2" customFormat="false" ht="13.8" hidden="false" customHeight="false" outlineLevel="0" collapsed="false">
      <c r="A2" s="5" t="n">
        <v>-0.408</v>
      </c>
      <c r="B2" s="5" t="n">
        <v>0.372</v>
      </c>
      <c r="C2" s="5" t="n">
        <v>0.118</v>
      </c>
      <c r="D2" s="5" t="n">
        <v>0.408</v>
      </c>
      <c r="E2" s="5" t="n">
        <v>0.602</v>
      </c>
      <c r="F2" s="5" t="n">
        <v>0.391</v>
      </c>
      <c r="G2" s="2"/>
      <c r="H2" s="5" t="n">
        <v>-1.08497940274661E-014</v>
      </c>
      <c r="I2" s="4" t="n">
        <v>0.9</v>
      </c>
      <c r="J2" s="6" t="n">
        <v>0</v>
      </c>
      <c r="K2" s="2"/>
      <c r="L2" s="3" t="s">
        <v>9</v>
      </c>
      <c r="M2" s="3" t="s">
        <v>9</v>
      </c>
      <c r="N2" s="3" t="s">
        <v>9</v>
      </c>
      <c r="O2" s="3" t="s">
        <v>9</v>
      </c>
      <c r="P2" s="3" t="s">
        <v>9</v>
      </c>
    </row>
    <row r="3" customFormat="false" ht="13.8" hidden="false" customHeight="false" outlineLevel="0" collapsed="false">
      <c r="A3" s="5" t="n">
        <v>-0.408</v>
      </c>
      <c r="B3" s="5" t="n">
        <v>0.602</v>
      </c>
      <c r="C3" s="5" t="n">
        <v>0.39</v>
      </c>
      <c r="D3" s="5" t="n">
        <v>-0.408</v>
      </c>
      <c r="E3" s="5" t="n">
        <v>-0.372</v>
      </c>
      <c r="F3" s="5" t="n">
        <v>-0.118</v>
      </c>
      <c r="G3" s="2"/>
      <c r="H3" s="5" t="n">
        <v>53.475</v>
      </c>
      <c r="I3" s="4" t="n">
        <v>0.9</v>
      </c>
      <c r="J3" s="4" t="n">
        <v>3.007</v>
      </c>
      <c r="K3" s="2"/>
      <c r="L3" s="7" t="n">
        <f aca="false">SQRT(H3)</f>
        <v>7.31266025465425</v>
      </c>
      <c r="M3" s="5" t="n">
        <f aca="false">I3/(2*L3)</f>
        <v>0.061537112942392</v>
      </c>
      <c r="N3" s="5" t="n">
        <f aca="false">PI()/(L3*SQRT(1-M3^2))</f>
        <v>0.430425837990958</v>
      </c>
      <c r="O3" s="8" t="n">
        <f aca="false">P3*(1+EXP(1)^((-1*PI()*M3)/SQRT(1-M3^2)))</f>
        <v>0.102562004585418</v>
      </c>
      <c r="P3" s="5" t="n">
        <f aca="false">(J3/H3)</f>
        <v>0.056231884057971</v>
      </c>
    </row>
    <row r="4" customFormat="false" ht="13.8" hidden="false" customHeight="false" outlineLevel="0" collapsed="false">
      <c r="A4" s="5" t="n">
        <v>-0.408</v>
      </c>
      <c r="B4" s="5" t="n">
        <v>-0.602</v>
      </c>
      <c r="C4" s="5" t="n">
        <v>0.39</v>
      </c>
      <c r="D4" s="5" t="n">
        <v>-0.408</v>
      </c>
      <c r="E4" s="5" t="n">
        <v>0.372</v>
      </c>
      <c r="F4" s="5" t="n">
        <v>-0.118</v>
      </c>
      <c r="G4" s="2"/>
      <c r="H4" s="5" t="n">
        <v>97.611</v>
      </c>
      <c r="I4" s="4" t="n">
        <v>0.9</v>
      </c>
      <c r="J4" s="4" t="n">
        <v>5.611</v>
      </c>
      <c r="K4" s="2"/>
      <c r="L4" s="5" t="n">
        <f aca="false">SQRT(H4)</f>
        <v>9.87982793372435</v>
      </c>
      <c r="M4" s="5" t="n">
        <f aca="false">I4/(2*L4)</f>
        <v>0.0455473519395965</v>
      </c>
      <c r="N4" s="5" t="n">
        <f aca="false">PI()/(L4*SQRT(1-M4^2))</f>
        <v>0.318310851867898</v>
      </c>
      <c r="O4" s="8" t="n">
        <f aca="false">P4*(1+EXP(1)^((-1*PI()*M4)/SQRT(1-M4^2)))</f>
        <v>0.107295187859433</v>
      </c>
      <c r="P4" s="5" t="n">
        <f aca="false">(J4/H4)</f>
        <v>0.0574832754505127</v>
      </c>
    </row>
    <row r="5" customFormat="false" ht="13.8" hidden="false" customHeight="false" outlineLevel="0" collapsed="false">
      <c r="A5" s="5" t="n">
        <v>-0.408</v>
      </c>
      <c r="B5" s="5" t="n">
        <v>-0.372</v>
      </c>
      <c r="C5" s="5" t="n">
        <v>0.118</v>
      </c>
      <c r="D5" s="5" t="n">
        <v>0.408</v>
      </c>
      <c r="E5" s="5" t="n">
        <v>-0.372</v>
      </c>
      <c r="F5" s="5" t="n">
        <v>0.391</v>
      </c>
      <c r="G5" s="2"/>
      <c r="H5" s="5" t="n">
        <v>280</v>
      </c>
      <c r="I5" s="4" t="n">
        <v>0.9</v>
      </c>
      <c r="J5" s="4" t="n">
        <v>44.907</v>
      </c>
      <c r="K5" s="2"/>
      <c r="L5" s="5" t="n">
        <f aca="false">SQRT(H5)</f>
        <v>16.7332005306815</v>
      </c>
      <c r="M5" s="5" t="n">
        <f aca="false">I5/(2*L5)</f>
        <v>0.0268926437100239</v>
      </c>
      <c r="N5" s="5" t="n">
        <f aca="false">PI()/(L5*SQRT(1-M5^2))</f>
        <v>0.187813998089197</v>
      </c>
      <c r="O5" s="8" t="n">
        <f aca="false">P5*(1+EXP(1)^((-1*PI()*M5)/SQRT(1-M5^2)))</f>
        <v>0.307766383915478</v>
      </c>
      <c r="P5" s="5" t="n">
        <f aca="false">(J5/H5)</f>
        <v>0.160382142857143</v>
      </c>
    </row>
    <row r="6" customFormat="false" ht="13.8" hidden="false" customHeight="false" outlineLevel="0" collapsed="false">
      <c r="A6" s="5" t="n">
        <v>-0.408</v>
      </c>
      <c r="B6" s="5" t="n">
        <v>-4.329E-017</v>
      </c>
      <c r="C6" s="5" t="n">
        <v>-0.237</v>
      </c>
      <c r="D6" s="5" t="n">
        <v>0.408</v>
      </c>
      <c r="E6" s="5" t="n">
        <v>-1.145E-016</v>
      </c>
      <c r="F6" s="5" t="n">
        <v>-0.781</v>
      </c>
      <c r="G6" s="2"/>
      <c r="H6" s="5" t="n">
        <v>366.525</v>
      </c>
      <c r="I6" s="4" t="n">
        <v>0.9</v>
      </c>
      <c r="J6" s="4" t="n">
        <v>-1.859</v>
      </c>
      <c r="K6" s="2"/>
      <c r="L6" s="5" t="n">
        <f aca="false">SQRT(H6)</f>
        <v>19.1448426475644</v>
      </c>
      <c r="M6" s="5" t="n">
        <f aca="false">I6/(2*L6)</f>
        <v>0.0235050247361134</v>
      </c>
      <c r="N6" s="5" t="n">
        <f aca="false">PI()/(L6*SQRT(1-M6^2))</f>
        <v>0.164141378149862</v>
      </c>
      <c r="O6" s="8" t="n">
        <f aca="false">P6*(1+EXP(1)^((-1*PI()*M6)/SQRT(1-M6^2)))</f>
        <v>-0.00978278737096312</v>
      </c>
      <c r="P6" s="5" t="n">
        <f aca="false">(J6/H6)</f>
        <v>-0.00507195962076257</v>
      </c>
    </row>
    <row r="7" customFormat="false" ht="14.15" hidden="false" customHeight="false" outlineLevel="0" collapsed="false">
      <c r="A7" s="5" t="n">
        <v>-0.408</v>
      </c>
      <c r="B7" s="5" t="n">
        <v>-7.004E-017</v>
      </c>
      <c r="C7" s="5" t="n">
        <v>-0.781</v>
      </c>
      <c r="D7" s="5" t="n">
        <v>-0.408</v>
      </c>
      <c r="E7" s="5" t="n">
        <v>7.077E-017</v>
      </c>
      <c r="F7" s="5" t="n">
        <v>0.237</v>
      </c>
      <c r="G7" s="2"/>
      <c r="H7" s="9" t="s">
        <v>10</v>
      </c>
      <c r="I7" s="4" t="n">
        <v>0.9</v>
      </c>
      <c r="J7" s="4" t="n">
        <v>53.753</v>
      </c>
      <c r="K7" s="2"/>
      <c r="L7" s="5" t="n">
        <f aca="false">SQRT(H7)</f>
        <v>24.5436142407755</v>
      </c>
      <c r="M7" s="5" t="n">
        <f aca="false">I7/(2*L7)</f>
        <v>0.0183347079849549</v>
      </c>
      <c r="N7" s="5" t="n">
        <f aca="false">PI()/(L7*SQRT(1-M7^2))</f>
        <v>0.128021928523194</v>
      </c>
      <c r="O7" s="8" t="n">
        <f aca="false">P7*(1+EXP(1)^((-1*PI()*M7)/SQRT(1-M7^2)))</f>
        <v>0.173470645306039</v>
      </c>
      <c r="P7" s="5" t="n">
        <f aca="false">(J7/H7)</f>
        <v>0.0892330371238519</v>
      </c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  <c r="G8" s="2"/>
      <c r="H8" s="2"/>
      <c r="I8" s="2"/>
      <c r="J8" s="2"/>
      <c r="K8" s="2"/>
      <c r="L8" s="10"/>
      <c r="M8" s="10"/>
      <c r="N8" s="10"/>
      <c r="O8" s="11"/>
      <c r="P8" s="10"/>
    </row>
    <row r="9" customFormat="false" ht="13.8" hidden="false" customHeight="false" outlineLevel="0" collapsed="false">
      <c r="A9" s="10"/>
      <c r="B9" s="10"/>
      <c r="C9" s="10"/>
      <c r="D9" s="10"/>
      <c r="E9" s="10"/>
      <c r="F9" s="10"/>
      <c r="G9" s="2"/>
      <c r="H9" s="2"/>
      <c r="I9" s="2"/>
      <c r="J9" s="2"/>
      <c r="K9" s="2"/>
      <c r="L9" s="10"/>
      <c r="M9" s="10"/>
      <c r="N9" s="10"/>
      <c r="O9" s="11"/>
      <c r="P9" s="10"/>
    </row>
    <row r="10" customFormat="false" ht="14.15" hidden="false" customHeight="false" outlineLevel="0" collapsed="false">
      <c r="A10" s="1" t="s">
        <v>0</v>
      </c>
      <c r="B10" s="1"/>
      <c r="C10" s="1"/>
      <c r="D10" s="1"/>
      <c r="E10" s="1"/>
      <c r="F10" s="1"/>
      <c r="G10" s="2"/>
      <c r="H10" s="3" t="s">
        <v>1</v>
      </c>
      <c r="I10" s="3" t="s">
        <v>2</v>
      </c>
      <c r="J10" s="3" t="s">
        <v>3</v>
      </c>
      <c r="K10" s="2"/>
      <c r="L10" s="4" t="s">
        <v>4</v>
      </c>
      <c r="M10" s="4" t="s">
        <v>5</v>
      </c>
      <c r="N10" s="4" t="s">
        <v>6</v>
      </c>
      <c r="O10" s="4" t="s">
        <v>7</v>
      </c>
      <c r="P10" s="4" t="s">
        <v>8</v>
      </c>
    </row>
    <row r="11" customFormat="false" ht="13.8" hidden="false" customHeight="false" outlineLevel="0" collapsed="false">
      <c r="A11" s="5" t="n">
        <v>-0.408</v>
      </c>
      <c r="B11" s="5" t="n">
        <v>-0.408</v>
      </c>
      <c r="C11" s="5" t="n">
        <v>1.11E-016</v>
      </c>
      <c r="D11" s="5" t="n">
        <v>0.408</v>
      </c>
      <c r="E11" s="5" t="n">
        <v>-0.577</v>
      </c>
      <c r="F11" s="5" t="n">
        <v>0.408</v>
      </c>
      <c r="G11" s="2"/>
      <c r="H11" s="5" t="n">
        <v>0</v>
      </c>
      <c r="I11" s="4" t="n">
        <v>0.9</v>
      </c>
      <c r="J11" s="5" t="n">
        <v>-2.42258611599623E-015</v>
      </c>
      <c r="K11" s="2"/>
      <c r="L11" s="7" t="s">
        <v>9</v>
      </c>
      <c r="M11" s="7" t="s">
        <v>9</v>
      </c>
      <c r="N11" s="7" t="s">
        <v>9</v>
      </c>
      <c r="O11" s="7" t="s">
        <v>9</v>
      </c>
      <c r="P11" s="7" t="s">
        <v>9</v>
      </c>
    </row>
    <row r="12" customFormat="false" ht="13.8" hidden="false" customHeight="false" outlineLevel="0" collapsed="false">
      <c r="A12" s="5" t="n">
        <v>-0.408</v>
      </c>
      <c r="B12" s="5" t="n">
        <v>-0.558</v>
      </c>
      <c r="C12" s="5" t="n">
        <v>-0.5</v>
      </c>
      <c r="D12" s="5" t="n">
        <v>-0.408</v>
      </c>
      <c r="E12" s="5" t="n">
        <v>0.2887</v>
      </c>
      <c r="F12" s="5" t="n">
        <v>-0.149</v>
      </c>
      <c r="G12" s="2"/>
      <c r="H12" s="5" t="n">
        <v>37.5128869403572</v>
      </c>
      <c r="I12" s="4" t="n">
        <v>0.9</v>
      </c>
      <c r="J12" s="5" t="n">
        <v>-11.2464625734118</v>
      </c>
      <c r="K12" s="2"/>
      <c r="L12" s="5" t="n">
        <f aca="false">SQRT(H12)</f>
        <v>6.12477648084869</v>
      </c>
      <c r="M12" s="5" t="n">
        <f aca="false">I12/(2*L12)</f>
        <v>0.0734720689656327</v>
      </c>
      <c r="N12" s="5" t="n">
        <f aca="false">PI()/(L12*SQRT(1-M12^2))</f>
        <v>0.51432187517845</v>
      </c>
      <c r="O12" s="8" t="n">
        <f aca="false">P12*(1+EXP(1)^((-1*PI()*M12)/SQRT(1-M12^2)))</f>
        <v>-0.537661995243155</v>
      </c>
      <c r="P12" s="5" t="n">
        <f aca="false">(J12/H12)</f>
        <v>-0.299802640924247</v>
      </c>
    </row>
    <row r="13" customFormat="false" ht="13.8" hidden="false" customHeight="false" outlineLevel="0" collapsed="false">
      <c r="A13" s="5" t="n">
        <v>-0.408</v>
      </c>
      <c r="B13" s="5" t="n">
        <v>-0.149</v>
      </c>
      <c r="C13" s="5" t="n">
        <v>0.5</v>
      </c>
      <c r="D13" s="5" t="n">
        <v>0.408</v>
      </c>
      <c r="E13" s="5" t="n">
        <v>0.2887</v>
      </c>
      <c r="F13" s="5" t="n">
        <v>-0.558</v>
      </c>
      <c r="G13" s="2"/>
      <c r="H13" s="5" t="n">
        <v>140</v>
      </c>
      <c r="I13" s="4" t="n">
        <v>0.9</v>
      </c>
      <c r="J13" s="5" t="n">
        <v>22.5</v>
      </c>
      <c r="K13" s="2"/>
      <c r="L13" s="5" t="n">
        <f aca="false">SQRT(H13)</f>
        <v>11.8321595661992</v>
      </c>
      <c r="M13" s="5" t="n">
        <f aca="false">I13/(2*L13)</f>
        <v>0.0380319414627832</v>
      </c>
      <c r="N13" s="5" t="n">
        <f aca="false">PI()/(L13*SQRT(1-M13^2))</f>
        <v>0.265705271165819</v>
      </c>
      <c r="O13" s="8" t="n">
        <f aca="false">P13*(1+EXP(1)^((-1*PI()*M13)/SQRT(1-M13^2)))</f>
        <v>0.303316750659068</v>
      </c>
      <c r="P13" s="5" t="n">
        <f aca="false">(J13/H13)</f>
        <v>0.160714285714286</v>
      </c>
    </row>
    <row r="14" customFormat="false" ht="13.8" hidden="false" customHeight="false" outlineLevel="0" collapsed="false">
      <c r="A14" s="5" t="n">
        <v>-0.408</v>
      </c>
      <c r="B14" s="5" t="n">
        <v>0.149</v>
      </c>
      <c r="C14" s="5" t="n">
        <v>0.5</v>
      </c>
      <c r="D14" s="5" t="n">
        <v>-0.408</v>
      </c>
      <c r="E14" s="5" t="n">
        <v>0.2887</v>
      </c>
      <c r="F14" s="5" t="n">
        <v>0.558</v>
      </c>
      <c r="G14" s="2"/>
      <c r="H14" s="5" t="n">
        <v>280</v>
      </c>
      <c r="I14" s="4" t="n">
        <v>0.9</v>
      </c>
      <c r="J14" s="5" t="n">
        <v>4.08248290463863</v>
      </c>
      <c r="K14" s="2"/>
      <c r="L14" s="5" t="n">
        <f aca="false">SQRT(H14)</f>
        <v>16.7332005306815</v>
      </c>
      <c r="M14" s="5" t="n">
        <f aca="false">I14/(2*L14)</f>
        <v>0.0268926437100239</v>
      </c>
      <c r="N14" s="5" t="n">
        <f aca="false">PI()/(L14*SQRT(1-M14^2))</f>
        <v>0.187813998089197</v>
      </c>
      <c r="O14" s="8" t="n">
        <f aca="false">P14*(1+EXP(1)^((-1*PI()*M14)/SQRT(1-M14^2)))</f>
        <v>0.0279789565314403</v>
      </c>
      <c r="P14" s="5" t="n">
        <f aca="false">(J14/H14)</f>
        <v>0.0145802960879951</v>
      </c>
    </row>
    <row r="15" customFormat="false" ht="13.8" hidden="false" customHeight="false" outlineLevel="0" collapsed="false">
      <c r="A15" s="5" t="n">
        <v>-0.408</v>
      </c>
      <c r="B15" s="5" t="n">
        <v>0.408</v>
      </c>
      <c r="C15" s="5" t="n">
        <v>-1.317E-016</v>
      </c>
      <c r="D15" s="5" t="n">
        <v>-0.408</v>
      </c>
      <c r="E15" s="5" t="n">
        <v>-0.577</v>
      </c>
      <c r="F15" s="5" t="n">
        <v>-0.408</v>
      </c>
      <c r="G15" s="2"/>
      <c r="H15" s="5" t="n">
        <v>420</v>
      </c>
      <c r="I15" s="4" t="n">
        <v>0.9</v>
      </c>
      <c r="J15" s="5" t="n">
        <v>-12.9903810567666</v>
      </c>
      <c r="K15" s="2"/>
      <c r="L15" s="5" t="n">
        <f aca="false">SQRT(H15)</f>
        <v>20.4939015319192</v>
      </c>
      <c r="M15" s="5" t="n">
        <f aca="false">I15/(2*L15)</f>
        <v>0.021957751641342</v>
      </c>
      <c r="N15" s="5" t="n">
        <f aca="false">PI()/(L15*SQRT(1-M15^2))</f>
        <v>0.153330993168733</v>
      </c>
      <c r="O15" s="8" t="n">
        <f aca="false">P15*(1+EXP(1)^((-1*PI()*M15)/SQRT(1-M15^2)))</f>
        <v>-0.0597968167837848</v>
      </c>
      <c r="P15" s="5" t="n">
        <f aca="false">(J15/H15)</f>
        <v>-0.0309294787065871</v>
      </c>
    </row>
    <row r="16" customFormat="false" ht="13.8" hidden="false" customHeight="false" outlineLevel="0" collapsed="false">
      <c r="A16" s="5" t="n">
        <v>-0.408</v>
      </c>
      <c r="B16" s="5" t="n">
        <v>0.558</v>
      </c>
      <c r="C16" s="5" t="n">
        <v>-0.5</v>
      </c>
      <c r="D16" s="5" t="n">
        <v>0.408</v>
      </c>
      <c r="E16" s="5" t="n">
        <v>0.2887</v>
      </c>
      <c r="F16" s="5" t="n">
        <v>0.149</v>
      </c>
      <c r="G16" s="2"/>
      <c r="H16" s="5" t="n">
        <v>522.487113059643</v>
      </c>
      <c r="I16" s="4" t="n">
        <v>0.9</v>
      </c>
      <c r="J16" s="5" t="n">
        <v>64.2794711624029</v>
      </c>
      <c r="K16" s="2"/>
      <c r="L16" s="5" t="n">
        <f aca="false">SQRT(H16)</f>
        <v>22.8579770115302</v>
      </c>
      <c r="M16" s="5" t="n">
        <f aca="false">I16/(2*L16)</f>
        <v>0.0196867815455851</v>
      </c>
      <c r="N16" s="5" t="n">
        <f aca="false">PI()/(L16*SQRT(1-M16^2))</f>
        <v>0.137466304282439</v>
      </c>
      <c r="O16" s="8" t="n">
        <f aca="false">P16*(1+EXP(1)^((-1*PI()*M16)/SQRT(1-M16^2)))</f>
        <v>0.238672134743607</v>
      </c>
      <c r="P16" s="5" t="n">
        <f aca="false">(J16/H16)</f>
        <v>0.123025945627611</v>
      </c>
    </row>
    <row r="17" customFormat="false" ht="13.8" hidden="false" customHeight="false" outlineLevel="0" collapsed="false">
      <c r="A17" s="10"/>
      <c r="B17" s="10"/>
      <c r="C17" s="10"/>
      <c r="D17" s="10"/>
      <c r="E17" s="10"/>
      <c r="F17" s="10"/>
      <c r="G17" s="2"/>
      <c r="H17" s="2"/>
      <c r="I17" s="2"/>
      <c r="J17" s="2"/>
      <c r="K17" s="2"/>
      <c r="L17" s="10"/>
      <c r="M17" s="10"/>
      <c r="N17" s="10"/>
      <c r="O17" s="11"/>
      <c r="P17" s="10"/>
    </row>
    <row r="18" customFormat="false" ht="13.8" hidden="false" customHeight="false" outlineLevel="0" collapsed="false">
      <c r="A18" s="10"/>
      <c r="B18" s="10"/>
      <c r="C18" s="10"/>
      <c r="D18" s="10"/>
      <c r="E18" s="10"/>
      <c r="F18" s="10"/>
      <c r="G18" s="2"/>
      <c r="H18" s="2"/>
      <c r="I18" s="2"/>
      <c r="J18" s="2"/>
      <c r="K18" s="2"/>
      <c r="L18" s="10"/>
      <c r="M18" s="10"/>
      <c r="N18" s="10"/>
      <c r="O18" s="11"/>
      <c r="P18" s="10"/>
    </row>
    <row r="19" customFormat="false" ht="14.15" hidden="false" customHeight="false" outlineLevel="0" collapsed="false">
      <c r="A19" s="1" t="s">
        <v>0</v>
      </c>
      <c r="B19" s="1"/>
      <c r="C19" s="1"/>
      <c r="D19" s="1"/>
      <c r="E19" s="1"/>
      <c r="F19" s="1"/>
      <c r="G19" s="2"/>
      <c r="H19" s="3" t="s">
        <v>1</v>
      </c>
      <c r="I19" s="3" t="s">
        <v>2</v>
      </c>
      <c r="J19" s="3" t="s">
        <v>3</v>
      </c>
      <c r="K19" s="2"/>
      <c r="L19" s="4" t="s">
        <v>4</v>
      </c>
      <c r="M19" s="4" t="s">
        <v>5</v>
      </c>
      <c r="N19" s="4" t="s">
        <v>6</v>
      </c>
      <c r="O19" s="4" t="s">
        <v>7</v>
      </c>
      <c r="P19" s="4" t="s">
        <v>8</v>
      </c>
    </row>
    <row r="20" customFormat="false" ht="13.8" hidden="false" customHeight="false" outlineLevel="0" collapsed="false">
      <c r="A20" s="5" t="n">
        <v>-0.408</v>
      </c>
      <c r="B20" s="5" t="n">
        <v>-0.261</v>
      </c>
      <c r="C20" s="5" t="n">
        <v>6.23349600688619E-017</v>
      </c>
      <c r="D20" s="5" t="n">
        <v>-1.4204440559163E-016</v>
      </c>
      <c r="E20" s="5" t="n">
        <v>-0.577</v>
      </c>
      <c r="F20" s="5" t="n">
        <v>0.657</v>
      </c>
      <c r="G20" s="2"/>
      <c r="H20" s="5" t="n">
        <v>-7.82385860764814E-014</v>
      </c>
      <c r="I20" s="4" t="n">
        <v>0.9</v>
      </c>
      <c r="J20" s="5" t="n">
        <v>-9.89171120232213E-016</v>
      </c>
      <c r="K20" s="2"/>
      <c r="L20" s="7" t="s">
        <v>9</v>
      </c>
      <c r="M20" s="7" t="s">
        <v>9</v>
      </c>
      <c r="N20" s="7" t="s">
        <v>9</v>
      </c>
      <c r="O20" s="7" t="s">
        <v>9</v>
      </c>
      <c r="P20" s="7" t="s">
        <v>9</v>
      </c>
    </row>
    <row r="21" customFormat="false" ht="13.8" hidden="false" customHeight="false" outlineLevel="0" collapsed="false">
      <c r="A21" s="5" t="n">
        <v>-0.408</v>
      </c>
      <c r="B21" s="5" t="n">
        <v>-0.465</v>
      </c>
      <c r="C21" s="5" t="n">
        <v>3.24608732834454E-016</v>
      </c>
      <c r="D21" s="5" t="n">
        <v>-0.707</v>
      </c>
      <c r="E21" s="5" t="n">
        <v>0.289</v>
      </c>
      <c r="F21" s="5" t="n">
        <v>-0.185</v>
      </c>
      <c r="G21" s="2"/>
      <c r="H21" s="5" t="n">
        <v>61.3826062067637</v>
      </c>
      <c r="I21" s="4" t="n">
        <v>0.9</v>
      </c>
      <c r="J21" s="5" t="n">
        <v>17.8907140767218</v>
      </c>
      <c r="K21" s="2"/>
      <c r="L21" s="5" t="n">
        <f aca="false">SQRT(H21)</f>
        <v>7.83470524057949</v>
      </c>
      <c r="M21" s="5" t="n">
        <f aca="false">I21/(2*L21)</f>
        <v>0.0574367492052217</v>
      </c>
      <c r="N21" s="5" t="n">
        <f aca="false">PI()/(L21*SQRT(1-M21^2))</f>
        <v>0.401647214512733</v>
      </c>
      <c r="O21" s="8" t="n">
        <f aca="false">P21*(1+EXP(1)^((-1*PI()*M21)/SQRT(1-M21^2)))</f>
        <v>0.53473164242051</v>
      </c>
      <c r="P21" s="5" t="n">
        <f aca="false">(J21/H21)</f>
        <v>0.29146227542796</v>
      </c>
    </row>
    <row r="22" customFormat="false" ht="13.8" hidden="false" customHeight="false" outlineLevel="0" collapsed="false">
      <c r="A22" s="5" t="n">
        <v>-0.408</v>
      </c>
      <c r="B22" s="5" t="n">
        <v>-0.465</v>
      </c>
      <c r="C22" s="5" t="n">
        <v>4.05630582368418E-016</v>
      </c>
      <c r="D22" s="5" t="n">
        <v>0.707</v>
      </c>
      <c r="E22" s="5" t="n">
        <v>0.289</v>
      </c>
      <c r="F22" s="5" t="n">
        <v>-0.185</v>
      </c>
      <c r="G22" s="2"/>
      <c r="H22" s="5" t="n">
        <v>140</v>
      </c>
      <c r="I22" s="4" t="n">
        <v>0.9</v>
      </c>
      <c r="J22" s="5" t="n">
        <v>-35.3553390593274</v>
      </c>
      <c r="K22" s="2"/>
      <c r="L22" s="5" t="n">
        <f aca="false">SQRT(H22)</f>
        <v>11.8321595661992</v>
      </c>
      <c r="M22" s="5" t="n">
        <f aca="false">I22/(2*L22)</f>
        <v>0.0380319414627832</v>
      </c>
      <c r="N22" s="5" t="n">
        <f aca="false">PI()/(L22*SQRT(1-M22^2))</f>
        <v>0.265705271165819</v>
      </c>
      <c r="O22" s="8" t="n">
        <f aca="false">P22*(1+EXP(1)^((-1*PI()*M22)/SQRT(1-M22^2)))</f>
        <v>-0.476616291641104</v>
      </c>
      <c r="P22" s="5" t="n">
        <f aca="false">(J22/H22)</f>
        <v>-0.252538136138053</v>
      </c>
    </row>
    <row r="23" customFormat="false" ht="13.8" hidden="false" customHeight="false" outlineLevel="0" collapsed="false">
      <c r="A23" s="5" t="n">
        <v>-0.408</v>
      </c>
      <c r="B23" s="5" t="n">
        <v>0.465</v>
      </c>
      <c r="C23" s="5" t="n">
        <v>-0.707</v>
      </c>
      <c r="D23" s="5" t="n">
        <v>1.4204440559163E-016</v>
      </c>
      <c r="E23" s="5" t="n">
        <v>0.289</v>
      </c>
      <c r="F23" s="5" t="n">
        <v>0.185</v>
      </c>
      <c r="G23" s="2"/>
      <c r="H23" s="5" t="n">
        <v>140</v>
      </c>
      <c r="I23" s="4" t="n">
        <v>0.9</v>
      </c>
      <c r="J23" s="5" t="n">
        <v>-3.53553390593273</v>
      </c>
      <c r="K23" s="2"/>
      <c r="L23" s="5" t="n">
        <f aca="false">SQRT(H23)</f>
        <v>11.8321595661992</v>
      </c>
      <c r="M23" s="5" t="n">
        <f aca="false">I23/(2*L23)</f>
        <v>0.0380319414627832</v>
      </c>
      <c r="N23" s="5" t="n">
        <f aca="false">PI()/(L23*SQRT(1-M23^2))</f>
        <v>0.265705271165819</v>
      </c>
      <c r="O23" s="8" t="n">
        <f aca="false">P23*(1+EXP(1)^((-1*PI()*M23)/SQRT(1-M23^2)))</f>
        <v>-0.0476616291641102</v>
      </c>
      <c r="P23" s="5" t="n">
        <f aca="false">(J23/H23)</f>
        <v>-0.0252538136138052</v>
      </c>
    </row>
    <row r="24" customFormat="false" ht="13.8" hidden="false" customHeight="false" outlineLevel="0" collapsed="false">
      <c r="A24" s="5" t="n">
        <v>-0.408</v>
      </c>
      <c r="B24" s="5" t="n">
        <v>0.261</v>
      </c>
      <c r="C24" s="5" t="n">
        <v>-3.57221298627115E-018</v>
      </c>
      <c r="D24" s="5" t="n">
        <v>0</v>
      </c>
      <c r="E24" s="5" t="n">
        <v>-0.577</v>
      </c>
      <c r="F24" s="5" t="n">
        <v>-0.657</v>
      </c>
      <c r="G24" s="2"/>
      <c r="H24" s="5" t="n">
        <v>420</v>
      </c>
      <c r="I24" s="4" t="n">
        <v>0.9</v>
      </c>
      <c r="J24" s="5" t="n">
        <v>-12.9903810567666</v>
      </c>
      <c r="K24" s="2"/>
      <c r="L24" s="5" t="n">
        <f aca="false">SQRT(H24)</f>
        <v>20.4939015319192</v>
      </c>
      <c r="M24" s="5" t="n">
        <f aca="false">I24/(2*L24)</f>
        <v>0.021957751641342</v>
      </c>
      <c r="N24" s="5" t="n">
        <f aca="false">PI()/(L24*SQRT(1-M24^2))</f>
        <v>0.153330993168733</v>
      </c>
      <c r="O24" s="8" t="n">
        <f aca="false">P24*(1+EXP(1)^((-1*PI()*M24)/SQRT(1-M24^2)))</f>
        <v>-0.0597968167837848</v>
      </c>
      <c r="P24" s="5" t="n">
        <f aca="false">(J24/H24)</f>
        <v>-0.0309294787065871</v>
      </c>
    </row>
    <row r="25" customFormat="false" ht="13.8" hidden="false" customHeight="false" outlineLevel="0" collapsed="false">
      <c r="A25" s="5" t="n">
        <v>-0.408</v>
      </c>
      <c r="B25" s="5" t="n">
        <v>0.465</v>
      </c>
      <c r="C25" s="5" t="n">
        <v>0.707</v>
      </c>
      <c r="D25" s="5" t="n">
        <v>0</v>
      </c>
      <c r="E25" s="5" t="n">
        <v>0.289</v>
      </c>
      <c r="F25" s="5" t="n">
        <v>0.185</v>
      </c>
      <c r="G25" s="2"/>
      <c r="H25" s="5" t="n">
        <v>638.617393793236</v>
      </c>
      <c r="I25" s="4" t="n">
        <v>0.9</v>
      </c>
      <c r="J25" s="5" t="n">
        <v>56.5568063969757</v>
      </c>
      <c r="K25" s="2"/>
      <c r="L25" s="5" t="n">
        <f aca="false">SQRT(H25)</f>
        <v>25.2708803525567</v>
      </c>
      <c r="M25" s="5" t="n">
        <f aca="false">I25/(2*L25)</f>
        <v>0.0178070567278228</v>
      </c>
      <c r="N25" s="5" t="n">
        <f aca="false">PI()/(L25*SQRT(1-M25^2))</f>
        <v>0.124336422555944</v>
      </c>
      <c r="O25" s="8" t="n">
        <f aca="false">P25*(1+EXP(1)^((-1*PI()*M25)/SQRT(1-M25^2)))</f>
        <v>0.17230360599634</v>
      </c>
      <c r="P25" s="5" t="n">
        <f aca="false">(J25/H25)</f>
        <v>0.0885613310045341</v>
      </c>
    </row>
    <row r="26" customFormat="false" ht="13.8" hidden="false" customHeight="false" outlineLevel="0" collapsed="false">
      <c r="A26" s="10"/>
      <c r="B26" s="10"/>
      <c r="C26" s="10"/>
      <c r="D26" s="10"/>
      <c r="E26" s="10"/>
      <c r="F26" s="10"/>
      <c r="G26" s="2"/>
      <c r="H26" s="2"/>
      <c r="I26" s="2"/>
      <c r="J26" s="2"/>
      <c r="K26" s="2"/>
      <c r="L26" s="10"/>
      <c r="M26" s="10"/>
      <c r="N26" s="10"/>
      <c r="O26" s="11"/>
      <c r="P26" s="10"/>
    </row>
    <row r="27" customFormat="false" ht="13.8" hidden="false" customHeight="false" outlineLevel="0" collapsed="false">
      <c r="A27" s="10"/>
      <c r="B27" s="10"/>
      <c r="C27" s="10"/>
      <c r="D27" s="10"/>
      <c r="E27" s="10"/>
      <c r="F27" s="10"/>
      <c r="G27" s="2"/>
      <c r="H27" s="2"/>
      <c r="I27" s="2"/>
      <c r="J27" s="2"/>
      <c r="K27" s="2"/>
      <c r="L27" s="10"/>
      <c r="M27" s="10"/>
      <c r="N27" s="10"/>
      <c r="O27" s="11"/>
      <c r="P27" s="10"/>
    </row>
    <row r="28" customFormat="false" ht="14.15" hidden="false" customHeight="false" outlineLevel="0" collapsed="false">
      <c r="A28" s="1" t="s">
        <v>0</v>
      </c>
      <c r="B28" s="1"/>
      <c r="C28" s="1"/>
      <c r="D28" s="1"/>
      <c r="E28" s="1"/>
      <c r="F28" s="1"/>
      <c r="G28" s="2"/>
      <c r="H28" s="3" t="s">
        <v>1</v>
      </c>
      <c r="I28" s="3" t="s">
        <v>2</v>
      </c>
      <c r="J28" s="3" t="s">
        <v>3</v>
      </c>
      <c r="K28" s="2"/>
      <c r="L28" s="4" t="s">
        <v>4</v>
      </c>
      <c r="M28" s="4" t="s">
        <v>5</v>
      </c>
      <c r="N28" s="4" t="s">
        <v>6</v>
      </c>
      <c r="O28" s="4" t="s">
        <v>7</v>
      </c>
      <c r="P28" s="4" t="s">
        <v>8</v>
      </c>
    </row>
    <row r="29" customFormat="false" ht="13.8" hidden="false" customHeight="false" outlineLevel="0" collapsed="false">
      <c r="A29" s="5" t="n">
        <v>0.408</v>
      </c>
      <c r="B29" s="5" t="n">
        <v>6.66133814775094E-016</v>
      </c>
      <c r="C29" s="5" t="n">
        <v>0.237</v>
      </c>
      <c r="D29" s="5" t="n">
        <v>-0.408</v>
      </c>
      <c r="E29" s="5" t="n">
        <v>1.66533453693773E-016</v>
      </c>
      <c r="F29" s="5" t="n">
        <v>0.781</v>
      </c>
      <c r="G29" s="2"/>
      <c r="H29" s="5" t="n">
        <v>5.09429107659747E-014</v>
      </c>
      <c r="I29" s="4" t="n">
        <v>0.9</v>
      </c>
      <c r="J29" s="5" t="n">
        <v>2.2548489646274E-014</v>
      </c>
      <c r="K29" s="2"/>
      <c r="L29" s="7" t="s">
        <v>9</v>
      </c>
      <c r="M29" s="7" t="s">
        <v>9</v>
      </c>
      <c r="N29" s="7" t="s">
        <v>9</v>
      </c>
      <c r="O29" s="7" t="s">
        <v>9</v>
      </c>
      <c r="P29" s="7" t="s">
        <v>9</v>
      </c>
    </row>
    <row r="30" customFormat="false" ht="13.8" hidden="false" customHeight="false" outlineLevel="0" collapsed="false">
      <c r="A30" s="5" t="n">
        <v>0.408</v>
      </c>
      <c r="B30" s="5" t="n">
        <v>1.32727149696774E-015</v>
      </c>
      <c r="C30" s="5" t="n">
        <v>0.781</v>
      </c>
      <c r="D30" s="5" t="n">
        <v>0.408</v>
      </c>
      <c r="E30" s="5" t="n">
        <v>5.95916720979119E-017</v>
      </c>
      <c r="F30" s="5" t="n">
        <v>-0.237</v>
      </c>
      <c r="G30" s="2"/>
      <c r="H30" s="5" t="n">
        <v>53.4752415750148</v>
      </c>
      <c r="I30" s="4" t="n">
        <v>0.9</v>
      </c>
      <c r="J30" s="5" t="n">
        <v>-30.0750477503773</v>
      </c>
      <c r="K30" s="2"/>
      <c r="L30" s="5" t="n">
        <f aca="false">SQRT(H30)</f>
        <v>7.31267677222334</v>
      </c>
      <c r="M30" s="5" t="n">
        <f aca="false">I30/(2*L30)</f>
        <v>0.0615369739449296</v>
      </c>
      <c r="N30" s="5" t="n">
        <f aca="false">PI()/(L30*SQRT(1-M30^2))</f>
        <v>0.430424862067409</v>
      </c>
      <c r="O30" s="8" t="n">
        <f aca="false">P30*(1+EXP(1)^((-1*PI()*M30)/SQRT(1-M30^2)))</f>
        <v>-1.02578778273386</v>
      </c>
      <c r="P30" s="5" t="n">
        <f aca="false">(J30/H30)</f>
        <v>-0.562410694455455</v>
      </c>
    </row>
    <row r="31" customFormat="false" ht="13.8" hidden="false" customHeight="false" outlineLevel="0" collapsed="false">
      <c r="A31" s="5" t="n">
        <v>0.408</v>
      </c>
      <c r="B31" s="5" t="n">
        <v>-0.372</v>
      </c>
      <c r="C31" s="5" t="n">
        <v>-0.118</v>
      </c>
      <c r="D31" s="5" t="n">
        <v>-0.408</v>
      </c>
      <c r="E31" s="5" t="n">
        <v>0.602</v>
      </c>
      <c r="F31" s="5" t="n">
        <v>-0.391</v>
      </c>
      <c r="G31" s="2"/>
      <c r="H31" s="5" t="n">
        <v>97.6114107175208</v>
      </c>
      <c r="I31" s="4" t="n">
        <v>0.9</v>
      </c>
      <c r="J31" s="5" t="n">
        <v>-11.9716780244274</v>
      </c>
      <c r="K31" s="2"/>
      <c r="L31" s="5" t="n">
        <f aca="false">SQRT(H31)</f>
        <v>9.87984871936412</v>
      </c>
      <c r="M31" s="5" t="n">
        <f aca="false">I31/(2*L31)</f>
        <v>0.0455472561151688</v>
      </c>
      <c r="N31" s="5" t="n">
        <f aca="false">PI()/(L31*SQRT(1-M31^2))</f>
        <v>0.318310180800021</v>
      </c>
      <c r="O31" s="8" t="n">
        <f aca="false">P31*(1+EXP(1)^((-1*PI()*M31)/SQRT(1-M31^2)))</f>
        <v>-0.228925007650136</v>
      </c>
      <c r="P31" s="5" t="n">
        <f aca="false">(J31/H31)</f>
        <v>-0.122646296538756</v>
      </c>
    </row>
    <row r="32" customFormat="false" ht="13.8" hidden="false" customHeight="false" outlineLevel="0" collapsed="false">
      <c r="A32" s="5" t="n">
        <v>0.408</v>
      </c>
      <c r="B32" s="5" t="n">
        <v>-0.602</v>
      </c>
      <c r="C32" s="5" t="n">
        <v>-0.391</v>
      </c>
      <c r="D32" s="5" t="n">
        <v>0.408</v>
      </c>
      <c r="E32" s="5" t="n">
        <v>-0.372</v>
      </c>
      <c r="F32" s="5" t="n">
        <v>0.118</v>
      </c>
      <c r="G32" s="2"/>
      <c r="H32" s="5" t="n">
        <v>280</v>
      </c>
      <c r="I32" s="4" t="n">
        <v>0.9</v>
      </c>
      <c r="J32" s="5" t="n">
        <v>8.16496580927726</v>
      </c>
      <c r="K32" s="2"/>
      <c r="L32" s="5" t="n">
        <f aca="false">SQRT(H32)</f>
        <v>16.7332005306815</v>
      </c>
      <c r="M32" s="5" t="n">
        <f aca="false">I32/(2*L32)</f>
        <v>0.0268926437100239</v>
      </c>
      <c r="N32" s="5" t="n">
        <f aca="false">PI()/(L32*SQRT(1-M32^2))</f>
        <v>0.187813998089197</v>
      </c>
      <c r="O32" s="8" t="n">
        <f aca="false">P32*(1+EXP(1)^((-1*PI()*M32)/SQRT(1-M32^2)))</f>
        <v>0.0559579130628806</v>
      </c>
      <c r="P32" s="5" t="n">
        <f aca="false">(J32/H32)</f>
        <v>0.0291605921759902</v>
      </c>
    </row>
    <row r="33" customFormat="false" ht="13.8" hidden="false" customHeight="false" outlineLevel="0" collapsed="false">
      <c r="A33" s="5" t="n">
        <v>0.408</v>
      </c>
      <c r="B33" s="5" t="n">
        <v>0.372</v>
      </c>
      <c r="C33" s="5" t="n">
        <v>-0.118</v>
      </c>
      <c r="D33" s="5" t="n">
        <v>-0.408</v>
      </c>
      <c r="E33" s="5" t="n">
        <v>-0.602</v>
      </c>
      <c r="F33" s="5" t="n">
        <v>-0.391</v>
      </c>
      <c r="G33" s="2"/>
      <c r="H33" s="5" t="n">
        <v>366.524758424985</v>
      </c>
      <c r="I33" s="4" t="n">
        <v>0.9</v>
      </c>
      <c r="J33" s="5" t="n">
        <v>-18.5874017230092</v>
      </c>
      <c r="K33" s="2"/>
      <c r="L33" s="5" t="n">
        <f aca="false">SQRT(H33)</f>
        <v>19.1448363384226</v>
      </c>
      <c r="M33" s="5" t="n">
        <f aca="false">I33/(2*L33)</f>
        <v>0.0235050324821464</v>
      </c>
      <c r="N33" s="5" t="n">
        <f aca="false">PI()/(L33*SQRT(1-M33^2))</f>
        <v>0.164141432272221</v>
      </c>
      <c r="O33" s="8" t="n">
        <f aca="false">P33*(1+EXP(1)^((-1*PI()*M33)/SQRT(1-M33^2)))</f>
        <v>-0.0978142638784688</v>
      </c>
      <c r="P33" s="5" t="n">
        <f aca="false">(J33/H33)</f>
        <v>-0.0507125406831512</v>
      </c>
    </row>
    <row r="34" customFormat="false" ht="13.8" hidden="false" customHeight="false" outlineLevel="0" collapsed="false">
      <c r="A34" s="5" t="n">
        <v>0.408</v>
      </c>
      <c r="B34" s="5" t="n">
        <v>0.602</v>
      </c>
      <c r="C34" s="5" t="n">
        <v>-0.391</v>
      </c>
      <c r="D34" s="5" t="n">
        <v>0.408</v>
      </c>
      <c r="E34" s="5" t="n">
        <v>0.372</v>
      </c>
      <c r="F34" s="5" t="n">
        <v>0.118</v>
      </c>
      <c r="G34" s="2"/>
      <c r="H34" s="5" t="n">
        <v>602.388589282479</v>
      </c>
      <c r="I34" s="4" t="n">
        <v>0.9</v>
      </c>
      <c r="J34" s="5" t="n">
        <v>59.076325703388</v>
      </c>
      <c r="K34" s="2"/>
      <c r="L34" s="5" t="n">
        <f aca="false">SQRT(H34)</f>
        <v>24.5436058736788</v>
      </c>
      <c r="M34" s="5" t="n">
        <f aca="false">I34/(2*L34)</f>
        <v>0.0183347142353925</v>
      </c>
      <c r="N34" s="5" t="n">
        <f aca="false">PI()/(L34*SQRT(1-M34^2))</f>
        <v>0.128021972181493</v>
      </c>
      <c r="O34" s="8" t="n">
        <f aca="false">P34*(1+EXP(1)^((-1*PI()*M34)/SQRT(1-M34^2)))</f>
        <v>0.19065010755777</v>
      </c>
      <c r="P34" s="5" t="n">
        <f aca="false">(J34/H34)</f>
        <v>0.0980701274135278</v>
      </c>
    </row>
    <row r="35" customFormat="false" ht="13.8" hidden="false" customHeight="false" outlineLevel="0" collapsed="false">
      <c r="A35" s="10"/>
      <c r="B35" s="10"/>
      <c r="C35" s="10"/>
      <c r="D35" s="10"/>
      <c r="E35" s="10"/>
      <c r="F35" s="10"/>
      <c r="G35" s="2"/>
      <c r="H35" s="10"/>
      <c r="I35" s="2"/>
      <c r="J35" s="10"/>
      <c r="K35" s="2"/>
      <c r="L35" s="10"/>
      <c r="M35" s="10"/>
      <c r="N35" s="10"/>
      <c r="O35" s="11"/>
      <c r="P35" s="10"/>
    </row>
    <row r="36" customFormat="false" ht="13.8" hidden="false" customHeight="false" outlineLevel="0" collapsed="false">
      <c r="A36" s="10"/>
      <c r="B36" s="10"/>
      <c r="C36" s="10"/>
      <c r="D36" s="10"/>
      <c r="E36" s="10"/>
      <c r="F36" s="10"/>
      <c r="G36" s="2"/>
      <c r="H36" s="2"/>
      <c r="I36" s="2"/>
      <c r="J36" s="2"/>
      <c r="K36" s="2"/>
      <c r="L36" s="10"/>
      <c r="M36" s="10"/>
      <c r="N36" s="10"/>
      <c r="O36" s="11"/>
      <c r="P36" s="10"/>
    </row>
    <row r="37" customFormat="false" ht="14.15" hidden="false" customHeight="false" outlineLevel="0" collapsed="false">
      <c r="A37" s="1" t="s">
        <v>0</v>
      </c>
      <c r="B37" s="1"/>
      <c r="C37" s="1"/>
      <c r="D37" s="1"/>
      <c r="E37" s="1"/>
      <c r="F37" s="1"/>
      <c r="G37" s="2"/>
      <c r="H37" s="3" t="s">
        <v>1</v>
      </c>
      <c r="I37" s="3" t="s">
        <v>2</v>
      </c>
      <c r="J37" s="3" t="s">
        <v>3</v>
      </c>
      <c r="K37" s="2"/>
      <c r="L37" s="4" t="s">
        <v>4</v>
      </c>
      <c r="M37" s="4" t="s">
        <v>5</v>
      </c>
      <c r="N37" s="4" t="s">
        <v>6</v>
      </c>
      <c r="O37" s="4" t="s">
        <v>7</v>
      </c>
      <c r="P37" s="4" t="s">
        <v>8</v>
      </c>
    </row>
    <row r="38" customFormat="false" ht="13.8" hidden="false" customHeight="false" outlineLevel="0" collapsed="false">
      <c r="A38" s="5" t="n">
        <v>-0.408</v>
      </c>
      <c r="B38" s="5" t="n">
        <v>-0.227</v>
      </c>
      <c r="C38" s="5" t="n">
        <v>-5.2149288869647E-016</v>
      </c>
      <c r="D38" s="5" t="n">
        <v>0.29</v>
      </c>
      <c r="E38" s="5" t="n">
        <v>0.577</v>
      </c>
      <c r="F38" s="5" t="n">
        <v>-0.604</v>
      </c>
      <c r="G38" s="2"/>
      <c r="H38" s="5" t="n">
        <v>1.20154012724486E-013</v>
      </c>
      <c r="I38" s="4" t="n">
        <v>0.9</v>
      </c>
      <c r="J38" s="5" t="n">
        <v>-8.61610720513964E-015</v>
      </c>
      <c r="K38" s="2"/>
      <c r="L38" s="7" t="s">
        <v>9</v>
      </c>
      <c r="M38" s="7" t="s">
        <v>9</v>
      </c>
      <c r="N38" s="7" t="s">
        <v>9</v>
      </c>
      <c r="O38" s="7" t="s">
        <v>9</v>
      </c>
      <c r="P38" s="7" t="s">
        <v>9</v>
      </c>
    </row>
    <row r="39" customFormat="false" ht="13.8" hidden="false" customHeight="false" outlineLevel="0" collapsed="false">
      <c r="A39" s="5" t="n">
        <v>-0.408</v>
      </c>
      <c r="B39" s="5" t="n">
        <v>-0.663</v>
      </c>
      <c r="C39" s="5" t="n">
        <v>0.5</v>
      </c>
      <c r="D39" s="5" t="n">
        <v>-0.19</v>
      </c>
      <c r="E39" s="5" t="n">
        <v>-0.289</v>
      </c>
      <c r="F39" s="5" t="n">
        <v>0.158</v>
      </c>
      <c r="G39" s="2"/>
      <c r="H39" s="5" t="n">
        <v>91.9907684111962</v>
      </c>
      <c r="I39" s="4" t="n">
        <v>0.9</v>
      </c>
      <c r="J39" s="5" t="n">
        <v>-1.83940375490921</v>
      </c>
      <c r="K39" s="2"/>
      <c r="L39" s="5" t="n">
        <f aca="false">SQRT(H39)</f>
        <v>9.59118180472022</v>
      </c>
      <c r="M39" s="5" t="n">
        <f aca="false">I39/(2*L39)</f>
        <v>0.0469180971815732</v>
      </c>
      <c r="N39" s="5" t="n">
        <f aca="false">PI()/(L39*SQRT(1-M39^2))</f>
        <v>0.327911225453019</v>
      </c>
      <c r="O39" s="8" t="n">
        <f aca="false">P39*(1+EXP(1)^((-1*PI()*M39)/SQRT(1-M39^2)))</f>
        <v>-0.0372478773159448</v>
      </c>
      <c r="P39" s="5" t="n">
        <f aca="false">(J39/H39)</f>
        <v>-0.0199955254932443</v>
      </c>
    </row>
    <row r="40" customFormat="false" ht="13.8" hidden="false" customHeight="false" outlineLevel="0" collapsed="false">
      <c r="A40" s="5" t="n">
        <v>-0.408</v>
      </c>
      <c r="B40" s="5" t="n">
        <v>-0.097</v>
      </c>
      <c r="C40" s="5" t="n">
        <v>-0.5</v>
      </c>
      <c r="D40" s="5" t="n">
        <v>0.616</v>
      </c>
      <c r="E40" s="5" t="n">
        <v>-0.289</v>
      </c>
      <c r="F40" s="5" t="n">
        <v>0.333</v>
      </c>
      <c r="G40" s="2"/>
      <c r="H40" s="5" t="n">
        <v>140</v>
      </c>
      <c r="I40" s="4" t="n">
        <v>0.9</v>
      </c>
      <c r="J40" s="5" t="n">
        <v>-22.5</v>
      </c>
      <c r="K40" s="2"/>
      <c r="L40" s="5" t="n">
        <f aca="false">SQRT(H40)</f>
        <v>11.8321595661992</v>
      </c>
      <c r="M40" s="5" t="n">
        <f aca="false">I40/(2*L40)</f>
        <v>0.0380319414627832</v>
      </c>
      <c r="N40" s="5" t="n">
        <f aca="false">PI()/(L40*SQRT(1-M40^2))</f>
        <v>0.265705271165819</v>
      </c>
      <c r="O40" s="8" t="n">
        <f aca="false">P40*(1+EXP(1)^((-1*PI()*M40)/SQRT(1-M40^2)))</f>
        <v>-0.303316750659068</v>
      </c>
      <c r="P40" s="5" t="n">
        <f aca="false">(J40/H40)</f>
        <v>-0.160714285714286</v>
      </c>
    </row>
    <row r="41" customFormat="false" ht="13.8" hidden="false" customHeight="false" outlineLevel="0" collapsed="false">
      <c r="A41" s="5" t="n">
        <v>-0.408</v>
      </c>
      <c r="B41" s="5" t="n">
        <v>0.097</v>
      </c>
      <c r="C41" s="5" t="n">
        <v>-0.5</v>
      </c>
      <c r="D41" s="5" t="n">
        <v>-0.616</v>
      </c>
      <c r="E41" s="5" t="n">
        <v>-0.289</v>
      </c>
      <c r="F41" s="5" t="n">
        <v>-0.333</v>
      </c>
      <c r="G41" s="2"/>
      <c r="H41" s="5" t="n">
        <v>354.104321218038</v>
      </c>
      <c r="I41" s="4" t="n">
        <v>0.9</v>
      </c>
      <c r="J41" s="5" t="n">
        <v>-19.3082707470181</v>
      </c>
      <c r="K41" s="2"/>
      <c r="L41" s="5" t="n">
        <f aca="false">SQRT(H41)</f>
        <v>18.8176598231034</v>
      </c>
      <c r="M41" s="5" t="n">
        <f aca="false">I41/(2*L41)</f>
        <v>0.0239137068174393</v>
      </c>
      <c r="N41" s="5" t="n">
        <f aca="false">PI()/(L41*SQRT(1-M41^2))</f>
        <v>0.166996924836369</v>
      </c>
      <c r="O41" s="8" t="n">
        <f aca="false">P41*(1+EXP(1)^((-1*PI()*M41)/SQRT(1-M41^2)))</f>
        <v>-0.105106684535392</v>
      </c>
      <c r="P41" s="5" t="n">
        <f aca="false">(J41/H41)</f>
        <v>-0.0545270689739172</v>
      </c>
    </row>
    <row r="42" customFormat="false" ht="13.8" hidden="false" customHeight="false" outlineLevel="0" collapsed="false">
      <c r="A42" s="5" t="n">
        <v>-0.408</v>
      </c>
      <c r="B42" s="5" t="n">
        <v>0.227</v>
      </c>
      <c r="C42" s="5" t="n">
        <v>-4.51492511840113E-016</v>
      </c>
      <c r="D42" s="5" t="n">
        <v>-0.29</v>
      </c>
      <c r="E42" s="5" t="n">
        <v>0.577</v>
      </c>
      <c r="F42" s="5" t="n">
        <v>0.604</v>
      </c>
      <c r="G42" s="2"/>
      <c r="H42" s="5" t="n">
        <v>420</v>
      </c>
      <c r="I42" s="4" t="n">
        <v>0.9</v>
      </c>
      <c r="J42" s="5" t="n">
        <v>12.9903810567666</v>
      </c>
      <c r="K42" s="2"/>
      <c r="L42" s="5" t="n">
        <f aca="false">SQRT(H42)</f>
        <v>20.4939015319192</v>
      </c>
      <c r="M42" s="5" t="n">
        <f aca="false">I42/(2*L42)</f>
        <v>0.021957751641342</v>
      </c>
      <c r="N42" s="5" t="n">
        <f aca="false">PI()/(L42*SQRT(1-M42^2))</f>
        <v>0.153330993168733</v>
      </c>
      <c r="O42" s="8" t="n">
        <f aca="false">P42*(1+EXP(1)^((-1*PI()*M42)/SQRT(1-M42^2)))</f>
        <v>0.0597968167837848</v>
      </c>
      <c r="P42" s="5" t="n">
        <f aca="false">(J42/H42)</f>
        <v>0.0309294787065871</v>
      </c>
    </row>
    <row r="43" customFormat="false" ht="13.8" hidden="false" customHeight="false" outlineLevel="0" collapsed="false">
      <c r="A43" s="5" t="n">
        <v>-0.408</v>
      </c>
      <c r="B43" s="5" t="n">
        <v>0.663</v>
      </c>
      <c r="C43" s="5" t="n">
        <v>0.5</v>
      </c>
      <c r="D43" s="5" t="n">
        <v>0.19</v>
      </c>
      <c r="E43" s="5" t="n">
        <v>-0.289</v>
      </c>
      <c r="F43" s="5" t="n">
        <v>-0.158</v>
      </c>
      <c r="G43" s="2"/>
      <c r="H43" s="5" t="n">
        <v>673.904910370766</v>
      </c>
      <c r="I43" s="4" t="n">
        <v>0.9</v>
      </c>
      <c r="J43" s="5" t="n">
        <v>-62.4404298078278</v>
      </c>
      <c r="K43" s="2"/>
      <c r="L43" s="5" t="n">
        <f aca="false">SQRT(H43)</f>
        <v>25.9596785490646</v>
      </c>
      <c r="M43" s="5" t="n">
        <f aca="false">I43/(2*L43)</f>
        <v>0.0173345752009019</v>
      </c>
      <c r="N43" s="5" t="n">
        <f aca="false">PI()/(L43*SQRT(1-M43^2))</f>
        <v>0.121036350997514</v>
      </c>
      <c r="O43" s="8" t="n">
        <f aca="false">P43*(1+EXP(1)^((-1*PI()*M43)/SQRT(1-M43^2)))</f>
        <v>-0.180397728934132</v>
      </c>
      <c r="P43" s="5" t="n">
        <f aca="false">(J43/H43)</f>
        <v>-0.0926546592062589</v>
      </c>
    </row>
  </sheetData>
  <mergeCells count="5">
    <mergeCell ref="A1:F1"/>
    <mergeCell ref="A10:F10"/>
    <mergeCell ref="A19:F19"/>
    <mergeCell ref="A28:F28"/>
    <mergeCell ref="A37:F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4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3" activeCellId="0" sqref="N13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13.51"/>
    <col collapsed="false" customWidth="true" hidden="false" outlineLevel="0" max="10" min="10" style="0" width="13.63"/>
    <col collapsed="false" customWidth="true" hidden="false" outlineLevel="0" max="11" min="11" style="0" width="14.15"/>
    <col collapsed="false" customWidth="true" hidden="false" outlineLevel="0" max="12" min="12" style="0" width="13.51"/>
    <col collapsed="false" customWidth="true" hidden="false" outlineLevel="0" max="14" min="13" style="0" width="13.01"/>
  </cols>
  <sheetData>
    <row r="2" customFormat="false" ht="13.8" hidden="false" customHeight="false" outlineLevel="0" collapsed="false">
      <c r="A2" s="1" t="s">
        <v>0</v>
      </c>
      <c r="B2" s="1"/>
      <c r="C2" s="1"/>
      <c r="D2" s="1"/>
      <c r="E2" s="1"/>
      <c r="F2" s="1"/>
      <c r="H2" s="12"/>
      <c r="I2" s="12" t="s">
        <v>11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16</v>
      </c>
    </row>
    <row r="3" customFormat="false" ht="13.8" hidden="false" customHeight="false" outlineLevel="0" collapsed="false">
      <c r="A3" s="5" t="n">
        <v>-0.408</v>
      </c>
      <c r="B3" s="5" t="n">
        <v>0.372</v>
      </c>
      <c r="C3" s="5" t="n">
        <v>0.118</v>
      </c>
      <c r="D3" s="5" t="n">
        <v>0.408</v>
      </c>
      <c r="E3" s="5" t="n">
        <v>0.602</v>
      </c>
      <c r="F3" s="5" t="n">
        <v>0.391</v>
      </c>
      <c r="G3" s="13"/>
      <c r="H3" s="14" t="s">
        <v>17</v>
      </c>
      <c r="I3" s="15" t="n">
        <f aca="false">A4-A3</f>
        <v>0</v>
      </c>
      <c r="J3" s="16" t="s">
        <v>9</v>
      </c>
      <c r="K3" s="15" t="n">
        <f aca="false">A7-A3</f>
        <v>0</v>
      </c>
      <c r="L3" s="15" t="n">
        <f aca="false">A5-A6</f>
        <v>0</v>
      </c>
      <c r="M3" s="15" t="n">
        <f aca="false">A7-A6</f>
        <v>0</v>
      </c>
      <c r="N3" s="15" t="n">
        <f aca="false">A8-A7</f>
        <v>0</v>
      </c>
    </row>
    <row r="4" customFormat="false" ht="13.8" hidden="false" customHeight="false" outlineLevel="0" collapsed="false">
      <c r="A4" s="5" t="n">
        <v>-0.408</v>
      </c>
      <c r="B4" s="5" t="n">
        <v>0.602</v>
      </c>
      <c r="C4" s="5" t="n">
        <v>0.39</v>
      </c>
      <c r="D4" s="5" t="n">
        <v>-0.408</v>
      </c>
      <c r="E4" s="5" t="n">
        <v>-0.372</v>
      </c>
      <c r="F4" s="5" t="n">
        <v>-0.118</v>
      </c>
      <c r="G4" s="13"/>
      <c r="H4" s="14" t="s">
        <v>18</v>
      </c>
      <c r="I4" s="15" t="n">
        <f aca="false">B4-B3</f>
        <v>0.23</v>
      </c>
      <c r="J4" s="16" t="s">
        <v>9</v>
      </c>
      <c r="K4" s="15" t="n">
        <f aca="false">B7-B3</f>
        <v>-0.372</v>
      </c>
      <c r="L4" s="15" t="n">
        <f aca="false">B5-B6</f>
        <v>-0.23</v>
      </c>
      <c r="M4" s="15" t="n">
        <f aca="false">B7-B6</f>
        <v>0.372</v>
      </c>
      <c r="N4" s="15" t="n">
        <f aca="false">B8-B7</f>
        <v>-2.675E-017</v>
      </c>
    </row>
    <row r="5" customFormat="false" ht="13.8" hidden="false" customHeight="false" outlineLevel="0" collapsed="false">
      <c r="A5" s="5" t="n">
        <v>-0.408</v>
      </c>
      <c r="B5" s="5" t="n">
        <v>-0.602</v>
      </c>
      <c r="C5" s="5" t="n">
        <v>0.39</v>
      </c>
      <c r="D5" s="5" t="n">
        <v>-0.408</v>
      </c>
      <c r="E5" s="5" t="n">
        <v>0.372</v>
      </c>
      <c r="F5" s="5" t="n">
        <v>-0.118</v>
      </c>
      <c r="G5" s="13"/>
      <c r="H5" s="14" t="s">
        <v>19</v>
      </c>
      <c r="I5" s="15" t="n">
        <f aca="false">C3-C4</f>
        <v>-0.272</v>
      </c>
      <c r="J5" s="16" t="s">
        <v>9</v>
      </c>
      <c r="K5" s="15" t="n">
        <f aca="false">C7-C3</f>
        <v>-0.355</v>
      </c>
      <c r="L5" s="15" t="n">
        <f aca="false">C5-C6</f>
        <v>0.272</v>
      </c>
      <c r="M5" s="15" t="n">
        <f aca="false">C7-C6</f>
        <v>-0.355</v>
      </c>
      <c r="N5" s="15" t="n">
        <f aca="false">C8-C7</f>
        <v>-0.544</v>
      </c>
    </row>
    <row r="6" customFormat="false" ht="13.8" hidden="false" customHeight="false" outlineLevel="0" collapsed="false">
      <c r="A6" s="5" t="n">
        <v>-0.408</v>
      </c>
      <c r="B6" s="5" t="n">
        <v>-0.372</v>
      </c>
      <c r="C6" s="5" t="n">
        <v>0.118</v>
      </c>
      <c r="D6" s="5" t="n">
        <v>0.408</v>
      </c>
      <c r="E6" s="5" t="n">
        <v>-0.372</v>
      </c>
      <c r="F6" s="5" t="n">
        <v>0.391</v>
      </c>
      <c r="G6" s="13"/>
      <c r="H6" s="14" t="s">
        <v>20</v>
      </c>
      <c r="I6" s="15" t="n">
        <f aca="false">D4-D3</f>
        <v>-0.816</v>
      </c>
      <c r="J6" s="16" t="s">
        <v>9</v>
      </c>
      <c r="K6" s="15" t="n">
        <f aca="false">D7-D3</f>
        <v>0</v>
      </c>
      <c r="L6" s="15" t="n">
        <f aca="false">D5-D6</f>
        <v>-0.816</v>
      </c>
      <c r="M6" s="15" t="n">
        <f aca="false">D7-D6</f>
        <v>0</v>
      </c>
      <c r="N6" s="15" t="n">
        <f aca="false">D8-D7</f>
        <v>-0.816</v>
      </c>
    </row>
    <row r="7" customFormat="false" ht="13.8" hidden="false" customHeight="false" outlineLevel="0" collapsed="false">
      <c r="A7" s="5" t="n">
        <v>-0.408</v>
      </c>
      <c r="B7" s="5" t="n">
        <v>-4.329E-017</v>
      </c>
      <c r="C7" s="5" t="n">
        <v>-0.237</v>
      </c>
      <c r="D7" s="5" t="n">
        <v>0.408</v>
      </c>
      <c r="E7" s="5" t="n">
        <v>-1.145E-016</v>
      </c>
      <c r="F7" s="5" t="n">
        <v>-0.781</v>
      </c>
      <c r="G7" s="13"/>
      <c r="H7" s="14" t="s">
        <v>21</v>
      </c>
      <c r="I7" s="15" t="n">
        <f aca="false">E4-E3</f>
        <v>-0.974</v>
      </c>
      <c r="J7" s="16" t="s">
        <v>9</v>
      </c>
      <c r="K7" s="15" t="n">
        <f aca="false">E7-E3</f>
        <v>-0.602</v>
      </c>
      <c r="L7" s="15" t="n">
        <f aca="false">E5-E6</f>
        <v>0.744</v>
      </c>
      <c r="M7" s="15" t="n">
        <f aca="false">E7-E6</f>
        <v>0.372</v>
      </c>
      <c r="N7" s="15" t="n">
        <f aca="false">E8-E7</f>
        <v>1.8527E-016</v>
      </c>
    </row>
    <row r="8" customFormat="false" ht="13.8" hidden="false" customHeight="false" outlineLevel="0" collapsed="false">
      <c r="A8" s="5" t="n">
        <v>-0.408</v>
      </c>
      <c r="B8" s="5" t="n">
        <v>-7.004E-017</v>
      </c>
      <c r="C8" s="5" t="n">
        <v>-0.781</v>
      </c>
      <c r="D8" s="5" t="n">
        <v>-0.408</v>
      </c>
      <c r="E8" s="5" t="n">
        <v>7.077E-017</v>
      </c>
      <c r="F8" s="5" t="n">
        <v>0.237</v>
      </c>
      <c r="G8" s="13"/>
      <c r="H8" s="14" t="s">
        <v>22</v>
      </c>
      <c r="I8" s="15" t="n">
        <f aca="false">F3-F4</f>
        <v>0.509</v>
      </c>
      <c r="J8" s="16" t="s">
        <v>9</v>
      </c>
      <c r="K8" s="15" t="n">
        <f aca="false">F7-F3</f>
        <v>-1.172</v>
      </c>
      <c r="L8" s="15" t="n">
        <f aca="false">F5-F6</f>
        <v>-0.509</v>
      </c>
      <c r="M8" s="15" t="n">
        <f aca="false">F7-F6</f>
        <v>-1.172</v>
      </c>
      <c r="N8" s="15" t="n">
        <f aca="false">F8-F7</f>
        <v>1.018</v>
      </c>
    </row>
    <row r="9" customFormat="false" ht="13.8" hidden="false" customHeight="false" outlineLevel="0" collapsed="false">
      <c r="A9" s="10"/>
      <c r="B9" s="10"/>
      <c r="C9" s="10"/>
      <c r="D9" s="10"/>
      <c r="E9" s="10"/>
      <c r="F9" s="10"/>
      <c r="G9" s="10"/>
    </row>
    <row r="13" customFormat="false" ht="13.8" hidden="false" customHeight="false" outlineLevel="0" collapsed="false">
      <c r="A13" s="1" t="s">
        <v>0</v>
      </c>
      <c r="B13" s="1"/>
      <c r="C13" s="1"/>
      <c r="D13" s="1"/>
      <c r="E13" s="1"/>
      <c r="F13" s="1"/>
      <c r="H13" s="12"/>
      <c r="I13" s="12" t="s">
        <v>11</v>
      </c>
      <c r="J13" s="12" t="s">
        <v>12</v>
      </c>
      <c r="K13" s="12" t="s">
        <v>13</v>
      </c>
      <c r="L13" s="12" t="s">
        <v>14</v>
      </c>
      <c r="M13" s="12" t="s">
        <v>15</v>
      </c>
      <c r="N13" s="12" t="s">
        <v>16</v>
      </c>
    </row>
    <row r="14" customFormat="false" ht="13.8" hidden="false" customHeight="false" outlineLevel="0" collapsed="false">
      <c r="A14" s="5" t="n">
        <v>-0.408</v>
      </c>
      <c r="B14" s="5" t="n">
        <v>-0.408</v>
      </c>
      <c r="C14" s="5" t="n">
        <v>1.11E-016</v>
      </c>
      <c r="D14" s="5" t="n">
        <v>0.408</v>
      </c>
      <c r="E14" s="5" t="n">
        <v>-0.577</v>
      </c>
      <c r="F14" s="5" t="n">
        <v>0.408</v>
      </c>
      <c r="H14" s="14" t="s">
        <v>17</v>
      </c>
      <c r="I14" s="15" t="n">
        <f aca="false">A15-A14</f>
        <v>0</v>
      </c>
      <c r="J14" s="15" t="n">
        <f aca="false">A16-A14</f>
        <v>0</v>
      </c>
      <c r="K14" s="16" t="s">
        <v>9</v>
      </c>
      <c r="L14" s="15" t="n">
        <f aca="false">A16-A17</f>
        <v>0</v>
      </c>
      <c r="M14" s="15" t="n">
        <f aca="false">A18-A17</f>
        <v>0</v>
      </c>
      <c r="N14" s="15" t="n">
        <f aca="false">A19-A18</f>
        <v>0</v>
      </c>
    </row>
    <row r="15" customFormat="false" ht="13.8" hidden="false" customHeight="false" outlineLevel="0" collapsed="false">
      <c r="A15" s="5" t="n">
        <v>-0.408</v>
      </c>
      <c r="B15" s="5" t="n">
        <v>-0.558</v>
      </c>
      <c r="C15" s="5" t="n">
        <v>-0.5</v>
      </c>
      <c r="D15" s="5" t="n">
        <v>-0.408</v>
      </c>
      <c r="E15" s="5" t="n">
        <v>0.2887</v>
      </c>
      <c r="F15" s="5" t="n">
        <v>-0.149</v>
      </c>
      <c r="H15" s="14" t="s">
        <v>18</v>
      </c>
      <c r="I15" s="15" t="n">
        <f aca="false">B15-B14</f>
        <v>-0.15</v>
      </c>
      <c r="J15" s="15" t="n">
        <f aca="false">B16-B14</f>
        <v>0.259</v>
      </c>
      <c r="K15" s="16" t="s">
        <v>9</v>
      </c>
      <c r="L15" s="15" t="n">
        <f aca="false">B16-B17</f>
        <v>-0.298</v>
      </c>
      <c r="M15" s="15" t="n">
        <f aca="false">B18-B17</f>
        <v>0.259</v>
      </c>
      <c r="N15" s="15" t="n">
        <f aca="false">B19-B18</f>
        <v>0.15</v>
      </c>
    </row>
    <row r="16" customFormat="false" ht="13.8" hidden="false" customHeight="false" outlineLevel="0" collapsed="false">
      <c r="A16" s="5" t="n">
        <v>-0.408</v>
      </c>
      <c r="B16" s="5" t="n">
        <v>-0.149</v>
      </c>
      <c r="C16" s="5" t="n">
        <v>0.5</v>
      </c>
      <c r="D16" s="5" t="n">
        <v>0.408</v>
      </c>
      <c r="E16" s="5" t="n">
        <v>0.2887</v>
      </c>
      <c r="F16" s="5" t="n">
        <v>-0.558</v>
      </c>
      <c r="H16" s="14" t="s">
        <v>19</v>
      </c>
      <c r="I16" s="15" t="n">
        <f aca="false">C14-C15</f>
        <v>0.5</v>
      </c>
      <c r="J16" s="15" t="n">
        <f aca="false">C16-C14</f>
        <v>0.5</v>
      </c>
      <c r="K16" s="16" t="s">
        <v>9</v>
      </c>
      <c r="L16" s="15" t="n">
        <f aca="false">C16-C17</f>
        <v>0</v>
      </c>
      <c r="M16" s="15" t="n">
        <f aca="false">C18-C17</f>
        <v>-0.5</v>
      </c>
      <c r="N16" s="15" t="n">
        <f aca="false">C19-C18</f>
        <v>-0.5</v>
      </c>
    </row>
    <row r="17" customFormat="false" ht="13.8" hidden="false" customHeight="false" outlineLevel="0" collapsed="false">
      <c r="A17" s="5" t="n">
        <v>-0.408</v>
      </c>
      <c r="B17" s="5" t="n">
        <v>0.149</v>
      </c>
      <c r="C17" s="5" t="n">
        <v>0.5</v>
      </c>
      <c r="D17" s="5" t="n">
        <v>-0.408</v>
      </c>
      <c r="E17" s="5" t="n">
        <v>0.2887</v>
      </c>
      <c r="F17" s="5" t="n">
        <v>0.558</v>
      </c>
      <c r="H17" s="14" t="s">
        <v>20</v>
      </c>
      <c r="I17" s="15" t="n">
        <f aca="false">D15-D14</f>
        <v>-0.816</v>
      </c>
      <c r="J17" s="15" t="n">
        <f aca="false">D16-D14</f>
        <v>0</v>
      </c>
      <c r="K17" s="16" t="s">
        <v>9</v>
      </c>
      <c r="L17" s="15" t="n">
        <f aca="false">D16-D17</f>
        <v>0.816</v>
      </c>
      <c r="M17" s="15" t="n">
        <f aca="false">D18-D17</f>
        <v>0</v>
      </c>
      <c r="N17" s="15" t="n">
        <f aca="false">D19-D18</f>
        <v>0.816</v>
      </c>
    </row>
    <row r="18" customFormat="false" ht="13.8" hidden="false" customHeight="false" outlineLevel="0" collapsed="false">
      <c r="A18" s="5" t="n">
        <v>-0.408</v>
      </c>
      <c r="B18" s="5" t="n">
        <v>0.408</v>
      </c>
      <c r="C18" s="5" t="n">
        <v>-1.317E-016</v>
      </c>
      <c r="D18" s="5" t="n">
        <v>-0.408</v>
      </c>
      <c r="E18" s="5" t="n">
        <v>-0.577</v>
      </c>
      <c r="F18" s="5" t="n">
        <v>-0.408</v>
      </c>
      <c r="H18" s="14" t="s">
        <v>21</v>
      </c>
      <c r="I18" s="15" t="n">
        <f aca="false">E15-E14</f>
        <v>0.8657</v>
      </c>
      <c r="J18" s="15" t="n">
        <f aca="false">E16-E14</f>
        <v>0.8657</v>
      </c>
      <c r="K18" s="16" t="s">
        <v>9</v>
      </c>
      <c r="L18" s="15" t="n">
        <f aca="false">E16-E17</f>
        <v>0</v>
      </c>
      <c r="M18" s="15" t="n">
        <f aca="false">E18-E17</f>
        <v>-0.8657</v>
      </c>
      <c r="N18" s="15" t="n">
        <f aca="false">E19-E18</f>
        <v>0.8657</v>
      </c>
    </row>
    <row r="19" customFormat="false" ht="13.8" hidden="false" customHeight="false" outlineLevel="0" collapsed="false">
      <c r="A19" s="5" t="n">
        <v>-0.408</v>
      </c>
      <c r="B19" s="5" t="n">
        <v>0.558</v>
      </c>
      <c r="C19" s="5" t="n">
        <v>-0.5</v>
      </c>
      <c r="D19" s="5" t="n">
        <v>0.408</v>
      </c>
      <c r="E19" s="5" t="n">
        <v>0.2887</v>
      </c>
      <c r="F19" s="5" t="n">
        <v>0.149</v>
      </c>
      <c r="H19" s="14" t="s">
        <v>22</v>
      </c>
      <c r="I19" s="15" t="n">
        <f aca="false">F14-F15</f>
        <v>0.557</v>
      </c>
      <c r="J19" s="15" t="n">
        <f aca="false">-F16-F14</f>
        <v>0.15</v>
      </c>
      <c r="K19" s="16" t="s">
        <v>9</v>
      </c>
      <c r="L19" s="15" t="n">
        <f aca="false">F16-F17</f>
        <v>-1.116</v>
      </c>
      <c r="M19" s="15" t="n">
        <f aca="false">F18-F17</f>
        <v>-0.966</v>
      </c>
      <c r="N19" s="15" t="n">
        <f aca="false">F19-F18</f>
        <v>0.557</v>
      </c>
    </row>
    <row r="20" customFormat="false" ht="13.8" hidden="false" customHeight="false" outlineLevel="0" collapsed="false">
      <c r="A20" s="10"/>
      <c r="B20" s="10"/>
      <c r="C20" s="10"/>
      <c r="D20" s="10"/>
      <c r="E20" s="10"/>
      <c r="F20" s="1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</row>
    <row r="22" customFormat="false" ht="13.8" hidden="false" customHeight="false" outlineLevel="0" collapsed="false">
      <c r="A22" s="1" t="s">
        <v>0</v>
      </c>
      <c r="B22" s="1"/>
      <c r="C22" s="1"/>
      <c r="D22" s="1"/>
      <c r="E22" s="1"/>
      <c r="F22" s="1"/>
      <c r="H22" s="12"/>
      <c r="I22" s="12" t="s">
        <v>11</v>
      </c>
      <c r="J22" s="12" t="s">
        <v>12</v>
      </c>
      <c r="K22" s="12" t="s">
        <v>13</v>
      </c>
      <c r="L22" s="12" t="s">
        <v>14</v>
      </c>
      <c r="M22" s="12" t="s">
        <v>15</v>
      </c>
      <c r="N22" s="12" t="s">
        <v>16</v>
      </c>
    </row>
    <row r="23" customFormat="false" ht="13.8" hidden="false" customHeight="false" outlineLevel="0" collapsed="false">
      <c r="A23" s="5" t="n">
        <v>-0.408</v>
      </c>
      <c r="B23" s="5" t="n">
        <v>-0.261</v>
      </c>
      <c r="C23" s="5" t="n">
        <v>6.23349600688619E-017</v>
      </c>
      <c r="D23" s="5" t="n">
        <v>-1.4204440559163E-016</v>
      </c>
      <c r="E23" s="5" t="n">
        <v>-0.577</v>
      </c>
      <c r="F23" s="5" t="n">
        <v>0.657</v>
      </c>
      <c r="H23" s="14" t="s">
        <v>17</v>
      </c>
      <c r="I23" s="15" t="n">
        <f aca="false">A24-A23</f>
        <v>0</v>
      </c>
      <c r="J23" s="15" t="n">
        <f aca="false">A25-A23</f>
        <v>0</v>
      </c>
      <c r="K23" s="15" t="n">
        <f aca="false">A27-A23</f>
        <v>0</v>
      </c>
      <c r="L23" s="16" t="s">
        <v>9</v>
      </c>
      <c r="M23" s="15" t="n">
        <f aca="false">A27-A26</f>
        <v>0</v>
      </c>
      <c r="N23" s="15" t="n">
        <f aca="false">A28-A27</f>
        <v>0</v>
      </c>
    </row>
    <row r="24" customFormat="false" ht="13.8" hidden="false" customHeight="false" outlineLevel="0" collapsed="false">
      <c r="A24" s="5" t="n">
        <v>-0.408</v>
      </c>
      <c r="B24" s="5" t="n">
        <v>-0.465</v>
      </c>
      <c r="C24" s="5" t="n">
        <v>3.24608732834454E-016</v>
      </c>
      <c r="D24" s="5" t="n">
        <v>-0.707</v>
      </c>
      <c r="E24" s="5" t="n">
        <v>0.289</v>
      </c>
      <c r="F24" s="5" t="n">
        <v>-0.185</v>
      </c>
      <c r="H24" s="14" t="s">
        <v>18</v>
      </c>
      <c r="I24" s="15" t="n">
        <f aca="false">B24-B23</f>
        <v>-0.204</v>
      </c>
      <c r="J24" s="15" t="n">
        <f aca="false">B25-B23</f>
        <v>-0.204</v>
      </c>
      <c r="K24" s="15" t="n">
        <f aca="false">B27-B23</f>
        <v>0.522</v>
      </c>
      <c r="L24" s="16" t="s">
        <v>9</v>
      </c>
      <c r="M24" s="15" t="n">
        <f aca="false">B27-B26</f>
        <v>-0.204</v>
      </c>
      <c r="N24" s="15" t="n">
        <f aca="false">B28-B27</f>
        <v>0.204</v>
      </c>
    </row>
    <row r="25" customFormat="false" ht="13.8" hidden="false" customHeight="false" outlineLevel="0" collapsed="false">
      <c r="A25" s="5" t="n">
        <v>-0.408</v>
      </c>
      <c r="B25" s="5" t="n">
        <v>-0.465</v>
      </c>
      <c r="C25" s="5" t="n">
        <v>4.05630582368418E-016</v>
      </c>
      <c r="D25" s="5" t="n">
        <v>0.707</v>
      </c>
      <c r="E25" s="5" t="n">
        <v>0.289</v>
      </c>
      <c r="F25" s="5" t="n">
        <v>-0.185</v>
      </c>
      <c r="H25" s="14" t="s">
        <v>19</v>
      </c>
      <c r="I25" s="15" t="n">
        <f aca="false">C23-C24</f>
        <v>-2.62273772765592E-016</v>
      </c>
      <c r="J25" s="15" t="n">
        <f aca="false">C25-C23</f>
        <v>3.43295622299556E-016</v>
      </c>
      <c r="K25" s="15" t="n">
        <f aca="false">C27-C23</f>
        <v>-6.59071730551331E-017</v>
      </c>
      <c r="L25" s="16" t="s">
        <v>9</v>
      </c>
      <c r="M25" s="15" t="n">
        <f aca="false">C27-C26</f>
        <v>0.707</v>
      </c>
      <c r="N25" s="15" t="n">
        <f aca="false">C28-C27</f>
        <v>0.707</v>
      </c>
    </row>
    <row r="26" customFormat="false" ht="13.8" hidden="false" customHeight="false" outlineLevel="0" collapsed="false">
      <c r="A26" s="5" t="n">
        <v>-0.408</v>
      </c>
      <c r="B26" s="5" t="n">
        <v>0.465</v>
      </c>
      <c r="C26" s="5" t="n">
        <v>-0.707</v>
      </c>
      <c r="D26" s="5" t="n">
        <v>1.4204440559163E-016</v>
      </c>
      <c r="E26" s="5" t="n">
        <v>0.289</v>
      </c>
      <c r="F26" s="5" t="n">
        <v>0.185</v>
      </c>
      <c r="H26" s="14" t="s">
        <v>20</v>
      </c>
      <c r="I26" s="15" t="n">
        <f aca="false">D24-D23</f>
        <v>-0.707</v>
      </c>
      <c r="J26" s="15" t="n">
        <f aca="false">D25-D23</f>
        <v>0.707</v>
      </c>
      <c r="K26" s="15" t="n">
        <f aca="false">D27-D23</f>
        <v>1.4204440559163E-016</v>
      </c>
      <c r="L26" s="16" t="s">
        <v>9</v>
      </c>
      <c r="M26" s="15" t="n">
        <f aca="false">D27-D26</f>
        <v>-1.4204440559163E-016</v>
      </c>
      <c r="N26" s="15" t="n">
        <f aca="false">D28-D27</f>
        <v>0</v>
      </c>
    </row>
    <row r="27" customFormat="false" ht="13.8" hidden="false" customHeight="false" outlineLevel="0" collapsed="false">
      <c r="A27" s="5" t="n">
        <v>-0.408</v>
      </c>
      <c r="B27" s="5" t="n">
        <v>0.261</v>
      </c>
      <c r="C27" s="5" t="n">
        <v>-3.57221298627115E-018</v>
      </c>
      <c r="D27" s="5" t="n">
        <v>0</v>
      </c>
      <c r="E27" s="5" t="n">
        <v>-0.577</v>
      </c>
      <c r="F27" s="5" t="n">
        <v>-0.657</v>
      </c>
      <c r="H27" s="14" t="s">
        <v>21</v>
      </c>
      <c r="I27" s="15" t="n">
        <f aca="false">E24-E23</f>
        <v>0.866</v>
      </c>
      <c r="J27" s="15" t="n">
        <f aca="false">E25-E23</f>
        <v>0.866</v>
      </c>
      <c r="K27" s="15" t="n">
        <f aca="false">E27-E23</f>
        <v>0</v>
      </c>
      <c r="L27" s="16" t="s">
        <v>9</v>
      </c>
      <c r="M27" s="15" t="n">
        <f aca="false">E27-E26</f>
        <v>-0.866</v>
      </c>
      <c r="N27" s="15" t="n">
        <f aca="false">E28-E27</f>
        <v>0.866</v>
      </c>
    </row>
    <row r="28" customFormat="false" ht="13.8" hidden="false" customHeight="false" outlineLevel="0" collapsed="false">
      <c r="A28" s="5" t="n">
        <v>-0.408</v>
      </c>
      <c r="B28" s="5" t="n">
        <v>0.465</v>
      </c>
      <c r="C28" s="5" t="n">
        <v>0.707</v>
      </c>
      <c r="D28" s="5" t="n">
        <v>0</v>
      </c>
      <c r="E28" s="5" t="n">
        <v>0.289</v>
      </c>
      <c r="F28" s="5" t="n">
        <v>0.185</v>
      </c>
      <c r="H28" s="14" t="s">
        <v>22</v>
      </c>
      <c r="I28" s="15" t="n">
        <f aca="false">F23-F24</f>
        <v>0.842</v>
      </c>
      <c r="J28" s="15" t="n">
        <f aca="false">-F25-F23</f>
        <v>-0.472</v>
      </c>
      <c r="K28" s="15" t="n">
        <f aca="false">F27-F23</f>
        <v>-1.314</v>
      </c>
      <c r="L28" s="16" t="s">
        <v>9</v>
      </c>
      <c r="M28" s="15" t="n">
        <f aca="false">F27-F26</f>
        <v>-0.842</v>
      </c>
      <c r="N28" s="15" t="n">
        <f aca="false">F28-F27</f>
        <v>0.842</v>
      </c>
    </row>
    <row r="29" customFormat="false" ht="13.8" hidden="false" customHeight="false" outlineLevel="0" collapsed="false">
      <c r="A29" s="10"/>
      <c r="B29" s="10"/>
      <c r="C29" s="10"/>
      <c r="D29" s="10"/>
      <c r="E29" s="10"/>
      <c r="F29" s="10"/>
    </row>
    <row r="30" customFormat="false" ht="13.8" hidden="false" customHeight="false" outlineLevel="0" collapsed="false">
      <c r="A30" s="10"/>
      <c r="B30" s="10"/>
      <c r="C30" s="10"/>
      <c r="D30" s="10"/>
      <c r="E30" s="10"/>
      <c r="F30" s="10"/>
    </row>
    <row r="31" customFormat="false" ht="13.8" hidden="false" customHeight="false" outlineLevel="0" collapsed="false">
      <c r="A31" s="1" t="s">
        <v>0</v>
      </c>
      <c r="B31" s="1"/>
      <c r="C31" s="1"/>
      <c r="D31" s="1"/>
      <c r="E31" s="1"/>
      <c r="F31" s="1"/>
      <c r="H31" s="12"/>
      <c r="I31" s="12" t="s">
        <v>11</v>
      </c>
      <c r="J31" s="12" t="s">
        <v>12</v>
      </c>
      <c r="K31" s="12" t="s">
        <v>13</v>
      </c>
      <c r="L31" s="12" t="s">
        <v>14</v>
      </c>
      <c r="M31" s="12" t="s">
        <v>15</v>
      </c>
      <c r="N31" s="12" t="s">
        <v>16</v>
      </c>
    </row>
    <row r="32" customFormat="false" ht="13.8" hidden="false" customHeight="false" outlineLevel="0" collapsed="false">
      <c r="A32" s="5" t="n">
        <v>0.408</v>
      </c>
      <c r="B32" s="5" t="n">
        <v>6.66133814775094E-016</v>
      </c>
      <c r="C32" s="5" t="n">
        <v>0.237</v>
      </c>
      <c r="D32" s="5" t="n">
        <v>-0.408</v>
      </c>
      <c r="E32" s="5" t="n">
        <v>1.66533453693773E-016</v>
      </c>
      <c r="F32" s="5" t="n">
        <v>0.781</v>
      </c>
      <c r="H32" s="14" t="s">
        <v>17</v>
      </c>
      <c r="I32" s="15" t="n">
        <f aca="false">A33-A32</f>
        <v>0</v>
      </c>
      <c r="J32" s="15" t="n">
        <f aca="false">A34-A32</f>
        <v>0</v>
      </c>
      <c r="K32" s="15" t="n">
        <f aca="false">A36-A32</f>
        <v>0</v>
      </c>
      <c r="L32" s="15" t="n">
        <f aca="false">A34-A35</f>
        <v>0</v>
      </c>
      <c r="M32" s="16" t="s">
        <v>9</v>
      </c>
      <c r="N32" s="15" t="n">
        <f aca="false">A37-A36</f>
        <v>0</v>
      </c>
    </row>
    <row r="33" customFormat="false" ht="13.8" hidden="false" customHeight="false" outlineLevel="0" collapsed="false">
      <c r="A33" s="5" t="n">
        <v>0.408</v>
      </c>
      <c r="B33" s="5" t="n">
        <v>1.32727149696774E-015</v>
      </c>
      <c r="C33" s="5" t="n">
        <v>0.781</v>
      </c>
      <c r="D33" s="5" t="n">
        <v>0.408</v>
      </c>
      <c r="E33" s="5" t="n">
        <v>5.95916720979119E-017</v>
      </c>
      <c r="F33" s="5" t="n">
        <v>-0.237</v>
      </c>
      <c r="H33" s="14" t="s">
        <v>18</v>
      </c>
      <c r="I33" s="15" t="n">
        <f aca="false">B33-B32</f>
        <v>6.61137682192646E-016</v>
      </c>
      <c r="J33" s="15" t="n">
        <f aca="false">B34-B32</f>
        <v>-0.372000000000001</v>
      </c>
      <c r="K33" s="15" t="n">
        <f aca="false">B36-B32</f>
        <v>0.371999999999999</v>
      </c>
      <c r="L33" s="15" t="n">
        <f aca="false">B34-B35</f>
        <v>0.23</v>
      </c>
      <c r="M33" s="16" t="s">
        <v>9</v>
      </c>
      <c r="N33" s="15" t="n">
        <f aca="false">B37-B36</f>
        <v>0.23</v>
      </c>
    </row>
    <row r="34" customFormat="false" ht="13.8" hidden="false" customHeight="false" outlineLevel="0" collapsed="false">
      <c r="A34" s="5" t="n">
        <v>0.408</v>
      </c>
      <c r="B34" s="5" t="n">
        <v>-0.372</v>
      </c>
      <c r="C34" s="5" t="n">
        <v>-0.118</v>
      </c>
      <c r="D34" s="5" t="n">
        <v>-0.408</v>
      </c>
      <c r="E34" s="5" t="n">
        <v>0.602</v>
      </c>
      <c r="F34" s="5" t="n">
        <v>-0.391</v>
      </c>
      <c r="H34" s="14" t="s">
        <v>19</v>
      </c>
      <c r="I34" s="15" t="n">
        <f aca="false">C32-C33</f>
        <v>-0.544</v>
      </c>
      <c r="J34" s="15" t="n">
        <f aca="false">C34-C32</f>
        <v>-0.355</v>
      </c>
      <c r="K34" s="15" t="n">
        <f aca="false">C36-C32</f>
        <v>-0.355</v>
      </c>
      <c r="L34" s="15" t="n">
        <f aca="false">C34-C35</f>
        <v>0.273</v>
      </c>
      <c r="M34" s="16" t="s">
        <v>9</v>
      </c>
      <c r="N34" s="15" t="n">
        <f aca="false">C37-C36</f>
        <v>-0.273</v>
      </c>
    </row>
    <row r="35" customFormat="false" ht="13.8" hidden="false" customHeight="false" outlineLevel="0" collapsed="false">
      <c r="A35" s="5" t="n">
        <v>0.408</v>
      </c>
      <c r="B35" s="5" t="n">
        <v>-0.602</v>
      </c>
      <c r="C35" s="5" t="n">
        <v>-0.391</v>
      </c>
      <c r="D35" s="5" t="n">
        <v>0.408</v>
      </c>
      <c r="E35" s="5" t="n">
        <v>-0.372</v>
      </c>
      <c r="F35" s="5" t="n">
        <v>0.118</v>
      </c>
      <c r="H35" s="14" t="s">
        <v>20</v>
      </c>
      <c r="I35" s="15" t="n">
        <f aca="false">D33-D32</f>
        <v>0.816</v>
      </c>
      <c r="J35" s="15" t="n">
        <f aca="false">D34-D32</f>
        <v>0</v>
      </c>
      <c r="K35" s="15" t="n">
        <f aca="false">D36-D32</f>
        <v>0</v>
      </c>
      <c r="L35" s="15" t="n">
        <f aca="false">D34-D35</f>
        <v>-0.816</v>
      </c>
      <c r="M35" s="16" t="s">
        <v>9</v>
      </c>
      <c r="N35" s="15" t="n">
        <f aca="false">D37-D36</f>
        <v>0.816</v>
      </c>
    </row>
    <row r="36" customFormat="false" ht="13.8" hidden="false" customHeight="false" outlineLevel="0" collapsed="false">
      <c r="A36" s="5" t="n">
        <v>0.408</v>
      </c>
      <c r="B36" s="5" t="n">
        <v>0.372</v>
      </c>
      <c r="C36" s="5" t="n">
        <v>-0.118</v>
      </c>
      <c r="D36" s="5" t="n">
        <v>-0.408</v>
      </c>
      <c r="E36" s="5" t="n">
        <v>-0.602</v>
      </c>
      <c r="F36" s="5" t="n">
        <v>-0.391</v>
      </c>
      <c r="H36" s="14" t="s">
        <v>21</v>
      </c>
      <c r="I36" s="15" t="n">
        <f aca="false">E33-E32</f>
        <v>-1.06941781595861E-016</v>
      </c>
      <c r="J36" s="15" t="n">
        <f aca="false">E34-E32</f>
        <v>0.602</v>
      </c>
      <c r="K36" s="15" t="n">
        <f aca="false">E36-E32</f>
        <v>-0.602</v>
      </c>
      <c r="L36" s="15" t="n">
        <f aca="false">E34-E35</f>
        <v>0.974</v>
      </c>
      <c r="M36" s="16" t="s">
        <v>9</v>
      </c>
      <c r="N36" s="15" t="n">
        <f aca="false">E37-E36</f>
        <v>0.974</v>
      </c>
    </row>
    <row r="37" customFormat="false" ht="13.8" hidden="false" customHeight="false" outlineLevel="0" collapsed="false">
      <c r="A37" s="5" t="n">
        <v>0.408</v>
      </c>
      <c r="B37" s="5" t="n">
        <v>0.602</v>
      </c>
      <c r="C37" s="5" t="n">
        <v>-0.391</v>
      </c>
      <c r="D37" s="5" t="n">
        <v>0.408</v>
      </c>
      <c r="E37" s="5" t="n">
        <v>0.372</v>
      </c>
      <c r="F37" s="5" t="n">
        <v>0.118</v>
      </c>
      <c r="H37" s="14" t="s">
        <v>22</v>
      </c>
      <c r="I37" s="15" t="n">
        <f aca="false">F32-F33</f>
        <v>1.018</v>
      </c>
      <c r="J37" s="15" t="n">
        <f aca="false">-F34-F32</f>
        <v>-0.39</v>
      </c>
      <c r="K37" s="15" t="n">
        <f aca="false">F36-F32</f>
        <v>-1.172</v>
      </c>
      <c r="L37" s="15" t="n">
        <f aca="false">F34-F35</f>
        <v>-0.509</v>
      </c>
      <c r="M37" s="16" t="s">
        <v>9</v>
      </c>
      <c r="N37" s="15" t="n">
        <f aca="false">F37-F36</f>
        <v>0.509</v>
      </c>
    </row>
    <row r="41" customFormat="false" ht="13.8" hidden="false" customHeight="false" outlineLevel="0" collapsed="false">
      <c r="A41" s="1" t="s">
        <v>0</v>
      </c>
      <c r="B41" s="1"/>
      <c r="C41" s="1"/>
      <c r="D41" s="1"/>
      <c r="E41" s="1"/>
      <c r="F41" s="1"/>
      <c r="G41" s="17"/>
      <c r="H41" s="12"/>
      <c r="I41" s="12" t="s">
        <v>11</v>
      </c>
      <c r="J41" s="12" t="s">
        <v>12</v>
      </c>
      <c r="K41" s="12" t="s">
        <v>13</v>
      </c>
      <c r="L41" s="12" t="s">
        <v>14</v>
      </c>
      <c r="M41" s="12" t="s">
        <v>15</v>
      </c>
      <c r="N41" s="12" t="s">
        <v>16</v>
      </c>
    </row>
    <row r="42" customFormat="false" ht="13.8" hidden="false" customHeight="false" outlineLevel="0" collapsed="false">
      <c r="A42" s="5" t="n">
        <v>-0.408</v>
      </c>
      <c r="B42" s="5" t="n">
        <v>-0.227</v>
      </c>
      <c r="C42" s="5" t="n">
        <v>-5.2149288869647E-016</v>
      </c>
      <c r="D42" s="5" t="n">
        <v>0.29</v>
      </c>
      <c r="E42" s="5" t="n">
        <v>0.577</v>
      </c>
      <c r="F42" s="5" t="n">
        <v>-0.604</v>
      </c>
      <c r="G42" s="13"/>
      <c r="H42" s="14" t="s">
        <v>17</v>
      </c>
      <c r="I42" s="15" t="n">
        <f aca="false">A43-A42</f>
        <v>0</v>
      </c>
      <c r="J42" s="15" t="n">
        <f aca="false">A44-A42</f>
        <v>0</v>
      </c>
      <c r="K42" s="15" t="n">
        <f aca="false">A46-A42</f>
        <v>0</v>
      </c>
      <c r="L42" s="15" t="n">
        <f aca="false">A44-A45</f>
        <v>0</v>
      </c>
      <c r="M42" s="15" t="n">
        <f aca="false">A46-A45</f>
        <v>0</v>
      </c>
      <c r="N42" s="15" t="n">
        <f aca="false">A47-A46</f>
        <v>0</v>
      </c>
    </row>
    <row r="43" customFormat="false" ht="13.8" hidden="false" customHeight="false" outlineLevel="0" collapsed="false">
      <c r="A43" s="5" t="n">
        <v>-0.408</v>
      </c>
      <c r="B43" s="5" t="n">
        <v>-0.663</v>
      </c>
      <c r="C43" s="5" t="n">
        <v>0.5</v>
      </c>
      <c r="D43" s="5" t="n">
        <v>-0.19</v>
      </c>
      <c r="E43" s="5" t="n">
        <v>-0.289</v>
      </c>
      <c r="F43" s="5" t="n">
        <v>0.158</v>
      </c>
      <c r="G43" s="13"/>
      <c r="H43" s="14" t="s">
        <v>18</v>
      </c>
      <c r="I43" s="15" t="n">
        <f aca="false">B43-B42</f>
        <v>-0.436</v>
      </c>
      <c r="J43" s="15" t="n">
        <f aca="false">B44-B42</f>
        <v>0.13</v>
      </c>
      <c r="K43" s="15" t="n">
        <f aca="false">B46-B42</f>
        <v>0.454</v>
      </c>
      <c r="L43" s="15" t="n">
        <f aca="false">B44-B45</f>
        <v>-0.194</v>
      </c>
      <c r="M43" s="15" t="n">
        <f aca="false">B46-B45</f>
        <v>0.13</v>
      </c>
      <c r="N43" s="15" t="n">
        <f aca="false">B47-B46</f>
        <v>0.436</v>
      </c>
    </row>
    <row r="44" customFormat="false" ht="13.8" hidden="false" customHeight="false" outlineLevel="0" collapsed="false">
      <c r="A44" s="5" t="n">
        <v>-0.408</v>
      </c>
      <c r="B44" s="5" t="n">
        <v>-0.097</v>
      </c>
      <c r="C44" s="5" t="n">
        <v>-0.5</v>
      </c>
      <c r="D44" s="5" t="n">
        <v>0.616</v>
      </c>
      <c r="E44" s="5" t="n">
        <v>-0.289</v>
      </c>
      <c r="F44" s="5" t="n">
        <v>0.333</v>
      </c>
      <c r="G44" s="13"/>
      <c r="H44" s="14" t="s">
        <v>19</v>
      </c>
      <c r="I44" s="15" t="n">
        <f aca="false">C42-C43</f>
        <v>-0.500000000000001</v>
      </c>
      <c r="J44" s="15" t="n">
        <f aca="false">C44-C42</f>
        <v>-0.5</v>
      </c>
      <c r="K44" s="15" t="n">
        <f aca="false">C46-C42</f>
        <v>7.00003768563571E-017</v>
      </c>
      <c r="L44" s="15" t="n">
        <f aca="false">C44-C45</f>
        <v>0</v>
      </c>
      <c r="M44" s="15" t="n">
        <f aca="false">C46-C45</f>
        <v>0.5</v>
      </c>
      <c r="N44" s="15" t="n">
        <f aca="false">C47-C46</f>
        <v>0.5</v>
      </c>
    </row>
    <row r="45" customFormat="false" ht="13.8" hidden="false" customHeight="false" outlineLevel="0" collapsed="false">
      <c r="A45" s="5" t="n">
        <v>-0.408</v>
      </c>
      <c r="B45" s="5" t="n">
        <v>0.097</v>
      </c>
      <c r="C45" s="5" t="n">
        <v>-0.5</v>
      </c>
      <c r="D45" s="5" t="n">
        <v>-0.616</v>
      </c>
      <c r="E45" s="5" t="n">
        <v>-0.289</v>
      </c>
      <c r="F45" s="5" t="n">
        <v>-0.333</v>
      </c>
      <c r="G45" s="13"/>
      <c r="H45" s="14" t="s">
        <v>20</v>
      </c>
      <c r="I45" s="15" t="n">
        <f aca="false">D43-D42</f>
        <v>-0.48</v>
      </c>
      <c r="J45" s="15" t="n">
        <f aca="false">D44-D42</f>
        <v>0.326</v>
      </c>
      <c r="K45" s="15" t="n">
        <f aca="false">D46-D42</f>
        <v>-0.58</v>
      </c>
      <c r="L45" s="15" t="n">
        <f aca="false">D44-D45</f>
        <v>1.232</v>
      </c>
      <c r="M45" s="15" t="n">
        <f aca="false">D46-D45</f>
        <v>0.326</v>
      </c>
      <c r="N45" s="15" t="n">
        <f aca="false">D47-D46</f>
        <v>0.48</v>
      </c>
    </row>
    <row r="46" customFormat="false" ht="13.8" hidden="false" customHeight="false" outlineLevel="0" collapsed="false">
      <c r="A46" s="5" t="n">
        <v>-0.408</v>
      </c>
      <c r="B46" s="5" t="n">
        <v>0.227</v>
      </c>
      <c r="C46" s="5" t="n">
        <v>-4.51492511840113E-016</v>
      </c>
      <c r="D46" s="5" t="n">
        <v>-0.29</v>
      </c>
      <c r="E46" s="5" t="n">
        <v>0.577</v>
      </c>
      <c r="F46" s="5" t="n">
        <v>0.604</v>
      </c>
      <c r="G46" s="13"/>
      <c r="H46" s="14" t="s">
        <v>21</v>
      </c>
      <c r="I46" s="15" t="n">
        <f aca="false">E43-E42</f>
        <v>-0.866</v>
      </c>
      <c r="J46" s="15" t="n">
        <f aca="false">E44-E42</f>
        <v>-0.866</v>
      </c>
      <c r="K46" s="15" t="n">
        <f aca="false">E46-E42</f>
        <v>0</v>
      </c>
      <c r="L46" s="15" t="n">
        <f aca="false">E44-E45</f>
        <v>0</v>
      </c>
      <c r="M46" s="15" t="n">
        <f aca="false">E46-E45</f>
        <v>0.866</v>
      </c>
      <c r="N46" s="15" t="n">
        <f aca="false">E47-E46</f>
        <v>-0.866</v>
      </c>
    </row>
    <row r="47" customFormat="false" ht="13.8" hidden="false" customHeight="false" outlineLevel="0" collapsed="false">
      <c r="A47" s="5" t="n">
        <v>-0.408</v>
      </c>
      <c r="B47" s="5" t="n">
        <v>0.663</v>
      </c>
      <c r="C47" s="5" t="n">
        <v>0.5</v>
      </c>
      <c r="D47" s="5" t="n">
        <v>0.19</v>
      </c>
      <c r="E47" s="5" t="n">
        <v>-0.289</v>
      </c>
      <c r="F47" s="5" t="n">
        <v>-0.158</v>
      </c>
      <c r="G47" s="13"/>
      <c r="H47" s="14" t="s">
        <v>22</v>
      </c>
      <c r="I47" s="15" t="n">
        <f aca="false">F42-F43</f>
        <v>-0.762</v>
      </c>
      <c r="J47" s="15" t="n">
        <f aca="false">-F44-F42</f>
        <v>0.271</v>
      </c>
      <c r="K47" s="15" t="n">
        <f aca="false">F46-F42</f>
        <v>1.208</v>
      </c>
      <c r="L47" s="15" t="n">
        <f aca="false">F44-F45</f>
        <v>0.666</v>
      </c>
      <c r="M47" s="15" t="n">
        <f aca="false">F46-F45</f>
        <v>0.937</v>
      </c>
      <c r="N47" s="15" t="n">
        <f aca="false">F47-F46</f>
        <v>-0.762</v>
      </c>
    </row>
  </sheetData>
  <mergeCells count="5">
    <mergeCell ref="A2:F2"/>
    <mergeCell ref="A13:F13"/>
    <mergeCell ref="A22:F22"/>
    <mergeCell ref="A31:F31"/>
    <mergeCell ref="A41:F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2020-05-20T09:32:38Z</dcterms:created>
  <dc:creator/>
  <dc:description/>
  <dc:language>en-US</dc:language>
  <cp:lastModifiedBy/>
  <dcterms:modified xsi:type="dcterms:W3CDTF">2020-05-21T20:27:18Z</dcterms:modified>
  <cp:revision>26</cp:revision>
  <dc:subject/>
  <dc:title/>
</cp:coreProperties>
</file>