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Cesare\Documents\Lavori\VERA\"/>
    </mc:Choice>
  </mc:AlternateContent>
  <xr:revisionPtr revIDLastSave="0" documentId="13_ncr:1_{388BBF8B-ED52-49EB-B405-EE357EBCFE16}" xr6:coauthVersionLast="47" xr6:coauthVersionMax="47" xr10:uidLastSave="{00000000-0000-0000-0000-000000000000}"/>
  <bookViews>
    <workbookView xWindow="-110" yWindow="-110" windowWidth="19420" windowHeight="11500" xr2:uid="{00000000-000D-0000-FFFF-FFFF00000000}"/>
  </bookViews>
  <sheets>
    <sheet name="Cover" sheetId="38" r:id="rId1"/>
    <sheet name="Instructions" sheetId="44" r:id="rId2"/>
    <sheet name="Evaluation criteria" sheetId="26" r:id="rId3"/>
    <sheet name="Information and evaluation" sheetId="21" r:id="rId4"/>
    <sheet name="Threats - Risk" sheetId="51" r:id="rId5"/>
    <sheet name="Controls and SOA" sheetId="23" r:id="rId6"/>
    <sheet name="Risk treatment - proposal" sheetId="53" r:id="rId7"/>
    <sheet name="Check list requirements" sheetId="55" r:id="rId8"/>
    <sheet name="Privacy risk" sheetId="43" r:id="rId9"/>
    <sheet name="PIA risk" sheetId="54" r:id="rId10"/>
  </sheets>
  <definedNames>
    <definedName name="_xlnm._FilterDatabase" localSheetId="5" hidden="1">'Controls and SOA'!$A$8:$X$188</definedName>
    <definedName name="_xlnm._FilterDatabase" localSheetId="9" hidden="1">'PIA risk'!$B$11:$F$54</definedName>
    <definedName name="_xlnm._FilterDatabase" localSheetId="6" hidden="1">'Risk treatment - proposal'!$A$8:$K$188</definedName>
    <definedName name="_xlnm.Print_Titles" localSheetId="5">'Controls and SOA'!$8:$8</definedName>
    <definedName name="_xlnm.Print_Titles" localSheetId="3">'Information and evaluation'!$6:$6</definedName>
    <definedName name="_xlnm.Print_Titles" localSheetId="9">'PIA risk'!$11:$11</definedName>
    <definedName name="_xlnm.Print_Titles" localSheetId="8">'Privacy risk'!$6:$6</definedName>
    <definedName name="_xlnm.Print_Titles" localSheetId="6">'Risk treatment - proposal'!$8:$8</definedName>
    <definedName name="_xlnm.Print_Titles" localSheetId="4">'Threats - Risk'!$13:$13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1" i="53" l="1"/>
  <c r="H150" i="53"/>
  <c r="H149" i="53"/>
  <c r="H148" i="53"/>
  <c r="H147" i="53"/>
  <c r="H146" i="53"/>
  <c r="H145" i="53"/>
  <c r="H144" i="53"/>
  <c r="H143" i="53"/>
  <c r="H142" i="53"/>
  <c r="H141" i="53"/>
  <c r="H140" i="53"/>
  <c r="H139" i="53"/>
  <c r="H138" i="53"/>
  <c r="H137" i="53"/>
  <c r="H136" i="53"/>
  <c r="H159" i="53"/>
  <c r="H158" i="53"/>
  <c r="H157" i="53"/>
  <c r="H156" i="53"/>
  <c r="H155" i="53"/>
  <c r="H154" i="53"/>
  <c r="H153" i="53"/>
  <c r="H152" i="53"/>
  <c r="H163" i="53"/>
  <c r="H162" i="53"/>
  <c r="H161" i="53"/>
  <c r="H160" i="53"/>
  <c r="H165" i="53"/>
  <c r="H164" i="53"/>
  <c r="H166" i="53"/>
  <c r="H135" i="53"/>
  <c r="GM14" i="51"/>
  <c r="GA14" i="51"/>
  <c r="FO14" i="51"/>
  <c r="FC14" i="51"/>
  <c r="EQ14" i="51"/>
  <c r="EE14" i="51"/>
  <c r="DS14" i="51"/>
  <c r="DG14" i="51"/>
  <c r="CU14" i="51"/>
  <c r="CI14" i="51"/>
  <c r="BW14" i="51"/>
  <c r="BK14" i="51"/>
  <c r="AY14" i="51"/>
  <c r="AM14" i="51"/>
  <c r="AA14" i="51"/>
  <c r="EP14" i="51"/>
  <c r="DF14" i="51"/>
  <c r="CH14" i="51"/>
  <c r="BJ14" i="51"/>
  <c r="Z14" i="51"/>
  <c r="DO14" i="51"/>
  <c r="CE14" i="51"/>
  <c r="W14" i="51"/>
  <c r="GL14" i="51"/>
  <c r="FZ14" i="51"/>
  <c r="FN14" i="51"/>
  <c r="FB14" i="51"/>
  <c r="ED14" i="51"/>
  <c r="DR14" i="51"/>
  <c r="CT14" i="51"/>
  <c r="BV14" i="51"/>
  <c r="AX14" i="51"/>
  <c r="GK14" i="51"/>
  <c r="FY14" i="51"/>
  <c r="FM14" i="51"/>
  <c r="FA14" i="51"/>
  <c r="EO14" i="51"/>
  <c r="EC14" i="51"/>
  <c r="DQ14" i="51"/>
  <c r="DE14" i="51"/>
  <c r="CS14" i="51"/>
  <c r="CG14" i="51"/>
  <c r="BU14" i="51"/>
  <c r="BI14" i="51"/>
  <c r="AW14" i="51"/>
  <c r="AK14" i="51"/>
  <c r="Y14" i="51"/>
  <c r="DC14" i="51"/>
  <c r="BG14" i="51"/>
  <c r="GJ14" i="51"/>
  <c r="FX14" i="51"/>
  <c r="FL14" i="51"/>
  <c r="EZ14" i="51"/>
  <c r="EN14" i="51"/>
  <c r="EB14" i="51"/>
  <c r="DP14" i="51"/>
  <c r="DD14" i="51"/>
  <c r="CR14" i="51"/>
  <c r="CF14" i="51"/>
  <c r="BT14" i="51"/>
  <c r="BH14" i="51"/>
  <c r="AV14" i="51"/>
  <c r="AJ14" i="51"/>
  <c r="X14" i="51"/>
  <c r="CQ14" i="51"/>
  <c r="AU14" i="51"/>
  <c r="GI14" i="51"/>
  <c r="FW14" i="51"/>
  <c r="FK14" i="51"/>
  <c r="EY14" i="51"/>
  <c r="EM14" i="51"/>
  <c r="GH14" i="51"/>
  <c r="FV14" i="51"/>
  <c r="FJ14" i="51"/>
  <c r="EX14" i="51"/>
  <c r="EL14" i="51"/>
  <c r="DZ14" i="51"/>
  <c r="DN14" i="51"/>
  <c r="DB14" i="51"/>
  <c r="CP14" i="51"/>
  <c r="CD14" i="51"/>
  <c r="BR14" i="51"/>
  <c r="BF14" i="51"/>
  <c r="AT14" i="51"/>
  <c r="AH14" i="51"/>
  <c r="V14" i="51"/>
  <c r="AG14" i="51"/>
  <c r="GG14" i="51"/>
  <c r="FU14" i="51"/>
  <c r="FI14" i="51"/>
  <c r="EW14" i="51"/>
  <c r="EK14" i="51"/>
  <c r="DY14" i="51"/>
  <c r="DM14" i="51"/>
  <c r="DA14" i="51"/>
  <c r="CO14" i="51"/>
  <c r="CC14" i="51"/>
  <c r="BQ14" i="51"/>
  <c r="BE14" i="51"/>
  <c r="AS14" i="51"/>
  <c r="U14" i="51"/>
  <c r="GF14" i="51"/>
  <c r="FT14" i="51"/>
  <c r="FH14" i="51"/>
  <c r="EV14" i="51"/>
  <c r="EJ14" i="51"/>
  <c r="DX14" i="51"/>
  <c r="DL14" i="51"/>
  <c r="CZ14" i="51"/>
  <c r="CN14" i="51"/>
  <c r="CB14" i="51"/>
  <c r="BP14" i="51"/>
  <c r="BD14" i="51"/>
  <c r="AR14" i="51"/>
  <c r="AF14" i="51"/>
  <c r="T14" i="51"/>
  <c r="GE14" i="51"/>
  <c r="FS14" i="51"/>
  <c r="FG14" i="51"/>
  <c r="EU14" i="51"/>
  <c r="EI14" i="51"/>
  <c r="DW14" i="51"/>
  <c r="DK14" i="51"/>
  <c r="CY14" i="51"/>
  <c r="CM14" i="51"/>
  <c r="CA14" i="51"/>
  <c r="BO14" i="51"/>
  <c r="BC14" i="51"/>
  <c r="AQ14" i="51"/>
  <c r="AE14" i="51"/>
  <c r="S14" i="51"/>
  <c r="GD14" i="51"/>
  <c r="FR14" i="51"/>
  <c r="FF14" i="51"/>
  <c r="ET14" i="51"/>
  <c r="EH14" i="51"/>
  <c r="DV14" i="51"/>
  <c r="DJ14" i="51"/>
  <c r="CX14" i="51"/>
  <c r="CL14" i="51"/>
  <c r="BZ14" i="51"/>
  <c r="BN14" i="51"/>
  <c r="BB14" i="51"/>
  <c r="AP14" i="51"/>
  <c r="AD14" i="51"/>
  <c r="R14" i="51"/>
  <c r="GC14" i="51"/>
  <c r="FQ14" i="51"/>
  <c r="FE14" i="51"/>
  <c r="ES14" i="51"/>
  <c r="EG14" i="51"/>
  <c r="DU14" i="51"/>
  <c r="DI14" i="51"/>
  <c r="CW14" i="51"/>
  <c r="CK14" i="51"/>
  <c r="BY14" i="51"/>
  <c r="BM14" i="51"/>
  <c r="BA14" i="51"/>
  <c r="AO14" i="51"/>
  <c r="AC14" i="51"/>
  <c r="Q14" i="51"/>
  <c r="GB14" i="51"/>
  <c r="FP14" i="51"/>
  <c r="FD14" i="51"/>
  <c r="ER14" i="51"/>
  <c r="EF14" i="51"/>
  <c r="DT14" i="51"/>
  <c r="DH14" i="51"/>
  <c r="CV14" i="51"/>
  <c r="CJ14" i="51"/>
  <c r="BX14" i="51"/>
  <c r="BL14" i="51"/>
  <c r="AZ14" i="51"/>
  <c r="AN14" i="51"/>
  <c r="AB14" i="51"/>
  <c r="P14" i="51"/>
  <c r="AL14" i="51"/>
  <c r="EA14" i="51"/>
  <c r="BS14" i="51"/>
  <c r="AI14" i="51"/>
  <c r="P13" i="51"/>
  <c r="Q13" i="51"/>
  <c r="AC13" i="51"/>
  <c r="AO13" i="51"/>
  <c r="BA13" i="51"/>
  <c r="BM13" i="51"/>
  <c r="BY13" i="51"/>
  <c r="CK13" i="51"/>
  <c r="CW13" i="51"/>
  <c r="DI13" i="51"/>
  <c r="DU13" i="51"/>
  <c r="EG13" i="51"/>
  <c r="ES13" i="51"/>
  <c r="FE13" i="51"/>
  <c r="FQ13" i="51"/>
  <c r="GC13" i="51"/>
  <c r="ET13" i="51"/>
  <c r="FR13" i="51"/>
  <c r="CY13" i="51"/>
  <c r="EU13" i="51"/>
  <c r="GE13" i="51"/>
  <c r="AF13" i="51"/>
  <c r="BP13" i="51"/>
  <c r="CZ13" i="51"/>
  <c r="EJ13" i="51"/>
  <c r="FT13" i="51"/>
  <c r="EC13" i="51"/>
  <c r="GK13" i="51"/>
  <c r="AX13" i="51"/>
  <c r="BV13" i="51"/>
  <c r="EP13" i="51"/>
  <c r="GL13" i="51"/>
  <c r="BK13" i="51"/>
  <c r="CI13" i="51"/>
  <c r="EE13" i="51"/>
  <c r="GA13" i="51"/>
  <c r="AN13" i="51"/>
  <c r="DH13" i="51"/>
  <c r="ER13" i="51"/>
  <c r="R13" i="51"/>
  <c r="AD13" i="51"/>
  <c r="AP13" i="51"/>
  <c r="BB13" i="51"/>
  <c r="BN13" i="51"/>
  <c r="BZ13" i="51"/>
  <c r="CL13" i="51"/>
  <c r="CX13" i="51"/>
  <c r="DJ13" i="51"/>
  <c r="DV13" i="51"/>
  <c r="EH13" i="51"/>
  <c r="FF13" i="51"/>
  <c r="GD13" i="51"/>
  <c r="DW13" i="51"/>
  <c r="FS13" i="51"/>
  <c r="T13" i="51"/>
  <c r="BD13" i="51"/>
  <c r="CN13" i="51"/>
  <c r="DX13" i="51"/>
  <c r="FH13" i="51"/>
  <c r="FM13" i="51"/>
  <c r="Z13" i="51"/>
  <c r="CT13" i="51"/>
  <c r="FB13" i="51"/>
  <c r="AM13" i="51"/>
  <c r="BW13" i="51"/>
  <c r="DS13" i="51"/>
  <c r="FO13" i="51"/>
  <c r="BL13" i="51"/>
  <c r="CV13" i="51"/>
  <c r="FD13" i="51"/>
  <c r="S13" i="51"/>
  <c r="AE13" i="51"/>
  <c r="AQ13" i="51"/>
  <c r="BC13" i="51"/>
  <c r="BO13" i="51"/>
  <c r="CA13" i="51"/>
  <c r="CM13" i="51"/>
  <c r="DK13" i="51"/>
  <c r="EI13" i="51"/>
  <c r="FG13" i="51"/>
  <c r="AR13" i="51"/>
  <c r="CB13" i="51"/>
  <c r="DL13" i="51"/>
  <c r="EV13" i="51"/>
  <c r="GF13" i="51"/>
  <c r="FA13" i="51"/>
  <c r="AL13" i="51"/>
  <c r="CH13" i="51"/>
  <c r="DR13" i="51"/>
  <c r="FZ13" i="51"/>
  <c r="AY13" i="51"/>
  <c r="CU13" i="51"/>
  <c r="EQ13" i="51"/>
  <c r="GM13" i="51"/>
  <c r="AZ13" i="51"/>
  <c r="CJ13" i="51"/>
  <c r="EF13" i="51"/>
  <c r="GB13" i="51"/>
  <c r="U13" i="51"/>
  <c r="AG13" i="51"/>
  <c r="AS13" i="51"/>
  <c r="BE13" i="51"/>
  <c r="BQ13" i="51"/>
  <c r="CC13" i="51"/>
  <c r="CO13" i="51"/>
  <c r="DA13" i="51"/>
  <c r="DM13" i="51"/>
  <c r="DY13" i="51"/>
  <c r="EK13" i="51"/>
  <c r="EW13" i="51"/>
  <c r="FI13" i="51"/>
  <c r="FU13" i="51"/>
  <c r="GG13" i="51"/>
  <c r="V13" i="51"/>
  <c r="AH13" i="51"/>
  <c r="AT13" i="51"/>
  <c r="BF13" i="51"/>
  <c r="BR13" i="51"/>
  <c r="CD13" i="51"/>
  <c r="CP13" i="51"/>
  <c r="DB13" i="51"/>
  <c r="DN13" i="51"/>
  <c r="DZ13" i="51"/>
  <c r="EL13" i="51"/>
  <c r="EX13" i="51"/>
  <c r="FJ13" i="51"/>
  <c r="FV13" i="51"/>
  <c r="GH13" i="51"/>
  <c r="W13" i="51"/>
  <c r="AI13" i="51"/>
  <c r="AU13" i="51"/>
  <c r="BG13" i="51"/>
  <c r="BS13" i="51"/>
  <c r="CE13" i="51"/>
  <c r="CQ13" i="51"/>
  <c r="DC13" i="51"/>
  <c r="DO13" i="51"/>
  <c r="EA13" i="51"/>
  <c r="EM13" i="51"/>
  <c r="EY13" i="51"/>
  <c r="FK13" i="51"/>
  <c r="FW13" i="51"/>
  <c r="GI13" i="51"/>
  <c r="X13" i="51"/>
  <c r="AJ13" i="51"/>
  <c r="AV13" i="51"/>
  <c r="BH13" i="51"/>
  <c r="BT13" i="51"/>
  <c r="CF13" i="51"/>
  <c r="CR13" i="51"/>
  <c r="DD13" i="51"/>
  <c r="DP13" i="51"/>
  <c r="EB13" i="51"/>
  <c r="EN13" i="51"/>
  <c r="EZ13" i="51"/>
  <c r="FL13" i="51"/>
  <c r="FX13" i="51"/>
  <c r="GJ13" i="51"/>
  <c r="Y13" i="51"/>
  <c r="AK13" i="51"/>
  <c r="AW13" i="51"/>
  <c r="BI13" i="51"/>
  <c r="BU13" i="51"/>
  <c r="CG13" i="51"/>
  <c r="CS13" i="51"/>
  <c r="DE13" i="51"/>
  <c r="DQ13" i="51"/>
  <c r="EO13" i="51"/>
  <c r="FY13" i="51"/>
  <c r="BJ13" i="51"/>
  <c r="DF13" i="51"/>
  <c r="ED13" i="51"/>
  <c r="FN13" i="51"/>
  <c r="AA13" i="51"/>
  <c r="DG13" i="51"/>
  <c r="FC13" i="51"/>
  <c r="AB13" i="51"/>
  <c r="BX13" i="51"/>
  <c r="DT13" i="51"/>
  <c r="FP13" i="51"/>
  <c r="L167" i="23" l="1"/>
  <c r="L166" i="23"/>
  <c r="L165" i="23"/>
  <c r="L164" i="23"/>
  <c r="L163" i="23"/>
  <c r="L162" i="23"/>
  <c r="L161" i="23"/>
  <c r="L160" i="23"/>
  <c r="L159" i="23"/>
  <c r="L158" i="23"/>
  <c r="L157" i="23"/>
  <c r="L156" i="23"/>
  <c r="L155" i="23"/>
  <c r="L154" i="23"/>
  <c r="L153" i="23"/>
  <c r="L152" i="23"/>
  <c r="L151" i="23"/>
  <c r="L150" i="23"/>
  <c r="L149" i="23"/>
  <c r="L148" i="23"/>
  <c r="L147" i="23"/>
  <c r="L146" i="23"/>
  <c r="L145" i="23"/>
  <c r="L144" i="23"/>
  <c r="L143" i="23"/>
  <c r="L142" i="23"/>
  <c r="L141" i="23"/>
  <c r="L140" i="23"/>
  <c r="L139" i="23"/>
  <c r="L138" i="23"/>
  <c r="L137" i="23"/>
  <c r="L136" i="23"/>
  <c r="F8" i="43" l="1"/>
  <c r="F9" i="43"/>
  <c r="F10" i="43"/>
  <c r="F11" i="43"/>
  <c r="F12" i="43"/>
  <c r="F13" i="43"/>
  <c r="F14" i="43"/>
  <c r="F15" i="43"/>
  <c r="F16" i="43"/>
  <c r="F17" i="43"/>
  <c r="F18" i="43"/>
  <c r="F19" i="43"/>
  <c r="F20" i="43"/>
  <c r="F21" i="43"/>
  <c r="F22" i="43"/>
  <c r="F23" i="43"/>
  <c r="F24" i="43"/>
  <c r="F25" i="43"/>
  <c r="F26" i="43"/>
  <c r="F27" i="43"/>
  <c r="F28" i="43"/>
  <c r="F29" i="43"/>
  <c r="F30" i="43"/>
  <c r="F31" i="43"/>
  <c r="F32" i="43"/>
  <c r="F33" i="43"/>
  <c r="F34" i="43"/>
  <c r="F35" i="43"/>
  <c r="F36" i="43"/>
  <c r="F37" i="43"/>
  <c r="F38" i="43"/>
  <c r="F39" i="43"/>
  <c r="F40" i="43"/>
  <c r="F41" i="43"/>
  <c r="F42" i="43"/>
  <c r="F43" i="43"/>
  <c r="F44" i="43"/>
  <c r="F45" i="43"/>
  <c r="F46" i="43"/>
  <c r="F47" i="43"/>
  <c r="F48" i="43"/>
  <c r="F49" i="43"/>
  <c r="F50" i="43"/>
  <c r="F51" i="43"/>
  <c r="F52" i="43"/>
  <c r="F53" i="43"/>
  <c r="F54" i="43"/>
  <c r="F55" i="43"/>
  <c r="F56" i="43"/>
  <c r="F57" i="43"/>
  <c r="F7" i="43"/>
  <c r="E7" i="43"/>
  <c r="D54" i="54" l="1"/>
  <c r="D53" i="54"/>
  <c r="D52" i="54"/>
  <c r="D51" i="54"/>
  <c r="D50" i="54"/>
  <c r="D49" i="54"/>
  <c r="D48" i="54"/>
  <c r="D47" i="54"/>
  <c r="D46" i="54"/>
  <c r="D45" i="54"/>
  <c r="D44" i="54"/>
  <c r="D43" i="54"/>
  <c r="D42" i="54"/>
  <c r="D41" i="54"/>
  <c r="D40" i="54"/>
  <c r="D39" i="54"/>
  <c r="D38" i="54"/>
  <c r="D37" i="54"/>
  <c r="D36" i="54"/>
  <c r="D35" i="54"/>
  <c r="D34" i="54"/>
  <c r="D33" i="54"/>
  <c r="D32" i="54"/>
  <c r="D31" i="54"/>
  <c r="D30" i="54"/>
  <c r="D29" i="54"/>
  <c r="D28" i="54"/>
  <c r="D27" i="54"/>
  <c r="D26" i="54"/>
  <c r="D25" i="54"/>
  <c r="D24" i="54"/>
  <c r="D23" i="54"/>
  <c r="D22" i="54"/>
  <c r="D21" i="54"/>
  <c r="D20" i="54"/>
  <c r="D19" i="54"/>
  <c r="D18" i="54"/>
  <c r="D17" i="54"/>
  <c r="D16" i="54"/>
  <c r="D15" i="54"/>
  <c r="D14" i="54"/>
  <c r="D13" i="54"/>
  <c r="D12" i="54"/>
  <c r="L10" i="23" l="1"/>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8" i="23"/>
  <c r="L129" i="23"/>
  <c r="L130" i="23"/>
  <c r="L131" i="23"/>
  <c r="L132" i="23"/>
  <c r="L133" i="23"/>
  <c r="L134" i="23"/>
  <c r="L135" i="23"/>
  <c r="L168" i="23"/>
  <c r="L169" i="23"/>
  <c r="L170" i="23"/>
  <c r="L171" i="23"/>
  <c r="L172" i="23"/>
  <c r="L173" i="23"/>
  <c r="L174" i="23"/>
  <c r="L175" i="23"/>
  <c r="L176" i="23"/>
  <c r="L177" i="23"/>
  <c r="L178" i="23"/>
  <c r="L179" i="23"/>
  <c r="L180" i="23"/>
  <c r="L181" i="23"/>
  <c r="L182" i="23"/>
  <c r="L183" i="23"/>
  <c r="L184" i="23"/>
  <c r="L185" i="23"/>
  <c r="L186" i="23"/>
  <c r="L187" i="23"/>
  <c r="L188" i="23"/>
  <c r="L9" i="23"/>
  <c r="FH57" i="51" l="1"/>
  <c r="FH62" i="51"/>
  <c r="FH37" i="51"/>
  <c r="FH65" i="51"/>
  <c r="FH49" i="51"/>
  <c r="FH43" i="51"/>
  <c r="FH32" i="51"/>
  <c r="FH19" i="51"/>
  <c r="FG57" i="51"/>
  <c r="FG62" i="51"/>
  <c r="FG65" i="51"/>
  <c r="FG37" i="51"/>
  <c r="FG49" i="51"/>
  <c r="FG43" i="51"/>
  <c r="FG32" i="51"/>
  <c r="FG19" i="51"/>
  <c r="FR65" i="51"/>
  <c r="FR53" i="51"/>
  <c r="FR59" i="51"/>
  <c r="FR39" i="51"/>
  <c r="FR51" i="51"/>
  <c r="FR66" i="51"/>
  <c r="FR62" i="51"/>
  <c r="FR37" i="51"/>
  <c r="FR33" i="51"/>
  <c r="FR52" i="51"/>
  <c r="FR49" i="51"/>
  <c r="FR80" i="51"/>
  <c r="FR27" i="51"/>
  <c r="FQ39" i="51"/>
  <c r="FQ53" i="51"/>
  <c r="FQ66" i="51"/>
  <c r="FQ65" i="51"/>
  <c r="FQ62" i="51"/>
  <c r="FQ51" i="51"/>
  <c r="FQ37" i="51"/>
  <c r="FQ33" i="51"/>
  <c r="FQ27" i="51"/>
  <c r="FQ80" i="51"/>
  <c r="FQ49" i="51"/>
  <c r="FQ59" i="51"/>
  <c r="FQ52" i="51"/>
  <c r="FJ63" i="51"/>
  <c r="FJ43" i="51"/>
  <c r="FJ49" i="51"/>
  <c r="FJ57" i="51"/>
  <c r="FJ62" i="51"/>
  <c r="FJ19" i="51"/>
  <c r="FJ37" i="51"/>
  <c r="FJ60" i="51"/>
  <c r="FJ32" i="51"/>
  <c r="FI29" i="51"/>
  <c r="FI39" i="51"/>
  <c r="FI51" i="51"/>
  <c r="FI37" i="51"/>
  <c r="FI33" i="51"/>
  <c r="FI62" i="51"/>
  <c r="FI56" i="51"/>
  <c r="FI49" i="51"/>
  <c r="FI80" i="51"/>
  <c r="FI65" i="51"/>
  <c r="FI59" i="51"/>
  <c r="FI27" i="51"/>
  <c r="FI53" i="51"/>
  <c r="FI40" i="51"/>
  <c r="FI52" i="51"/>
  <c r="FP36" i="51"/>
  <c r="FP62" i="51"/>
  <c r="FP49" i="51"/>
  <c r="FP39" i="51"/>
  <c r="FO59" i="51"/>
  <c r="FO38" i="51"/>
  <c r="FO28" i="51"/>
  <c r="FO76" i="51"/>
  <c r="FO35" i="51"/>
  <c r="FO55" i="51"/>
  <c r="FO66" i="51"/>
  <c r="FO21" i="51"/>
  <c r="FO48" i="51"/>
  <c r="FO49" i="51"/>
  <c r="FO44" i="51"/>
  <c r="FO65" i="51"/>
  <c r="FO24" i="51"/>
  <c r="FO62" i="51"/>
  <c r="FO54" i="51"/>
  <c r="FO61" i="51"/>
  <c r="FO30" i="51"/>
  <c r="FO80" i="51"/>
  <c r="FO53" i="51"/>
  <c r="FO51" i="51"/>
  <c r="FO22" i="51"/>
  <c r="FO58" i="51"/>
  <c r="FO41" i="51"/>
  <c r="FO47" i="51"/>
  <c r="FO18" i="51"/>
  <c r="FO32" i="51"/>
  <c r="FO40" i="51"/>
  <c r="FO39" i="51"/>
  <c r="FO33" i="51"/>
  <c r="FO20" i="51"/>
  <c r="FO36" i="51"/>
  <c r="FO25" i="51"/>
  <c r="FO29" i="51"/>
  <c r="FO46" i="51"/>
  <c r="FO52" i="51"/>
  <c r="FO45" i="51"/>
  <c r="FO37" i="51"/>
  <c r="FO42" i="51"/>
  <c r="FO50" i="51"/>
  <c r="FO56" i="51"/>
  <c r="FO34" i="51"/>
  <c r="FM54" i="51"/>
  <c r="FM41" i="51"/>
  <c r="FM56" i="51"/>
  <c r="FM58" i="51"/>
  <c r="FM65" i="51"/>
  <c r="FM48" i="51"/>
  <c r="FM51" i="51"/>
  <c r="FM61" i="51"/>
  <c r="FM39" i="51"/>
  <c r="FM55" i="51"/>
  <c r="FM52" i="51"/>
  <c r="FM80" i="51"/>
  <c r="FM60" i="51"/>
  <c r="FM49" i="51"/>
  <c r="FM29" i="51"/>
  <c r="FM50" i="51"/>
  <c r="FM62" i="51"/>
  <c r="FL48" i="51"/>
  <c r="FL55" i="51"/>
  <c r="FL51" i="51"/>
  <c r="FL52" i="51"/>
  <c r="FL80" i="51"/>
  <c r="FL49" i="51"/>
  <c r="FL60" i="51"/>
  <c r="FL62" i="51"/>
  <c r="FL29" i="51"/>
  <c r="FL50" i="51"/>
  <c r="FL61" i="51"/>
  <c r="FL54" i="51"/>
  <c r="FL56" i="51"/>
  <c r="FL58" i="51"/>
  <c r="FL39" i="51"/>
  <c r="FL41" i="51"/>
  <c r="FN59" i="51"/>
  <c r="FN45" i="51"/>
  <c r="FN56" i="51"/>
  <c r="FN40" i="51"/>
  <c r="FN55" i="51"/>
  <c r="FN50" i="51"/>
  <c r="FN38" i="51"/>
  <c r="FN36" i="51"/>
  <c r="FN47" i="51"/>
  <c r="FN62" i="51"/>
  <c r="FN22" i="51"/>
  <c r="FN80" i="51"/>
  <c r="FN30" i="51"/>
  <c r="FN35" i="51"/>
  <c r="FN48" i="51"/>
  <c r="FN46" i="51"/>
  <c r="FN29" i="51"/>
  <c r="FN21" i="51"/>
  <c r="FN37" i="51"/>
  <c r="FN42" i="51"/>
  <c r="FN33" i="51"/>
  <c r="FN18" i="51"/>
  <c r="FN65" i="51"/>
  <c r="FN20" i="51"/>
  <c r="FN76" i="51"/>
  <c r="FN51" i="51"/>
  <c r="FN53" i="51"/>
  <c r="FN66" i="51"/>
  <c r="FN39" i="51"/>
  <c r="FN24" i="51"/>
  <c r="FN44" i="51"/>
  <c r="FN25" i="51"/>
  <c r="FN52" i="51"/>
  <c r="FN32" i="51"/>
  <c r="FN54" i="51"/>
  <c r="FN34" i="51"/>
  <c r="FN61" i="51"/>
  <c r="FN49" i="51"/>
  <c r="FN41" i="51"/>
  <c r="FN28" i="51"/>
  <c r="FN58" i="51"/>
  <c r="EN61" i="51"/>
  <c r="EN62" i="51"/>
  <c r="EN55" i="51"/>
  <c r="EN36" i="51"/>
  <c r="EN54" i="51"/>
  <c r="EN39" i="51"/>
  <c r="FK62" i="51"/>
  <c r="FK50" i="51"/>
  <c r="FK61" i="51"/>
  <c r="FK54" i="51"/>
  <c r="FK41" i="51"/>
  <c r="FK65" i="51"/>
  <c r="FK52" i="51"/>
  <c r="FK56" i="51"/>
  <c r="FK29" i="51"/>
  <c r="FK39" i="51"/>
  <c r="FK51" i="51"/>
  <c r="FK55" i="51"/>
  <c r="FK60" i="51"/>
  <c r="FK49" i="51"/>
  <c r="FK80" i="51"/>
  <c r="FK58" i="51"/>
  <c r="FK48" i="51"/>
  <c r="FA65" i="51"/>
  <c r="EO80" i="51"/>
  <c r="EO49" i="51"/>
  <c r="EO39" i="51"/>
  <c r="EO59" i="51"/>
  <c r="EO53" i="51"/>
  <c r="EO26" i="51"/>
  <c r="EO76" i="51"/>
  <c r="EO33" i="51"/>
  <c r="EO29" i="51"/>
  <c r="EO51" i="51"/>
  <c r="EO47" i="51"/>
  <c r="EO58" i="51"/>
  <c r="EO52" i="51"/>
  <c r="ES51" i="51"/>
  <c r="ES76" i="51"/>
  <c r="ES49" i="51"/>
  <c r="ES53" i="51"/>
  <c r="ES52" i="51"/>
  <c r="ES29" i="51"/>
  <c r="ES26" i="51"/>
  <c r="ES33" i="51"/>
  <c r="ES80" i="51"/>
  <c r="ES47" i="51"/>
  <c r="ES58" i="51"/>
  <c r="ES39" i="51"/>
  <c r="ES59" i="51"/>
  <c r="FB65" i="51"/>
  <c r="FB60" i="51"/>
  <c r="FB62" i="51"/>
  <c r="FB63" i="51"/>
  <c r="EZ66" i="51"/>
  <c r="EZ65" i="51"/>
  <c r="EZ62" i="51"/>
  <c r="ET63" i="51"/>
  <c r="ET64" i="51"/>
  <c r="ET66" i="51"/>
  <c r="ET54" i="51"/>
  <c r="ET62" i="51"/>
  <c r="ET65" i="51"/>
  <c r="ET60" i="51"/>
  <c r="ET61" i="51"/>
  <c r="ER56" i="51"/>
  <c r="ER45" i="51"/>
  <c r="ER38" i="51"/>
  <c r="ER51" i="51"/>
  <c r="ER62" i="51"/>
  <c r="ER39" i="51"/>
  <c r="ER44" i="51"/>
  <c r="ER27" i="51"/>
  <c r="ER41" i="51"/>
  <c r="ER53" i="51"/>
  <c r="ER52" i="51"/>
  <c r="ER48" i="51"/>
  <c r="ER46" i="51"/>
  <c r="ER26" i="51"/>
  <c r="ER76" i="51"/>
  <c r="ER29" i="51"/>
  <c r="ER49" i="51"/>
  <c r="ER80" i="51"/>
  <c r="ER54" i="51"/>
  <c r="ER50" i="51"/>
  <c r="ER47" i="51"/>
  <c r="ER61" i="51"/>
  <c r="ER58" i="51"/>
  <c r="ER40" i="51"/>
  <c r="ER55" i="51"/>
  <c r="EQ56" i="51"/>
  <c r="EQ62" i="51"/>
  <c r="EQ39" i="51"/>
  <c r="EQ41" i="51"/>
  <c r="EQ55" i="51"/>
  <c r="EQ48" i="51"/>
  <c r="EQ52" i="51"/>
  <c r="EQ49" i="51"/>
  <c r="EQ51" i="51"/>
  <c r="EQ80" i="51"/>
  <c r="EQ54" i="51"/>
  <c r="EQ50" i="51"/>
  <c r="EQ61" i="51"/>
  <c r="EQ58" i="51"/>
  <c r="FE41" i="51"/>
  <c r="FE54" i="51"/>
  <c r="FE37" i="51"/>
  <c r="FE60" i="51"/>
  <c r="FE62" i="51"/>
  <c r="FE63" i="51"/>
  <c r="FE34" i="51"/>
  <c r="FC49" i="51"/>
  <c r="FC39" i="51"/>
  <c r="FC62" i="51"/>
  <c r="FC36" i="51"/>
  <c r="FC65" i="51"/>
  <c r="FC61" i="51"/>
  <c r="FC63" i="51"/>
  <c r="EP80" i="51"/>
  <c r="EP62" i="51"/>
  <c r="EP29" i="51"/>
  <c r="EP49" i="51"/>
  <c r="EP44" i="51"/>
  <c r="EP39" i="51"/>
  <c r="EP27" i="51"/>
  <c r="EP59" i="51"/>
  <c r="EP55" i="51"/>
  <c r="EP46" i="51"/>
  <c r="EP76" i="51"/>
  <c r="EP33" i="51"/>
  <c r="EP45" i="51"/>
  <c r="EP41" i="51"/>
  <c r="EP51" i="51"/>
  <c r="EP47" i="51"/>
  <c r="EP54" i="51"/>
  <c r="EP50" i="51"/>
  <c r="EP61" i="51"/>
  <c r="EP58" i="51"/>
  <c r="FF76" i="51"/>
  <c r="FF54" i="51"/>
  <c r="FF32" i="51"/>
  <c r="FF17" i="51"/>
  <c r="FF61" i="51"/>
  <c r="FF57" i="51"/>
  <c r="FF44" i="51"/>
  <c r="FF41" i="51"/>
  <c r="FF24" i="51"/>
  <c r="FF20" i="51"/>
  <c r="FF16" i="51"/>
  <c r="FF62" i="51"/>
  <c r="FF23" i="51"/>
  <c r="FF58" i="51"/>
  <c r="FF51" i="51"/>
  <c r="FF45" i="51"/>
  <c r="FF22" i="51"/>
  <c r="FF18" i="51"/>
  <c r="FF80" i="51"/>
  <c r="FF47" i="51"/>
  <c r="FF43" i="51"/>
  <c r="FF21" i="51"/>
  <c r="FF50" i="51"/>
  <c r="FF63" i="51"/>
  <c r="FF25" i="51"/>
  <c r="FF42" i="51"/>
  <c r="FF28" i="51"/>
  <c r="FF19" i="51"/>
  <c r="FF55" i="51"/>
  <c r="FF48" i="51"/>
  <c r="FF46" i="51"/>
  <c r="FD62" i="51"/>
  <c r="FD65" i="51"/>
  <c r="FD34" i="51"/>
  <c r="FD37" i="51"/>
  <c r="FD33" i="51"/>
  <c r="FD58" i="51"/>
  <c r="FD59" i="51"/>
  <c r="FD36" i="51"/>
  <c r="EM69" i="51"/>
  <c r="EM66" i="51"/>
  <c r="EM60" i="51"/>
  <c r="EM52" i="51"/>
  <c r="EM44" i="51"/>
  <c r="EM35" i="51"/>
  <c r="EM27" i="51"/>
  <c r="EM24" i="51"/>
  <c r="EM68" i="51"/>
  <c r="EM63" i="51"/>
  <c r="EM61" i="51"/>
  <c r="EM78" i="51"/>
  <c r="EM75" i="51"/>
  <c r="EM48" i="51"/>
  <c r="EM17" i="51"/>
  <c r="EM77" i="51"/>
  <c r="EM74" i="51"/>
  <c r="EM64" i="51"/>
  <c r="EM57" i="51"/>
  <c r="EM55" i="51"/>
  <c r="EM34" i="51"/>
  <c r="EM73" i="51"/>
  <c r="EM62" i="51"/>
  <c r="EM49" i="51"/>
  <c r="EM20" i="51"/>
  <c r="EM16" i="51"/>
  <c r="EM72" i="51"/>
  <c r="EM58" i="51"/>
  <c r="EM40" i="51"/>
  <c r="EM36" i="51"/>
  <c r="EM22" i="51"/>
  <c r="EM19" i="51"/>
  <c r="EM59" i="51"/>
  <c r="EM46" i="51"/>
  <c r="EM18" i="51"/>
  <c r="EM65" i="51"/>
  <c r="EM53" i="51"/>
  <c r="EM37" i="51"/>
  <c r="EM26" i="51"/>
  <c r="EM38" i="51"/>
  <c r="EM76" i="51"/>
  <c r="EM43" i="51"/>
  <c r="EM33" i="51"/>
  <c r="EM29" i="51"/>
  <c r="EM21" i="51"/>
  <c r="EM71" i="51"/>
  <c r="EM70" i="51"/>
  <c r="EM45" i="51"/>
  <c r="EM41" i="51"/>
  <c r="EM25" i="51"/>
  <c r="EM80" i="51"/>
  <c r="EM67" i="51"/>
  <c r="EM56" i="51"/>
  <c r="EM32" i="51"/>
  <c r="EM79" i="51"/>
  <c r="EM51" i="51"/>
  <c r="EM50" i="51"/>
  <c r="EM47" i="51"/>
  <c r="EM42" i="51"/>
  <c r="EM28" i="51"/>
  <c r="EM23" i="51"/>
  <c r="EM54" i="51"/>
  <c r="EM39" i="51"/>
  <c r="EY65" i="51"/>
  <c r="EY62" i="51"/>
  <c r="EX65" i="51"/>
  <c r="EX62" i="51"/>
  <c r="EW64" i="51"/>
  <c r="EW54" i="51"/>
  <c r="EW66" i="51"/>
  <c r="EW41" i="51"/>
  <c r="EW36" i="51"/>
  <c r="EW61" i="51"/>
  <c r="EW37" i="51"/>
  <c r="EW60" i="51"/>
  <c r="EW63" i="51"/>
  <c r="EW62" i="51"/>
  <c r="EW65" i="51"/>
  <c r="EV54" i="51"/>
  <c r="EV65" i="51"/>
  <c r="EV62" i="51"/>
  <c r="GM59" i="51"/>
  <c r="GM41" i="51"/>
  <c r="GM54" i="51"/>
  <c r="GM61" i="51"/>
  <c r="GM62" i="51"/>
  <c r="GM37" i="51"/>
  <c r="GM55" i="51"/>
  <c r="GM50" i="51"/>
  <c r="EU64" i="51"/>
  <c r="EU66" i="51"/>
  <c r="EU54" i="51"/>
  <c r="EU61" i="51"/>
  <c r="EU62" i="51"/>
  <c r="EU65" i="51"/>
  <c r="EU60" i="51"/>
  <c r="EU63" i="51"/>
  <c r="FX54" i="51"/>
  <c r="FX55" i="51"/>
  <c r="FX62" i="51"/>
  <c r="FX61" i="51"/>
  <c r="FW53" i="51"/>
  <c r="FW50" i="51"/>
  <c r="FW62" i="51"/>
  <c r="FW55" i="51"/>
  <c r="FW54" i="51"/>
  <c r="FW46" i="51"/>
  <c r="FW56" i="51"/>
  <c r="FW47" i="51"/>
  <c r="FW51" i="51"/>
  <c r="FW38" i="51"/>
  <c r="FW80" i="51"/>
  <c r="FW59" i="51"/>
  <c r="FW58" i="51"/>
  <c r="FW52" i="51"/>
  <c r="FW45" i="51"/>
  <c r="FW34" i="51"/>
  <c r="FW48" i="51"/>
  <c r="FW37" i="51"/>
  <c r="FW76" i="51"/>
  <c r="FW44" i="51"/>
  <c r="FW61" i="51"/>
  <c r="FW41" i="51"/>
  <c r="FV54" i="51"/>
  <c r="GG39" i="51"/>
  <c r="GG63" i="51"/>
  <c r="GG62" i="51"/>
  <c r="GG54" i="51"/>
  <c r="GG36" i="51"/>
  <c r="GG61" i="51"/>
  <c r="GG55" i="51"/>
  <c r="GF39" i="51"/>
  <c r="GF55" i="51"/>
  <c r="GF62" i="51"/>
  <c r="GF54" i="51"/>
  <c r="GF36" i="51"/>
  <c r="GF61" i="51"/>
  <c r="FS62" i="51"/>
  <c r="FS54" i="51"/>
  <c r="FS61" i="51"/>
  <c r="FS55" i="51"/>
  <c r="GD61" i="51"/>
  <c r="GD55" i="51"/>
  <c r="GD50" i="51"/>
  <c r="GD46" i="51"/>
  <c r="GD47" i="51"/>
  <c r="GD76" i="51"/>
  <c r="GD48" i="51"/>
  <c r="GD41" i="51"/>
  <c r="GD45" i="51"/>
  <c r="GD64" i="51"/>
  <c r="GD62" i="51"/>
  <c r="GD54" i="51"/>
  <c r="GD44" i="51"/>
  <c r="GB62" i="51"/>
  <c r="GB61" i="51"/>
  <c r="GB54" i="51"/>
  <c r="GB55" i="51"/>
  <c r="GA54" i="51"/>
  <c r="GA61" i="51"/>
  <c r="GA55" i="51"/>
  <c r="GA64" i="51"/>
  <c r="GA62" i="51"/>
  <c r="GH62" i="51"/>
  <c r="GH39" i="51"/>
  <c r="GH55" i="51"/>
  <c r="GH54" i="51"/>
  <c r="GH36" i="51"/>
  <c r="GH61" i="51"/>
  <c r="FT62" i="51"/>
  <c r="FT55" i="51"/>
  <c r="FT61" i="51"/>
  <c r="FT54" i="51"/>
  <c r="GJ54" i="51"/>
  <c r="GJ62" i="51"/>
  <c r="GJ55" i="51"/>
  <c r="GJ66" i="51"/>
  <c r="GJ61" i="51"/>
  <c r="GJ59" i="51"/>
  <c r="GI62" i="51"/>
  <c r="GI41" i="51"/>
  <c r="GI37" i="51"/>
  <c r="GI55" i="51"/>
  <c r="GI50" i="51"/>
  <c r="GI54" i="51"/>
  <c r="GI61" i="51"/>
  <c r="GI59" i="51"/>
  <c r="FU50" i="51"/>
  <c r="FU59" i="51"/>
  <c r="FU45" i="51"/>
  <c r="FU62" i="51"/>
  <c r="FU55" i="51"/>
  <c r="FU46" i="51"/>
  <c r="FU61" i="51"/>
  <c r="FU41" i="51"/>
  <c r="FU38" i="51"/>
  <c r="FU54" i="51"/>
  <c r="FU47" i="51"/>
  <c r="FU58" i="51"/>
  <c r="FU76" i="51"/>
  <c r="FU44" i="51"/>
  <c r="GE39" i="51"/>
  <c r="GE55" i="51"/>
  <c r="GE62" i="51"/>
  <c r="GE54" i="51"/>
  <c r="GE36" i="51"/>
  <c r="GE61" i="51"/>
  <c r="GC62" i="51"/>
  <c r="GC36" i="51"/>
  <c r="GC61" i="51"/>
  <c r="GC55" i="51"/>
  <c r="GC51" i="51"/>
  <c r="GC50" i="51"/>
  <c r="GC46" i="51"/>
  <c r="GC56" i="51"/>
  <c r="GC47" i="51"/>
  <c r="GC33" i="51"/>
  <c r="GC76" i="51"/>
  <c r="GC80" i="51"/>
  <c r="GC35" i="51"/>
  <c r="GC60" i="51"/>
  <c r="GC58" i="51"/>
  <c r="GC52" i="51"/>
  <c r="GC45" i="51"/>
  <c r="GC34" i="51"/>
  <c r="GC48" i="51"/>
  <c r="GC37" i="51"/>
  <c r="GC59" i="51"/>
  <c r="GC54" i="51"/>
  <c r="GC44" i="51"/>
  <c r="GC41" i="51"/>
  <c r="GC53" i="51"/>
  <c r="GL55" i="51"/>
  <c r="GL37" i="51"/>
  <c r="GL41" i="51"/>
  <c r="GL54" i="51"/>
  <c r="GL62" i="51"/>
  <c r="GL61" i="51"/>
  <c r="GL59" i="51"/>
  <c r="GL50" i="51"/>
  <c r="FZ54" i="51"/>
  <c r="FZ61" i="51"/>
  <c r="FZ55" i="51"/>
  <c r="FZ62" i="51"/>
  <c r="GK54" i="51"/>
  <c r="GK41" i="51"/>
  <c r="GK62" i="51"/>
  <c r="GK55" i="51"/>
  <c r="GK37" i="51"/>
  <c r="GK50" i="51"/>
  <c r="GK61" i="51"/>
  <c r="GK59" i="51"/>
  <c r="FY54" i="51"/>
  <c r="FY61" i="51"/>
  <c r="FY55" i="51"/>
  <c r="FY62" i="51"/>
  <c r="E32" i="43"/>
  <c r="E10" i="43" l="1"/>
  <c r="E11" i="43"/>
  <c r="E12" i="43"/>
  <c r="E13" i="43"/>
  <c r="E14" i="43"/>
  <c r="E15" i="43"/>
  <c r="E16" i="43"/>
  <c r="E17" i="43"/>
  <c r="E18" i="43"/>
  <c r="E19" i="43"/>
  <c r="E20" i="43"/>
  <c r="E21" i="43"/>
  <c r="E22" i="43"/>
  <c r="E23" i="43"/>
  <c r="E24" i="43"/>
  <c r="E25" i="43"/>
  <c r="E26" i="43"/>
  <c r="E27" i="43"/>
  <c r="E28" i="43"/>
  <c r="E29" i="43"/>
  <c r="E30" i="43"/>
  <c r="E31" i="43"/>
  <c r="E33" i="43"/>
  <c r="E34" i="43"/>
  <c r="E35" i="43"/>
  <c r="E36" i="43"/>
  <c r="E37" i="43"/>
  <c r="E38" i="43"/>
  <c r="E39" i="43"/>
  <c r="E40" i="43"/>
  <c r="E41" i="43"/>
  <c r="E42" i="43"/>
  <c r="E43" i="43"/>
  <c r="E44" i="43"/>
  <c r="E45" i="43"/>
  <c r="E46" i="43"/>
  <c r="E47" i="43"/>
  <c r="E48" i="43"/>
  <c r="E49" i="43"/>
  <c r="E50" i="43"/>
  <c r="E51" i="43"/>
  <c r="E52" i="43"/>
  <c r="E53" i="43"/>
  <c r="E54" i="43"/>
  <c r="E55" i="43"/>
  <c r="E56" i="43"/>
  <c r="E57" i="43"/>
  <c r="E8" i="43"/>
  <c r="E9" i="43"/>
  <c r="N71" i="51" l="1"/>
  <c r="N70" i="51"/>
  <c r="N77" i="51"/>
  <c r="N76" i="51"/>
  <c r="N75" i="51"/>
  <c r="N74" i="51" l="1"/>
  <c r="N67" i="51"/>
  <c r="N68" i="51"/>
  <c r="N72" i="51"/>
  <c r="N79" i="51"/>
  <c r="N69" i="51"/>
  <c r="N73" i="51"/>
  <c r="N78" i="51"/>
  <c r="N80" i="51"/>
  <c r="H116" i="53" l="1"/>
  <c r="H186" i="53"/>
  <c r="H67" i="53"/>
  <c r="H104" i="53"/>
  <c r="H105" i="53"/>
  <c r="H173" i="53"/>
  <c r="H68" i="53"/>
  <c r="H106" i="53"/>
  <c r="H117" i="53"/>
  <c r="H187" i="53"/>
  <c r="H69" i="53"/>
  <c r="H107" i="53"/>
  <c r="H118" i="53"/>
  <c r="H188" i="53"/>
  <c r="H36" i="53"/>
  <c r="H70" i="53"/>
  <c r="H119" i="53"/>
  <c r="H10" i="53"/>
  <c r="H37" i="53"/>
  <c r="H71" i="53"/>
  <c r="H120" i="53"/>
  <c r="H11" i="53"/>
  <c r="H38" i="53"/>
  <c r="H72" i="53"/>
  <c r="H121" i="53"/>
  <c r="H12" i="53"/>
  <c r="H39" i="53"/>
  <c r="H73" i="53"/>
  <c r="H122" i="53"/>
  <c r="H13" i="53"/>
  <c r="H40" i="53"/>
  <c r="H74" i="53"/>
  <c r="H174" i="53"/>
  <c r="H62" i="53"/>
  <c r="H75" i="53"/>
  <c r="H108" i="53"/>
  <c r="H175" i="53"/>
  <c r="H63" i="53"/>
  <c r="H76" i="53"/>
  <c r="H77" i="53"/>
  <c r="H123" i="53"/>
  <c r="H14" i="53"/>
  <c r="H41" i="53"/>
  <c r="H78" i="53"/>
  <c r="H124" i="53"/>
  <c r="H79" i="53"/>
  <c r="H125" i="53"/>
  <c r="H15" i="53"/>
  <c r="H42" i="53"/>
  <c r="H109" i="53"/>
  <c r="H176" i="53"/>
  <c r="H16" i="53"/>
  <c r="H43" i="53"/>
  <c r="H80" i="53"/>
  <c r="H126" i="53"/>
  <c r="H64" i="53"/>
  <c r="H81" i="53"/>
  <c r="H110" i="53"/>
  <c r="H177" i="53"/>
  <c r="H65" i="53"/>
  <c r="H82" i="53"/>
  <c r="H111" i="53"/>
  <c r="H178" i="53"/>
  <c r="H17" i="53"/>
  <c r="H44" i="53"/>
  <c r="H83" i="53"/>
  <c r="H179" i="53"/>
  <c r="H66" i="53"/>
  <c r="H45" i="53"/>
  <c r="H112" i="53"/>
  <c r="H127" i="53"/>
  <c r="H113" i="53"/>
  <c r="H46" i="53"/>
  <c r="H84" i="53"/>
  <c r="H128" i="53"/>
  <c r="H18" i="53"/>
  <c r="H85" i="53"/>
  <c r="H114" i="53"/>
  <c r="H180" i="53"/>
  <c r="H19" i="53"/>
  <c r="H47" i="53"/>
  <c r="H86" i="53"/>
  <c r="H129" i="53"/>
  <c r="H20" i="53"/>
  <c r="H48" i="53"/>
  <c r="H87" i="53"/>
  <c r="H130" i="53"/>
  <c r="H21" i="53"/>
  <c r="H49" i="53"/>
  <c r="H88" i="53"/>
  <c r="H181" i="53"/>
  <c r="H22" i="53"/>
  <c r="H50" i="53"/>
  <c r="H89" i="53"/>
  <c r="H131" i="53"/>
  <c r="H23" i="53"/>
  <c r="H51" i="53"/>
  <c r="H90" i="53"/>
  <c r="H182" i="53"/>
  <c r="H24" i="53"/>
  <c r="H52" i="53"/>
  <c r="H91" i="53"/>
  <c r="H132" i="53"/>
  <c r="H25" i="53"/>
  <c r="H53" i="53"/>
  <c r="H92" i="53"/>
  <c r="H183" i="53"/>
  <c r="H26" i="53"/>
  <c r="H54" i="53"/>
  <c r="H93" i="53"/>
  <c r="H133" i="53"/>
  <c r="H27" i="53"/>
  <c r="H94" i="53"/>
  <c r="H95" i="53"/>
  <c r="H134" i="53"/>
  <c r="H28" i="53"/>
  <c r="H55" i="53"/>
  <c r="H96" i="53"/>
  <c r="H184" i="53"/>
  <c r="H29" i="53"/>
  <c r="H56" i="53"/>
  <c r="H97" i="53"/>
  <c r="H167" i="53"/>
  <c r="H30" i="53"/>
  <c r="H57" i="53"/>
  <c r="H98" i="53"/>
  <c r="H168" i="53"/>
  <c r="H31" i="53"/>
  <c r="H58" i="53"/>
  <c r="H99" i="53"/>
  <c r="H169" i="53"/>
  <c r="H32" i="53"/>
  <c r="H59" i="53"/>
  <c r="H115" i="53"/>
  <c r="H170" i="53"/>
  <c r="H33" i="53"/>
  <c r="H60" i="53"/>
  <c r="H100" i="53"/>
  <c r="H171" i="53"/>
  <c r="H34" i="53"/>
  <c r="H61" i="53"/>
  <c r="H185" i="53"/>
  <c r="H101" i="53"/>
  <c r="H102" i="53"/>
  <c r="H172" i="53"/>
  <c r="H35" i="53"/>
  <c r="H103" i="53"/>
  <c r="H9" i="53"/>
  <c r="U16" i="51" l="1"/>
  <c r="BM34" i="51"/>
  <c r="BM20" i="51"/>
  <c r="BM35" i="51"/>
  <c r="BM19" i="51"/>
  <c r="EJ79" i="51"/>
  <c r="BW78" i="51"/>
  <c r="AC77" i="51"/>
  <c r="AC76" i="51"/>
  <c r="DU76" i="51"/>
  <c r="DN76" i="51"/>
  <c r="BX76" i="51"/>
  <c r="Z76" i="51"/>
  <c r="DV76" i="51"/>
  <c r="CL76" i="51"/>
  <c r="R76" i="51"/>
  <c r="DC76" i="51"/>
  <c r="BP76" i="51"/>
  <c r="DT76" i="51"/>
  <c r="EB76" i="51"/>
  <c r="CF76" i="51"/>
  <c r="BS76" i="51"/>
  <c r="DW76" i="51"/>
  <c r="AH76" i="51"/>
  <c r="CK76" i="51"/>
  <c r="BR76" i="51"/>
  <c r="DF76" i="51"/>
  <c r="AB76" i="51"/>
  <c r="CE76" i="51"/>
  <c r="BO76" i="51"/>
  <c r="V76" i="51"/>
  <c r="CN76" i="51"/>
  <c r="CJ76" i="51"/>
  <c r="BW76" i="51"/>
  <c r="Q76" i="51"/>
  <c r="AD76" i="51"/>
  <c r="W76" i="51"/>
  <c r="BQ76" i="51"/>
  <c r="DP76" i="51"/>
  <c r="DZ76" i="51"/>
  <c r="EC76" i="51"/>
  <c r="EA76" i="51"/>
  <c r="DX76" i="51"/>
  <c r="ED76" i="51"/>
  <c r="DM76" i="51"/>
  <c r="EK76" i="51"/>
  <c r="CR76" i="51"/>
  <c r="DO76" i="51"/>
  <c r="DJ76" i="51"/>
  <c r="DR76" i="51"/>
  <c r="CS76" i="51"/>
  <c r="AG76" i="51"/>
  <c r="DS76" i="51"/>
  <c r="AF76" i="51"/>
  <c r="P76" i="51"/>
  <c r="DQ76" i="51"/>
  <c r="CI76" i="51"/>
  <c r="DY76" i="51"/>
  <c r="BN76" i="51"/>
  <c r="EL75" i="51"/>
  <c r="EK75" i="51"/>
  <c r="EJ74" i="51"/>
  <c r="EJ73" i="51"/>
  <c r="EE72" i="51"/>
  <c r="V71" i="51"/>
  <c r="P71" i="51"/>
  <c r="P75" i="51"/>
  <c r="P79" i="51"/>
  <c r="P72" i="51"/>
  <c r="P69" i="51"/>
  <c r="P73" i="51"/>
  <c r="P77" i="51"/>
  <c r="P70" i="51"/>
  <c r="P74" i="51"/>
  <c r="P78" i="51"/>
  <c r="R80" i="51"/>
  <c r="R71" i="51"/>
  <c r="R70" i="51"/>
  <c r="R72" i="51"/>
  <c r="R73" i="51"/>
  <c r="R67" i="51"/>
  <c r="R68" i="51"/>
  <c r="R69" i="51"/>
  <c r="AB80" i="51"/>
  <c r="AB72" i="51"/>
  <c r="AB68" i="51"/>
  <c r="AB79" i="51"/>
  <c r="AB75" i="51"/>
  <c r="AB71" i="51"/>
  <c r="AB78" i="51"/>
  <c r="AB74" i="51"/>
  <c r="AB70" i="51"/>
  <c r="AB77" i="51"/>
  <c r="AB73" i="51"/>
  <c r="AB69" i="51"/>
  <c r="BW70" i="51"/>
  <c r="R77" i="51"/>
  <c r="R75" i="51"/>
  <c r="AB67" i="51"/>
  <c r="CD80" i="51"/>
  <c r="EL69" i="51"/>
  <c r="R79" i="51"/>
  <c r="R78" i="51"/>
  <c r="R74" i="51"/>
  <c r="P68" i="51"/>
  <c r="P80" i="51"/>
  <c r="P67" i="51"/>
  <c r="BY79" i="51"/>
  <c r="O70" i="51" l="1"/>
  <c r="O71" i="51"/>
  <c r="O77" i="51"/>
  <c r="O76" i="51"/>
  <c r="O75" i="51"/>
  <c r="O72" i="51"/>
  <c r="O74" i="51" l="1"/>
  <c r="O73" i="51"/>
  <c r="O69" i="51"/>
  <c r="O78" i="51"/>
  <c r="O79" i="51"/>
  <c r="H23" i="21" l="1"/>
  <c r="G23" i="21"/>
  <c r="F23" i="21"/>
  <c r="R6" i="51" l="1"/>
  <c r="D9" i="54"/>
  <c r="S6" i="51"/>
  <c r="E9" i="54"/>
  <c r="T6" i="51"/>
  <c r="M28" i="51" s="1"/>
  <c r="N28" i="51" s="1"/>
  <c r="F9" i="54"/>
  <c r="M29" i="51"/>
  <c r="N29" i="51" s="1"/>
  <c r="M19" i="51"/>
  <c r="N19" i="51" s="1"/>
  <c r="M24" i="51"/>
  <c r="N24" i="51" s="1"/>
  <c r="M22" i="51"/>
  <c r="N22" i="51" s="1"/>
  <c r="M23" i="51"/>
  <c r="N23" i="51" s="1"/>
  <c r="M17" i="51"/>
  <c r="N17" i="51" s="1"/>
  <c r="M63" i="51"/>
  <c r="N63" i="51" s="1"/>
  <c r="M34" i="51"/>
  <c r="N34" i="51" s="1"/>
  <c r="M61" i="51"/>
  <c r="N61" i="51" s="1"/>
  <c r="M62" i="51"/>
  <c r="N62" i="51" s="1"/>
  <c r="M33" i="51"/>
  <c r="N33" i="51" s="1"/>
  <c r="M60" i="51"/>
  <c r="N60" i="51" s="1"/>
  <c r="M37" i="51"/>
  <c r="N37" i="51" s="1"/>
  <c r="M36" i="51"/>
  <c r="N36" i="51" s="1"/>
  <c r="M20" i="51" l="1"/>
  <c r="N20" i="51" s="1"/>
  <c r="BI20" i="51" s="1"/>
  <c r="M18" i="51"/>
  <c r="N18" i="51" s="1"/>
  <c r="EB18" i="51" s="1"/>
  <c r="M25" i="51"/>
  <c r="N25" i="51" s="1"/>
  <c r="DU25" i="51" s="1"/>
  <c r="M31" i="51"/>
  <c r="N31" i="51" s="1"/>
  <c r="EA31" i="51" s="1"/>
  <c r="M35" i="51"/>
  <c r="N35" i="51" s="1"/>
  <c r="F31" i="54" s="1"/>
  <c r="G31" i="54" s="1"/>
  <c r="M30" i="51"/>
  <c r="N30" i="51" s="1"/>
  <c r="F26" i="54" s="1"/>
  <c r="G26" i="54" s="1"/>
  <c r="M21" i="51"/>
  <c r="N21" i="51" s="1"/>
  <c r="BY21" i="51" s="1"/>
  <c r="M39" i="51"/>
  <c r="N39" i="51" s="1"/>
  <c r="AT39" i="51" s="1"/>
  <c r="M16" i="51"/>
  <c r="N16" i="51" s="1"/>
  <c r="DX16" i="51" s="1"/>
  <c r="M52" i="51"/>
  <c r="N52" i="51" s="1"/>
  <c r="CZ52" i="51" s="1"/>
  <c r="M45" i="51"/>
  <c r="N45" i="51" s="1"/>
  <c r="M41" i="51"/>
  <c r="N41" i="51" s="1"/>
  <c r="M65" i="51"/>
  <c r="N65" i="51" s="1"/>
  <c r="EK65" i="51" s="1"/>
  <c r="M57" i="51"/>
  <c r="N57" i="51" s="1"/>
  <c r="CE57" i="51" s="1"/>
  <c r="M48" i="51"/>
  <c r="N48" i="51" s="1"/>
  <c r="EK48" i="51" s="1"/>
  <c r="M49" i="51"/>
  <c r="N49" i="51" s="1"/>
  <c r="BX49" i="51" s="1"/>
  <c r="M46" i="51"/>
  <c r="N46" i="51" s="1"/>
  <c r="DV46" i="51" s="1"/>
  <c r="M32" i="51"/>
  <c r="N32" i="51" s="1"/>
  <c r="AC32" i="51" s="1"/>
  <c r="M47" i="51"/>
  <c r="N47" i="51" s="1"/>
  <c r="M55" i="51"/>
  <c r="N55" i="51" s="1"/>
  <c r="M40" i="51"/>
  <c r="N40" i="51" s="1"/>
  <c r="M64" i="51"/>
  <c r="N64" i="51" s="1"/>
  <c r="M27" i="51"/>
  <c r="N27" i="51" s="1"/>
  <c r="M38" i="51"/>
  <c r="N38" i="51" s="1"/>
  <c r="R38" i="51" s="1"/>
  <c r="M58" i="51"/>
  <c r="N58" i="51" s="1"/>
  <c r="EE58" i="51" s="1"/>
  <c r="M59" i="51"/>
  <c r="N59" i="51" s="1"/>
  <c r="M26" i="51"/>
  <c r="N26" i="51" s="1"/>
  <c r="CQ26" i="51" s="1"/>
  <c r="M44" i="51"/>
  <c r="N44" i="51" s="1"/>
  <c r="CF44" i="51" s="1"/>
  <c r="M56" i="51"/>
  <c r="N56" i="51" s="1"/>
  <c r="AS56" i="51" s="1"/>
  <c r="M66" i="51"/>
  <c r="N66" i="51" s="1"/>
  <c r="M43" i="51"/>
  <c r="N43" i="51" s="1"/>
  <c r="M42" i="51"/>
  <c r="N42" i="51" s="1"/>
  <c r="AH42" i="51" s="1"/>
  <c r="M53" i="51"/>
  <c r="N53" i="51" s="1"/>
  <c r="W53" i="51" s="1"/>
  <c r="M54" i="51"/>
  <c r="N54" i="51" s="1"/>
  <c r="M51" i="51"/>
  <c r="N51" i="51" s="1"/>
  <c r="M50" i="51"/>
  <c r="N50" i="51" s="1"/>
  <c r="DF55" i="51"/>
  <c r="DY55" i="51"/>
  <c r="CK55" i="51"/>
  <c r="DC55" i="51"/>
  <c r="DD55" i="51"/>
  <c r="DB55" i="51"/>
  <c r="F30" i="54"/>
  <c r="G30" i="54" s="1"/>
  <c r="DN34" i="51"/>
  <c r="DV34" i="51"/>
  <c r="U34" i="51"/>
  <c r="AD34" i="51"/>
  <c r="Q34" i="51"/>
  <c r="T34" i="51"/>
  <c r="DX34" i="51"/>
  <c r="CW34" i="51"/>
  <c r="AA34" i="51"/>
  <c r="R34" i="51"/>
  <c r="AI34" i="51"/>
  <c r="AG34" i="51"/>
  <c r="DR34" i="51"/>
  <c r="AE34" i="51"/>
  <c r="AL34" i="51"/>
  <c r="AJ34" i="51"/>
  <c r="BL34" i="51"/>
  <c r="AK34" i="51"/>
  <c r="EK34" i="51"/>
  <c r="DM34" i="51"/>
  <c r="DS34" i="51"/>
  <c r="DO34" i="51"/>
  <c r="BK34" i="51"/>
  <c r="DY34" i="51"/>
  <c r="BH34" i="51"/>
  <c r="BF34" i="51"/>
  <c r="DL34" i="51"/>
  <c r="DU34" i="51"/>
  <c r="DW34" i="51"/>
  <c r="P34" i="51"/>
  <c r="Z34" i="51"/>
  <c r="BG34" i="51"/>
  <c r="AF34" i="51"/>
  <c r="DT34" i="51"/>
  <c r="AW34" i="51"/>
  <c r="AH34" i="51"/>
  <c r="V34" i="51"/>
  <c r="F13" i="54"/>
  <c r="G13" i="54" s="1"/>
  <c r="DU17" i="51"/>
  <c r="BR17" i="51"/>
  <c r="BS17" i="51"/>
  <c r="Q17" i="51"/>
  <c r="DZ17" i="51"/>
  <c r="AF17" i="51"/>
  <c r="DR17" i="51"/>
  <c r="EC17" i="51"/>
  <c r="R17" i="51"/>
  <c r="BO17" i="51"/>
  <c r="DW17" i="51"/>
  <c r="DY17" i="51"/>
  <c r="P17" i="51"/>
  <c r="V17" i="51"/>
  <c r="DX17" i="51"/>
  <c r="BI17" i="51"/>
  <c r="ED17" i="51"/>
  <c r="CE17" i="51"/>
  <c r="EA17" i="51"/>
  <c r="DS17" i="51"/>
  <c r="BN17" i="51"/>
  <c r="DT17" i="51"/>
  <c r="BQ17" i="51"/>
  <c r="AG17" i="51"/>
  <c r="EK17" i="51"/>
  <c r="BP17" i="51"/>
  <c r="DV17" i="51"/>
  <c r="EB17" i="51"/>
  <c r="ED57" i="51"/>
  <c r="X57" i="51"/>
  <c r="BO57" i="51"/>
  <c r="F32" i="54"/>
  <c r="G32" i="54" s="1"/>
  <c r="CW36" i="51"/>
  <c r="AK36" i="51"/>
  <c r="CC36" i="51"/>
  <c r="AA36" i="51"/>
  <c r="P36" i="51"/>
  <c r="DL36" i="51"/>
  <c r="AD36" i="51"/>
  <c r="DM36" i="51"/>
  <c r="Z36" i="51"/>
  <c r="CA36" i="51"/>
  <c r="Q36" i="51"/>
  <c r="DO36" i="51"/>
  <c r="V36" i="51"/>
  <c r="AN36" i="51"/>
  <c r="AB36" i="51"/>
  <c r="AE36" i="51"/>
  <c r="DN36" i="51"/>
  <c r="AC36" i="51"/>
  <c r="AG36" i="51"/>
  <c r="AL36" i="51"/>
  <c r="BT36" i="51"/>
  <c r="EK36" i="51"/>
  <c r="AH36" i="51"/>
  <c r="AM36" i="51"/>
  <c r="AF36" i="51"/>
  <c r="AJ36" i="51"/>
  <c r="U36" i="51"/>
  <c r="CB36" i="51"/>
  <c r="R36" i="51"/>
  <c r="AI36" i="51"/>
  <c r="CS52" i="51"/>
  <c r="U52" i="51"/>
  <c r="DI52" i="51"/>
  <c r="DA52" i="51"/>
  <c r="DJ52" i="51"/>
  <c r="BN52" i="51"/>
  <c r="CK52" i="51"/>
  <c r="EI52" i="51"/>
  <c r="X48" i="51"/>
  <c r="DI48" i="51"/>
  <c r="DA48" i="51"/>
  <c r="DB48" i="51"/>
  <c r="CL62" i="51"/>
  <c r="AK62" i="51"/>
  <c r="AJ62" i="51"/>
  <c r="AG62" i="51"/>
  <c r="DT62" i="51"/>
  <c r="DD62" i="51"/>
  <c r="P62" i="51"/>
  <c r="DW62" i="51"/>
  <c r="AX62" i="51"/>
  <c r="CQ62" i="51"/>
  <c r="AR62" i="51"/>
  <c r="CZ62" i="51"/>
  <c r="AU62" i="51"/>
  <c r="DU62" i="51"/>
  <c r="DL62" i="51"/>
  <c r="AA62" i="51"/>
  <c r="DR62" i="51"/>
  <c r="DH62" i="51"/>
  <c r="CJ62" i="51"/>
  <c r="DF62" i="51"/>
  <c r="DV62" i="51"/>
  <c r="EH62" i="51"/>
  <c r="U62" i="51"/>
  <c r="CK62" i="51"/>
  <c r="Z62" i="51"/>
  <c r="T62" i="51"/>
  <c r="EK62" i="51"/>
  <c r="AP62" i="51"/>
  <c r="DA62" i="51"/>
  <c r="AL62" i="51"/>
  <c r="DB62" i="51"/>
  <c r="V62" i="51"/>
  <c r="DY62" i="51"/>
  <c r="AS62" i="51"/>
  <c r="EE62" i="51"/>
  <c r="CH62" i="51"/>
  <c r="CY62" i="51"/>
  <c r="CM62" i="51"/>
  <c r="CI62" i="51"/>
  <c r="W62" i="51"/>
  <c r="CE62" i="51"/>
  <c r="CF62" i="51"/>
  <c r="AY62" i="51"/>
  <c r="DM62" i="51"/>
  <c r="AD62" i="51"/>
  <c r="CP62" i="51"/>
  <c r="AV62" i="51"/>
  <c r="AQ62" i="51"/>
  <c r="EJ62" i="51"/>
  <c r="DS62" i="51"/>
  <c r="R62" i="51"/>
  <c r="DX62" i="51"/>
  <c r="CN62" i="51"/>
  <c r="AF62" i="51"/>
  <c r="DC62" i="51"/>
  <c r="Q62" i="51"/>
  <c r="AT62" i="51"/>
  <c r="AH62" i="51"/>
  <c r="AB62" i="51"/>
  <c r="EG62" i="51"/>
  <c r="DO62" i="51"/>
  <c r="DN62" i="51"/>
  <c r="DF49" i="51"/>
  <c r="DC49" i="51"/>
  <c r="DE49" i="51"/>
  <c r="CC49" i="51"/>
  <c r="CB49" i="51"/>
  <c r="DI49" i="51"/>
  <c r="U45" i="51"/>
  <c r="DD45" i="51"/>
  <c r="DI45" i="51"/>
  <c r="DF45" i="51"/>
  <c r="DC45" i="51"/>
  <c r="DB45" i="51"/>
  <c r="DD46" i="51"/>
  <c r="DB46" i="51"/>
  <c r="DI46" i="51"/>
  <c r="DC46" i="51"/>
  <c r="DF46" i="51"/>
  <c r="DO18" i="51"/>
  <c r="DY18" i="51"/>
  <c r="AG18" i="51"/>
  <c r="DR18" i="51"/>
  <c r="DU18" i="51"/>
  <c r="BQ18" i="51"/>
  <c r="DI18" i="51"/>
  <c r="BI18" i="51"/>
  <c r="DV18" i="51"/>
  <c r="BN18" i="51"/>
  <c r="ED18" i="51"/>
  <c r="Q18" i="51"/>
  <c r="P18" i="51"/>
  <c r="BO18" i="51"/>
  <c r="DT18" i="51"/>
  <c r="DO30" i="51"/>
  <c r="DY30" i="51"/>
  <c r="F19" i="54"/>
  <c r="G19" i="54" s="1"/>
  <c r="DU23" i="51"/>
  <c r="ED23" i="51"/>
  <c r="EA23" i="51"/>
  <c r="EE23" i="51"/>
  <c r="EB23" i="51"/>
  <c r="V23" i="51"/>
  <c r="EC23" i="51"/>
  <c r="BQ23" i="51"/>
  <c r="DS23" i="51"/>
  <c r="Q23" i="51"/>
  <c r="BN23" i="51"/>
  <c r="DZ23" i="51"/>
  <c r="DR23" i="51"/>
  <c r="EK23" i="51"/>
  <c r="DY23" i="51"/>
  <c r="DW23" i="51"/>
  <c r="P23" i="51"/>
  <c r="BO23" i="51"/>
  <c r="BP23" i="51"/>
  <c r="R23" i="51"/>
  <c r="CE23" i="51"/>
  <c r="DX23" i="51"/>
  <c r="EJ23" i="51"/>
  <c r="BR23" i="51"/>
  <c r="BI23" i="51"/>
  <c r="DV23" i="51"/>
  <c r="DT23" i="51"/>
  <c r="BS23" i="51"/>
  <c r="F25" i="54"/>
  <c r="G25" i="54" s="1"/>
  <c r="BY29" i="51"/>
  <c r="R29" i="51"/>
  <c r="DF29" i="51"/>
  <c r="AS29" i="51"/>
  <c r="AH29" i="51"/>
  <c r="CM29" i="51"/>
  <c r="CQ29" i="51"/>
  <c r="CI29" i="51"/>
  <c r="W29" i="51"/>
  <c r="CJ29" i="51"/>
  <c r="DY29" i="51"/>
  <c r="AF29" i="51"/>
  <c r="DD29" i="51"/>
  <c r="EB29" i="51"/>
  <c r="AR29" i="51"/>
  <c r="U29" i="51"/>
  <c r="DM29" i="51"/>
  <c r="AC29" i="51"/>
  <c r="ED29" i="51"/>
  <c r="AP29" i="51"/>
  <c r="AQ29" i="51"/>
  <c r="CU29" i="51"/>
  <c r="Q29" i="51"/>
  <c r="DS29" i="51"/>
  <c r="DC29" i="51"/>
  <c r="AD29" i="51"/>
  <c r="CN29" i="51"/>
  <c r="V29" i="51"/>
  <c r="CF29" i="51"/>
  <c r="DH29" i="51"/>
  <c r="CL29" i="51"/>
  <c r="DE29" i="51"/>
  <c r="DU29" i="51"/>
  <c r="CO29" i="51"/>
  <c r="CH29" i="51"/>
  <c r="DV29" i="51"/>
  <c r="CG29" i="51"/>
  <c r="DO29" i="51"/>
  <c r="DQ29" i="51"/>
  <c r="EA29" i="51"/>
  <c r="CS29" i="51"/>
  <c r="AG29" i="51"/>
  <c r="DL29" i="51"/>
  <c r="DR29" i="51"/>
  <c r="CR29" i="51"/>
  <c r="BX29" i="51"/>
  <c r="AB29" i="51"/>
  <c r="EC29" i="51"/>
  <c r="Z29" i="51"/>
  <c r="CK29" i="51"/>
  <c r="DZ29" i="51"/>
  <c r="EK29" i="51"/>
  <c r="AA29" i="51"/>
  <c r="DJ29" i="51"/>
  <c r="DP29" i="51"/>
  <c r="CP29" i="51"/>
  <c r="DW29" i="51"/>
  <c r="P29" i="51"/>
  <c r="CV29" i="51"/>
  <c r="DT29" i="51"/>
  <c r="DX29" i="51"/>
  <c r="BW29" i="51"/>
  <c r="DN29" i="51"/>
  <c r="DE40" i="51"/>
  <c r="DF40" i="51"/>
  <c r="EI40" i="51"/>
  <c r="DC40" i="51"/>
  <c r="DB40" i="51"/>
  <c r="DI40" i="51"/>
  <c r="DA40" i="51"/>
  <c r="DD40" i="51"/>
  <c r="F29" i="54"/>
  <c r="G29" i="54" s="1"/>
  <c r="BQ33" i="51"/>
  <c r="U33" i="51"/>
  <c r="DV33" i="51"/>
  <c r="DF33" i="51"/>
  <c r="CQ33" i="51"/>
  <c r="BE33" i="51"/>
  <c r="BS33" i="51"/>
  <c r="EI33" i="51"/>
  <c r="DC33" i="51"/>
  <c r="CL33" i="51"/>
  <c r="DS33" i="51"/>
  <c r="DJ33" i="51"/>
  <c r="CN33" i="51"/>
  <c r="DI33" i="51"/>
  <c r="DH33" i="51"/>
  <c r="CT33" i="51"/>
  <c r="EJ33" i="51"/>
  <c r="CZ33" i="51"/>
  <c r="DM33" i="51"/>
  <c r="CW33" i="51"/>
  <c r="EL33" i="51"/>
  <c r="DK33" i="51"/>
  <c r="CM33" i="51"/>
  <c r="BU33" i="51"/>
  <c r="AE33" i="51"/>
  <c r="AG33" i="51"/>
  <c r="DD33" i="51"/>
  <c r="DR33" i="51"/>
  <c r="DP33" i="51"/>
  <c r="CP33" i="51"/>
  <c r="CS33" i="51"/>
  <c r="DY33" i="51"/>
  <c r="BX33" i="51"/>
  <c r="DU33" i="51"/>
  <c r="R33" i="51"/>
  <c r="DN33" i="51"/>
  <c r="AY33" i="51"/>
  <c r="EE33" i="51"/>
  <c r="AA33" i="51"/>
  <c r="CY33" i="51"/>
  <c r="DA33" i="51"/>
  <c r="BN33" i="51"/>
  <c r="CU33" i="51"/>
  <c r="V33" i="51"/>
  <c r="AB33" i="51"/>
  <c r="DL33" i="51"/>
  <c r="AF33" i="51"/>
  <c r="DT33" i="51"/>
  <c r="CV33" i="51"/>
  <c r="P33" i="51"/>
  <c r="AH33" i="51"/>
  <c r="DW33" i="51"/>
  <c r="DB33" i="51"/>
  <c r="DX33" i="51"/>
  <c r="DO33" i="51"/>
  <c r="AP33" i="51"/>
  <c r="BD33" i="51"/>
  <c r="T33" i="51"/>
  <c r="AQ33" i="51"/>
  <c r="EK33" i="51"/>
  <c r="Q33" i="51"/>
  <c r="BV33" i="51"/>
  <c r="AD33" i="51"/>
  <c r="CR33" i="51"/>
  <c r="CX33" i="51"/>
  <c r="BP33" i="51"/>
  <c r="DN61" i="51"/>
  <c r="AH61" i="51"/>
  <c r="CN61" i="51"/>
  <c r="DX61" i="51"/>
  <c r="DO61" i="51"/>
  <c r="AT61" i="51"/>
  <c r="EJ61" i="51"/>
  <c r="AQ61" i="51"/>
  <c r="AV61" i="51"/>
  <c r="DA61" i="51"/>
  <c r="EK61" i="51"/>
  <c r="CM61" i="51"/>
  <c r="CY61" i="51"/>
  <c r="AL61" i="51"/>
  <c r="AP61" i="51"/>
  <c r="T61" i="51"/>
  <c r="CQ61" i="51"/>
  <c r="AA61" i="51"/>
  <c r="AX61" i="51"/>
  <c r="DL61" i="51"/>
  <c r="DW61" i="51"/>
  <c r="DU61" i="51"/>
  <c r="DR61" i="51"/>
  <c r="DH61" i="51"/>
  <c r="CJ61" i="51"/>
  <c r="DF61" i="51"/>
  <c r="DV61" i="51"/>
  <c r="AY61" i="51"/>
  <c r="DM61" i="51"/>
  <c r="AD61" i="51"/>
  <c r="CP61" i="51"/>
  <c r="AU61" i="51"/>
  <c r="CZ61" i="51"/>
  <c r="AR61" i="51"/>
  <c r="DB61" i="51"/>
  <c r="V61" i="51"/>
  <c r="DS61" i="51"/>
  <c r="Q61" i="51"/>
  <c r="AB61" i="51"/>
  <c r="R61" i="51"/>
  <c r="P61" i="51"/>
  <c r="DD61" i="51"/>
  <c r="DT61" i="51"/>
  <c r="CI61" i="51"/>
  <c r="W61" i="51"/>
  <c r="CE61" i="51"/>
  <c r="CF61" i="51"/>
  <c r="EH61" i="51"/>
  <c r="U61" i="51"/>
  <c r="CK61" i="51"/>
  <c r="Z61" i="51"/>
  <c r="EG61" i="51"/>
  <c r="EE61" i="51"/>
  <c r="AG61" i="51"/>
  <c r="CL61" i="51"/>
  <c r="DY61" i="51"/>
  <c r="CH61" i="51"/>
  <c r="AJ61" i="51"/>
  <c r="AK61" i="51"/>
  <c r="AS61" i="51"/>
  <c r="AF61" i="51"/>
  <c r="DC61" i="51"/>
  <c r="DC41" i="51"/>
  <c r="DF41" i="51"/>
  <c r="DB41" i="51"/>
  <c r="DD41" i="51"/>
  <c r="DA41" i="51"/>
  <c r="BK31" i="51"/>
  <c r="BN31" i="51"/>
  <c r="BH31" i="51"/>
  <c r="EJ31" i="51"/>
  <c r="ED31" i="51"/>
  <c r="EB31" i="51"/>
  <c r="AA31" i="51"/>
  <c r="F15" i="54"/>
  <c r="G15" i="54" s="1"/>
  <c r="U19" i="51"/>
  <c r="EK19" i="51"/>
  <c r="ED19" i="51"/>
  <c r="AH19" i="51"/>
  <c r="AI19" i="51"/>
  <c r="AU19" i="51"/>
  <c r="AO19" i="51"/>
  <c r="BK19" i="51"/>
  <c r="EA19" i="51"/>
  <c r="AE19" i="51"/>
  <c r="AF19" i="51"/>
  <c r="Y19" i="51"/>
  <c r="P19" i="51"/>
  <c r="BL19" i="51"/>
  <c r="EB19" i="51"/>
  <c r="AK19" i="51"/>
  <c r="R19" i="51"/>
  <c r="AC19" i="51"/>
  <c r="AY19" i="51"/>
  <c r="BO19" i="51"/>
  <c r="AD19" i="51"/>
  <c r="Q19" i="51"/>
  <c r="BP19" i="51"/>
  <c r="AW19" i="51"/>
  <c r="AB19" i="51"/>
  <c r="DV19" i="51"/>
  <c r="AG19" i="51"/>
  <c r="BU19" i="51"/>
  <c r="T19" i="51"/>
  <c r="EJ19" i="51"/>
  <c r="DU19" i="51"/>
  <c r="Z19" i="51"/>
  <c r="BR19" i="51"/>
  <c r="AA19" i="51"/>
  <c r="BG19" i="51"/>
  <c r="CI19" i="51"/>
  <c r="DY19" i="51"/>
  <c r="BS19" i="51"/>
  <c r="DR19" i="51"/>
  <c r="V19" i="51"/>
  <c r="BF19" i="51"/>
  <c r="DT19" i="51"/>
  <c r="AL19" i="51"/>
  <c r="X19" i="51"/>
  <c r="AJ19" i="51"/>
  <c r="AX19" i="51"/>
  <c r="BQ19" i="51"/>
  <c r="DS19" i="51"/>
  <c r="BN19" i="51"/>
  <c r="AV19" i="51"/>
  <c r="EE19" i="51"/>
  <c r="S19" i="51"/>
  <c r="DW19" i="51"/>
  <c r="DX19" i="51"/>
  <c r="DL19" i="51"/>
  <c r="BJ19" i="51"/>
  <c r="BH19" i="51"/>
  <c r="EC19" i="51"/>
  <c r="CE19" i="51"/>
  <c r="DZ19" i="51"/>
  <c r="EH19" i="51"/>
  <c r="BV19" i="51"/>
  <c r="ED32" i="51"/>
  <c r="DY32" i="51"/>
  <c r="BN32" i="51"/>
  <c r="DA27" i="51"/>
  <c r="DA38" i="51"/>
  <c r="DB38" i="51"/>
  <c r="DO35" i="51"/>
  <c r="DX35" i="51"/>
  <c r="ED35" i="51"/>
  <c r="DY35" i="51"/>
  <c r="U35" i="51"/>
  <c r="BN35" i="51"/>
  <c r="DF58" i="51"/>
  <c r="DI58" i="51"/>
  <c r="DD58" i="51"/>
  <c r="EI58" i="51"/>
  <c r="DE58" i="51"/>
  <c r="DB58" i="51"/>
  <c r="DC58" i="51"/>
  <c r="DF59" i="51"/>
  <c r="DA59" i="51"/>
  <c r="DB59" i="51"/>
  <c r="DJ59" i="51"/>
  <c r="EJ59" i="51"/>
  <c r="U59" i="51"/>
  <c r="DC59" i="51"/>
  <c r="CX59" i="51"/>
  <c r="DI59" i="51"/>
  <c r="BN59" i="51"/>
  <c r="EI59" i="51"/>
  <c r="CS59" i="51"/>
  <c r="DD59" i="51"/>
  <c r="DA26" i="51"/>
  <c r="DB44" i="51"/>
  <c r="DD44" i="51"/>
  <c r="DC44" i="51"/>
  <c r="DI44" i="51"/>
  <c r="DF44" i="51"/>
  <c r="DF56" i="51"/>
  <c r="DI56" i="51"/>
  <c r="DC56" i="51"/>
  <c r="DD56" i="51"/>
  <c r="CK56" i="51"/>
  <c r="DB56" i="51"/>
  <c r="F16" i="54"/>
  <c r="G16" i="54" s="1"/>
  <c r="BQ20" i="51"/>
  <c r="EK20" i="51"/>
  <c r="DR20" i="51"/>
  <c r="T20" i="51"/>
  <c r="DX20" i="51"/>
  <c r="DT20" i="51"/>
  <c r="BY20" i="51"/>
  <c r="Z20" i="51"/>
  <c r="DO20" i="51"/>
  <c r="DY20" i="51"/>
  <c r="DP20" i="51"/>
  <c r="BF20" i="51"/>
  <c r="BH20" i="51"/>
  <c r="EB20" i="51"/>
  <c r="DU20" i="51"/>
  <c r="DJ20" i="51"/>
  <c r="ED20" i="51"/>
  <c r="AG20" i="51"/>
  <c r="CE20" i="51"/>
  <c r="AF20" i="51"/>
  <c r="DN20" i="51"/>
  <c r="BO20" i="51"/>
  <c r="Q20" i="51"/>
  <c r="U20" i="51"/>
  <c r="BN20" i="51"/>
  <c r="R20" i="51"/>
  <c r="BL20" i="51"/>
  <c r="DC20" i="51"/>
  <c r="DC21" i="51"/>
  <c r="BN21" i="51"/>
  <c r="DI21" i="51"/>
  <c r="ED21" i="51"/>
  <c r="DO21" i="51"/>
  <c r="DJ21" i="51"/>
  <c r="F18" i="54"/>
  <c r="G18" i="54" s="1"/>
  <c r="BQ22" i="51"/>
  <c r="BR22" i="51"/>
  <c r="ED22" i="51"/>
  <c r="Q22" i="51"/>
  <c r="EA22" i="51"/>
  <c r="DZ22" i="51"/>
  <c r="V22" i="51"/>
  <c r="DJ22" i="51"/>
  <c r="BL22" i="51"/>
  <c r="BY22" i="51"/>
  <c r="EK22" i="51"/>
  <c r="EL22" i="51"/>
  <c r="BO22" i="51"/>
  <c r="DI22" i="51"/>
  <c r="BS22" i="51"/>
  <c r="EE22" i="51"/>
  <c r="P22" i="51"/>
  <c r="BF22" i="51"/>
  <c r="AF22" i="51"/>
  <c r="EJ22" i="51"/>
  <c r="EC22" i="51"/>
  <c r="DM22" i="51"/>
  <c r="BJ22" i="51"/>
  <c r="DC22" i="51"/>
  <c r="BK22" i="51"/>
  <c r="AQ22" i="51"/>
  <c r="AG22" i="51"/>
  <c r="DP22" i="51"/>
  <c r="BN22" i="51"/>
  <c r="BX22" i="51"/>
  <c r="BP22" i="51"/>
  <c r="BI22" i="51"/>
  <c r="DO22" i="51"/>
  <c r="DQ22" i="51"/>
  <c r="R22" i="51"/>
  <c r="CE22" i="51"/>
  <c r="EB22" i="51"/>
  <c r="DN22" i="51"/>
  <c r="BG22" i="51"/>
  <c r="DF47" i="51"/>
  <c r="BN47" i="51"/>
  <c r="DC47" i="51"/>
  <c r="R60" i="51"/>
  <c r="AB60" i="51"/>
  <c r="P60" i="51"/>
  <c r="EC42" i="51"/>
  <c r="F33" i="54"/>
  <c r="G33" i="54" s="1"/>
  <c r="DM37" i="51"/>
  <c r="R37" i="51"/>
  <c r="CX37" i="51"/>
  <c r="Q37" i="51"/>
  <c r="AE37" i="51"/>
  <c r="V37" i="51"/>
  <c r="P37" i="51"/>
  <c r="DL37" i="51"/>
  <c r="U37" i="51"/>
  <c r="Z37" i="51"/>
  <c r="AA37" i="51"/>
  <c r="DO37" i="51"/>
  <c r="AH37" i="51"/>
  <c r="CW37" i="51"/>
  <c r="DN37" i="51"/>
  <c r="AI37" i="51"/>
  <c r="AO37" i="51"/>
  <c r="AB37" i="51"/>
  <c r="AF37" i="51"/>
  <c r="AJ37" i="51"/>
  <c r="EK37" i="51"/>
  <c r="AD37" i="51"/>
  <c r="CV37" i="51"/>
  <c r="AL37" i="51"/>
  <c r="AK37" i="51"/>
  <c r="CU37" i="51"/>
  <c r="AG37" i="51"/>
  <c r="CT37" i="51"/>
  <c r="AC37" i="51"/>
  <c r="DY53" i="51"/>
  <c r="DO53" i="51"/>
  <c r="CK53" i="51"/>
  <c r="CS53" i="51"/>
  <c r="U53" i="51"/>
  <c r="DF54" i="51"/>
  <c r="DA54" i="51"/>
  <c r="DD54" i="51"/>
  <c r="DC54" i="51"/>
  <c r="DB54" i="51"/>
  <c r="DF51" i="51"/>
  <c r="DY51" i="51"/>
  <c r="DC51" i="51"/>
  <c r="EI51" i="51"/>
  <c r="DI51" i="51"/>
  <c r="DA50" i="51"/>
  <c r="DF50" i="51"/>
  <c r="DD50" i="51"/>
  <c r="DB50" i="51"/>
  <c r="DC50" i="51"/>
  <c r="DO39" i="51"/>
  <c r="DY39" i="51"/>
  <c r="DB39" i="51"/>
  <c r="DF39" i="51"/>
  <c r="CC39" i="51"/>
  <c r="CK39" i="51"/>
  <c r="EJ39" i="51"/>
  <c r="U39" i="51"/>
  <c r="DE39" i="51"/>
  <c r="CS39" i="51"/>
  <c r="DA39" i="51"/>
  <c r="EI39" i="51"/>
  <c r="BN39" i="51"/>
  <c r="CD39" i="51"/>
  <c r="CX39" i="51"/>
  <c r="DI39" i="51"/>
  <c r="DD39" i="51"/>
  <c r="DJ39" i="51"/>
  <c r="DC39" i="51"/>
  <c r="CB39" i="51"/>
  <c r="P63" i="51"/>
  <c r="AB63" i="51"/>
  <c r="R63" i="51"/>
  <c r="BR25" i="51"/>
  <c r="R25" i="51"/>
  <c r="ED25" i="51"/>
  <c r="EK25" i="51"/>
  <c r="U25" i="51"/>
  <c r="BN25" i="51"/>
  <c r="EJ25" i="51"/>
  <c r="DI25" i="51"/>
  <c r="DS25" i="51"/>
  <c r="AG25" i="51"/>
  <c r="AF25" i="51"/>
  <c r="DO25" i="51"/>
  <c r="DY25" i="51"/>
  <c r="DL25" i="51"/>
  <c r="EE25" i="51"/>
  <c r="F24" i="54"/>
  <c r="G24" i="54" s="1"/>
  <c r="EK28" i="51"/>
  <c r="DN28" i="51"/>
  <c r="BR28" i="51"/>
  <c r="BO28" i="51"/>
  <c r="BS28" i="51"/>
  <c r="DY28" i="51"/>
  <c r="DI28" i="51"/>
  <c r="DT28" i="51"/>
  <c r="BP28" i="51"/>
  <c r="BX28" i="51"/>
  <c r="BQ28" i="51"/>
  <c r="ED28" i="51"/>
  <c r="BW28" i="51"/>
  <c r="CP28" i="51"/>
  <c r="Y28" i="51"/>
  <c r="DS28" i="51"/>
  <c r="DR28" i="51"/>
  <c r="V28" i="51"/>
  <c r="DX28" i="51"/>
  <c r="EB28" i="51"/>
  <c r="AF28" i="51"/>
  <c r="EC28" i="51"/>
  <c r="BK28" i="51"/>
  <c r="R28" i="51"/>
  <c r="EA28" i="51"/>
  <c r="DL28" i="51"/>
  <c r="DV28" i="51"/>
  <c r="Q28" i="51"/>
  <c r="BL28" i="51"/>
  <c r="AG28" i="51"/>
  <c r="P28" i="51"/>
  <c r="DU28" i="51"/>
  <c r="BJ28" i="51"/>
  <c r="CI28" i="51"/>
  <c r="DZ28" i="51"/>
  <c r="BN28" i="51"/>
  <c r="BI28" i="51"/>
  <c r="DW28" i="51"/>
  <c r="BH28" i="51"/>
  <c r="DM28" i="51"/>
  <c r="CE28" i="51"/>
  <c r="DO28" i="51"/>
  <c r="F20" i="54"/>
  <c r="G20" i="54" s="1"/>
  <c r="BI24" i="51"/>
  <c r="BQ24" i="51"/>
  <c r="BJ24" i="51"/>
  <c r="DU24" i="51"/>
  <c r="DS24" i="51"/>
  <c r="DO24" i="51"/>
  <c r="BN24" i="51"/>
  <c r="BP24" i="51"/>
  <c r="DL24" i="51"/>
  <c r="DM24" i="51"/>
  <c r="R24" i="51"/>
  <c r="EA24" i="51"/>
  <c r="CE24" i="51"/>
  <c r="DR24" i="51"/>
  <c r="Q24" i="51"/>
  <c r="DN24" i="51"/>
  <c r="AF24" i="51"/>
  <c r="EK24" i="51"/>
  <c r="BR24" i="51"/>
  <c r="ED24" i="51"/>
  <c r="AG24" i="51"/>
  <c r="BO24" i="51"/>
  <c r="DI24" i="51"/>
  <c r="DT24" i="51"/>
  <c r="DX24" i="51"/>
  <c r="DY24" i="51"/>
  <c r="DZ24" i="51"/>
  <c r="EC24" i="51"/>
  <c r="DW24" i="51"/>
  <c r="EB24" i="51"/>
  <c r="BS24" i="51"/>
  <c r="DV24" i="51"/>
  <c r="V24" i="51"/>
  <c r="P24" i="51"/>
  <c r="DC16" i="51"/>
  <c r="CG61" i="51"/>
  <c r="CG62" i="51"/>
  <c r="AA39" i="51" l="1"/>
  <c r="AF39" i="51"/>
  <c r="AY39" i="51"/>
  <c r="DM21" i="51"/>
  <c r="EN81" i="51"/>
  <c r="EC21" i="51"/>
  <c r="EB35" i="51"/>
  <c r="DN42" i="51"/>
  <c r="AB64" i="51"/>
  <c r="AG21" i="51"/>
  <c r="R21" i="51"/>
  <c r="BL35" i="51"/>
  <c r="V39" i="51"/>
  <c r="AT55" i="51"/>
  <c r="BQ55" i="51"/>
  <c r="BP21" i="51"/>
  <c r="BC39" i="51"/>
  <c r="BF21" i="51"/>
  <c r="CY39" i="51"/>
  <c r="CH53" i="51"/>
  <c r="AT52" i="51"/>
  <c r="CI39" i="51"/>
  <c r="EE39" i="51"/>
  <c r="DT43" i="51"/>
  <c r="DV39" i="51"/>
  <c r="CT39" i="51"/>
  <c r="BD39" i="51"/>
  <c r="BX39" i="51"/>
  <c r="BG21" i="51"/>
  <c r="DS30" i="51"/>
  <c r="BP39" i="51"/>
  <c r="DW39" i="51"/>
  <c r="AF53" i="51"/>
  <c r="AC31" i="51"/>
  <c r="DX55" i="51"/>
  <c r="CE21" i="51"/>
  <c r="DU39" i="51"/>
  <c r="CU39" i="51"/>
  <c r="BZ39" i="51"/>
  <c r="DX52" i="51"/>
  <c r="DS53" i="51"/>
  <c r="AA41" i="51"/>
  <c r="BX30" i="51"/>
  <c r="V35" i="51"/>
  <c r="BF35" i="51"/>
  <c r="DW32" i="51"/>
  <c r="BF31" i="51"/>
  <c r="DN46" i="51"/>
  <c r="AG35" i="51"/>
  <c r="DV30" i="51"/>
  <c r="T25" i="51"/>
  <c r="V25" i="51"/>
  <c r="DR44" i="51"/>
  <c r="DM35" i="51"/>
  <c r="P31" i="51"/>
  <c r="DP30" i="51"/>
  <c r="BS18" i="51"/>
  <c r="DT25" i="51"/>
  <c r="BP20" i="51"/>
  <c r="DT30" i="51"/>
  <c r="V18" i="51"/>
  <c r="BP25" i="51"/>
  <c r="BX20" i="51"/>
  <c r="AQ20" i="51"/>
  <c r="DQ20" i="51"/>
  <c r="EK35" i="51"/>
  <c r="DN38" i="51"/>
  <c r="DX41" i="51"/>
  <c r="AF18" i="51"/>
  <c r="EC18" i="51"/>
  <c r="CR49" i="51"/>
  <c r="EA25" i="51"/>
  <c r="DW20" i="51"/>
  <c r="CZ59" i="51"/>
  <c r="DL35" i="51"/>
  <c r="F14" i="54"/>
  <c r="G14" i="54" s="1"/>
  <c r="BW49" i="51"/>
  <c r="BS25" i="51"/>
  <c r="P20" i="51"/>
  <c r="AW20" i="51"/>
  <c r="DV20" i="51"/>
  <c r="BJ20" i="51"/>
  <c r="R35" i="51"/>
  <c r="AA35" i="51"/>
  <c r="EE31" i="51"/>
  <c r="W41" i="51"/>
  <c r="DX18" i="51"/>
  <c r="DS18" i="51"/>
  <c r="R18" i="51"/>
  <c r="BS35" i="51"/>
  <c r="V20" i="51"/>
  <c r="AF35" i="51"/>
  <c r="BG31" i="51"/>
  <c r="EA18" i="51"/>
  <c r="EK18" i="51"/>
  <c r="BJ18" i="51"/>
  <c r="AD35" i="51"/>
  <c r="BQ25" i="51"/>
  <c r="DM25" i="51"/>
  <c r="Q31" i="51"/>
  <c r="F21" i="54"/>
  <c r="G21" i="54" s="1"/>
  <c r="BP18" i="51"/>
  <c r="EA20" i="51"/>
  <c r="AK35" i="51"/>
  <c r="CJ38" i="51"/>
  <c r="DL18" i="51"/>
  <c r="DN18" i="51"/>
  <c r="R57" i="51"/>
  <c r="DR25" i="51"/>
  <c r="BS20" i="51"/>
  <c r="DW25" i="51"/>
  <c r="DN50" i="51"/>
  <c r="EC20" i="51"/>
  <c r="AW35" i="51"/>
  <c r="AB31" i="51"/>
  <c r="DW18" i="51"/>
  <c r="DZ18" i="51"/>
  <c r="CE18" i="51"/>
  <c r="BO25" i="51"/>
  <c r="P25" i="51"/>
  <c r="CE25" i="51"/>
  <c r="DZ20" i="51"/>
  <c r="DS20" i="51"/>
  <c r="BK20" i="51"/>
  <c r="BG20" i="51"/>
  <c r="P35" i="51"/>
  <c r="DN25" i="51"/>
  <c r="EB25" i="51"/>
  <c r="AE20" i="51"/>
  <c r="BR20" i="51"/>
  <c r="DM20" i="51"/>
  <c r="EC35" i="51"/>
  <c r="DZ31" i="51"/>
  <c r="Z31" i="51"/>
  <c r="DM18" i="51"/>
  <c r="BR18" i="51"/>
  <c r="CX51" i="51"/>
  <c r="CN51" i="51"/>
  <c r="CJ51" i="51"/>
  <c r="S51" i="51"/>
  <c r="DW51" i="51"/>
  <c r="F23" i="54"/>
  <c r="G23" i="54" s="1"/>
  <c r="CJ27" i="51"/>
  <c r="W27" i="51"/>
  <c r="AE52" i="51"/>
  <c r="P64" i="51"/>
  <c r="R64" i="51"/>
  <c r="DN54" i="51"/>
  <c r="AA52" i="51"/>
  <c r="DG39" i="51"/>
  <c r="DS39" i="51"/>
  <c r="AQ39" i="51"/>
  <c r="DT39" i="51"/>
  <c r="AE39" i="51"/>
  <c r="P39" i="51"/>
  <c r="CM39" i="51"/>
  <c r="AD39" i="51"/>
  <c r="AH39" i="51"/>
  <c r="DR39" i="51"/>
  <c r="CR39" i="51"/>
  <c r="BE39" i="51"/>
  <c r="R39" i="51"/>
  <c r="CO39" i="51"/>
  <c r="CG39" i="51"/>
  <c r="BB39" i="51"/>
  <c r="AX39" i="51"/>
  <c r="F35" i="54"/>
  <c r="G35" i="54" s="1"/>
  <c r="BT39" i="51"/>
  <c r="BT15" i="51" s="1"/>
  <c r="AS39" i="51"/>
  <c r="EL39" i="51"/>
  <c r="AZ39" i="51"/>
  <c r="BA39" i="51"/>
  <c r="CV39" i="51"/>
  <c r="AV39" i="51"/>
  <c r="DX39" i="51"/>
  <c r="CP39" i="51"/>
  <c r="CN39" i="51"/>
  <c r="W39" i="51"/>
  <c r="BU39" i="51"/>
  <c r="W54" i="51"/>
  <c r="Q53" i="51"/>
  <c r="P52" i="51"/>
  <c r="DN55" i="51"/>
  <c r="EA21" i="51"/>
  <c r="DP21" i="51"/>
  <c r="EB21" i="51"/>
  <c r="AF21" i="51"/>
  <c r="BO21" i="51"/>
  <c r="AQ21" i="51"/>
  <c r="V21" i="51"/>
  <c r="BI21" i="51"/>
  <c r="DQ21" i="51"/>
  <c r="P21" i="51"/>
  <c r="DN21" i="51"/>
  <c r="BS21" i="51"/>
  <c r="BR21" i="51"/>
  <c r="DZ21" i="51"/>
  <c r="AG39" i="51"/>
  <c r="AP39" i="51"/>
  <c r="W51" i="51"/>
  <c r="CJ54" i="51"/>
  <c r="DP53" i="51"/>
  <c r="Q21" i="51"/>
  <c r="BI32" i="51"/>
  <c r="EA32" i="51"/>
  <c r="BS32" i="51"/>
  <c r="EG53" i="51"/>
  <c r="EL21" i="51"/>
  <c r="AV52" i="51"/>
  <c r="DH55" i="51"/>
  <c r="EB51" i="51"/>
  <c r="EK21" i="51"/>
  <c r="CH54" i="51"/>
  <c r="R66" i="51"/>
  <c r="DG45" i="51"/>
  <c r="DX45" i="51"/>
  <c r="CQ51" i="51"/>
  <c r="F48" i="54"/>
  <c r="G48" i="54" s="1"/>
  <c r="CQ52" i="51"/>
  <c r="DL52" i="51"/>
  <c r="BW52" i="51"/>
  <c r="CF52" i="51"/>
  <c r="DS52" i="51"/>
  <c r="BU52" i="51"/>
  <c r="W52" i="51"/>
  <c r="EK51" i="51"/>
  <c r="AC53" i="51"/>
  <c r="CG53" i="51"/>
  <c r="AD53" i="51"/>
  <c r="DQ53" i="51"/>
  <c r="DL53" i="51"/>
  <c r="CT53" i="51"/>
  <c r="DT53" i="51"/>
  <c r="DX53" i="51"/>
  <c r="DN53" i="51"/>
  <c r="DS40" i="51"/>
  <c r="W40" i="51"/>
  <c r="DX40" i="51"/>
  <c r="AU55" i="51"/>
  <c r="BL55" i="51"/>
  <c r="AD55" i="51"/>
  <c r="AG55" i="51"/>
  <c r="CJ55" i="51"/>
  <c r="W55" i="51"/>
  <c r="AF55" i="51"/>
  <c r="BQ39" i="51"/>
  <c r="DM39" i="51"/>
  <c r="CZ54" i="51"/>
  <c r="BQ43" i="51"/>
  <c r="EB43" i="51"/>
  <c r="P43" i="51"/>
  <c r="DX43" i="51"/>
  <c r="EC43" i="51"/>
  <c r="DU47" i="51"/>
  <c r="CA39" i="51"/>
  <c r="DX54" i="51"/>
  <c r="F17" i="54"/>
  <c r="G17" i="54" s="1"/>
  <c r="AH55" i="51"/>
  <c r="BY30" i="51"/>
  <c r="DX30" i="51"/>
  <c r="EB30" i="51"/>
  <c r="DM30" i="51"/>
  <c r="DR30" i="51"/>
  <c r="AF30" i="51"/>
  <c r="DZ30" i="51"/>
  <c r="BJ39" i="51"/>
  <c r="EO15" i="51"/>
  <c r="AR39" i="51"/>
  <c r="CZ39" i="51"/>
  <c r="DP39" i="51"/>
  <c r="AY53" i="51"/>
  <c r="BX21" i="51"/>
  <c r="DX27" i="51"/>
  <c r="EH40" i="51"/>
  <c r="AU39" i="51"/>
  <c r="T39" i="51"/>
  <c r="CF39" i="51"/>
  <c r="BS39" i="51"/>
  <c r="CP54" i="51"/>
  <c r="AQ53" i="51"/>
  <c r="CQ53" i="51"/>
  <c r="BQ21" i="51"/>
  <c r="DN30" i="51"/>
  <c r="T52" i="51"/>
  <c r="BR35" i="51"/>
  <c r="CJ46" i="51"/>
  <c r="AJ35" i="51"/>
  <c r="DR35" i="51"/>
  <c r="BL31" i="51"/>
  <c r="EC31" i="51"/>
  <c r="CA49" i="51"/>
  <c r="DZ25" i="51"/>
  <c r="AQ25" i="51"/>
  <c r="BH35" i="51"/>
  <c r="DZ35" i="51"/>
  <c r="BG35" i="51"/>
  <c r="F27" i="54"/>
  <c r="G27" i="54" s="1"/>
  <c r="DU59" i="51"/>
  <c r="BJ25" i="51"/>
  <c r="CY44" i="51"/>
  <c r="DT35" i="51"/>
  <c r="T35" i="51"/>
  <c r="EA35" i="51"/>
  <c r="Z35" i="51"/>
  <c r="DN49" i="51"/>
  <c r="AE35" i="51"/>
  <c r="DS35" i="51"/>
  <c r="CJ44" i="51"/>
  <c r="EC25" i="51"/>
  <c r="DV25" i="51"/>
  <c r="Q25" i="51"/>
  <c r="DX25" i="51"/>
  <c r="BI25" i="51"/>
  <c r="CZ26" i="51"/>
  <c r="DN35" i="51"/>
  <c r="Q35" i="51"/>
  <c r="DV35" i="51"/>
  <c r="DX49" i="51"/>
  <c r="U50" i="51"/>
  <c r="AX41" i="51"/>
  <c r="DN59" i="51"/>
  <c r="DR57" i="51"/>
  <c r="EH50" i="51"/>
  <c r="DT59" i="51"/>
  <c r="CN59" i="51"/>
  <c r="R48" i="51"/>
  <c r="EC57" i="51"/>
  <c r="CR51" i="51"/>
  <c r="P59" i="51"/>
  <c r="EH58" i="51"/>
  <c r="BZ51" i="51"/>
  <c r="DH59" i="51"/>
  <c r="F37" i="54"/>
  <c r="G37" i="54" s="1"/>
  <c r="CL50" i="51"/>
  <c r="DX51" i="51"/>
  <c r="EH51" i="51"/>
  <c r="DR53" i="51"/>
  <c r="DW53" i="51"/>
  <c r="CP53" i="51"/>
  <c r="EK53" i="51"/>
  <c r="AP59" i="51"/>
  <c r="AY59" i="51"/>
  <c r="CI27" i="51"/>
  <c r="DN41" i="51"/>
  <c r="W45" i="51"/>
  <c r="CJ52" i="51"/>
  <c r="DV52" i="51"/>
  <c r="AW52" i="51"/>
  <c r="W50" i="51"/>
  <c r="AC51" i="51"/>
  <c r="CI53" i="51"/>
  <c r="Z53" i="51"/>
  <c r="F49" i="54"/>
  <c r="G49" i="54" s="1"/>
  <c r="DP59" i="51"/>
  <c r="CL59" i="51"/>
  <c r="AY58" i="51"/>
  <c r="DQ30" i="51"/>
  <c r="EA30" i="51"/>
  <c r="DN48" i="51"/>
  <c r="CV52" i="51"/>
  <c r="AR52" i="51"/>
  <c r="AN39" i="51"/>
  <c r="Q39" i="51"/>
  <c r="DH39" i="51"/>
  <c r="CJ39" i="51"/>
  <c r="Z39" i="51"/>
  <c r="CJ50" i="51"/>
  <c r="DN51" i="51"/>
  <c r="EH54" i="51"/>
  <c r="AH53" i="51"/>
  <c r="DV53" i="51"/>
  <c r="DM53" i="51"/>
  <c r="Q42" i="51"/>
  <c r="AG43" i="51"/>
  <c r="AF59" i="51"/>
  <c r="CR59" i="51"/>
  <c r="DV59" i="51"/>
  <c r="DW35" i="51"/>
  <c r="BK35" i="51"/>
  <c r="AI35" i="51"/>
  <c r="CZ38" i="51"/>
  <c r="BK32" i="51"/>
  <c r="EH41" i="51"/>
  <c r="DH41" i="51"/>
  <c r="CZ40" i="51"/>
  <c r="DH40" i="51"/>
  <c r="BW30" i="51"/>
  <c r="DU30" i="51"/>
  <c r="DH45" i="51"/>
  <c r="CJ48" i="51"/>
  <c r="AU52" i="51"/>
  <c r="AX52" i="51"/>
  <c r="Y52" i="51"/>
  <c r="BQ57" i="51"/>
  <c r="CJ26" i="51"/>
  <c r="DS26" i="51"/>
  <c r="DR59" i="51"/>
  <c r="AH59" i="51"/>
  <c r="CW58" i="51"/>
  <c r="EC51" i="51"/>
  <c r="DL59" i="51"/>
  <c r="CM59" i="51"/>
  <c r="W38" i="51"/>
  <c r="Q57" i="51"/>
  <c r="Y51" i="51"/>
  <c r="EC27" i="51"/>
  <c r="CP41" i="51"/>
  <c r="AG50" i="51"/>
  <c r="BW51" i="51"/>
  <c r="CQ54" i="51"/>
  <c r="DU53" i="51"/>
  <c r="CJ53" i="51"/>
  <c r="DW59" i="51"/>
  <c r="DX59" i="51"/>
  <c r="V38" i="51"/>
  <c r="AD41" i="51"/>
  <c r="DN52" i="51"/>
  <c r="AG52" i="51"/>
  <c r="DZ57" i="51"/>
  <c r="DS51" i="51"/>
  <c r="DH54" i="51"/>
  <c r="R53" i="51"/>
  <c r="CR53" i="51"/>
  <c r="AB53" i="51"/>
  <c r="DU42" i="51"/>
  <c r="Q59" i="51"/>
  <c r="CJ58" i="51"/>
  <c r="CZ27" i="51"/>
  <c r="CJ41" i="51"/>
  <c r="AJ41" i="51"/>
  <c r="CJ40" i="51"/>
  <c r="DW30" i="51"/>
  <c r="DN45" i="51"/>
  <c r="CZ48" i="51"/>
  <c r="DT52" i="51"/>
  <c r="AQ52" i="51"/>
  <c r="S52" i="51"/>
  <c r="AH52" i="51"/>
  <c r="BS57" i="51"/>
  <c r="DL39" i="51"/>
  <c r="CQ39" i="51"/>
  <c r="AB39" i="51"/>
  <c r="DN39" i="51"/>
  <c r="CL39" i="51"/>
  <c r="EK39" i="51"/>
  <c r="CH39" i="51"/>
  <c r="AS50" i="51"/>
  <c r="CV53" i="51"/>
  <c r="CF53" i="51"/>
  <c r="DX42" i="51"/>
  <c r="EH56" i="51"/>
  <c r="R26" i="51"/>
  <c r="AL35" i="51"/>
  <c r="AH35" i="51"/>
  <c r="DU35" i="51"/>
  <c r="BI27" i="51"/>
  <c r="CZ41" i="51"/>
  <c r="DN40" i="51"/>
  <c r="F36" i="54"/>
  <c r="G36" i="54" s="1"/>
  <c r="DL30" i="51"/>
  <c r="CL46" i="51"/>
  <c r="CJ45" i="51"/>
  <c r="CR52" i="51"/>
  <c r="R52" i="51"/>
  <c r="CH52" i="51"/>
  <c r="EK57" i="51"/>
  <c r="CP59" i="51"/>
  <c r="DN56" i="51"/>
  <c r="V44" i="51"/>
  <c r="DX26" i="51"/>
  <c r="AE59" i="51"/>
  <c r="DS59" i="51"/>
  <c r="DX58" i="51"/>
  <c r="DN58" i="51"/>
  <c r="V32" i="51"/>
  <c r="BR32" i="51"/>
  <c r="DR48" i="51"/>
  <c r="DX57" i="51"/>
  <c r="BI16" i="51"/>
  <c r="T16" i="51"/>
  <c r="EC16" i="51"/>
  <c r="DS32" i="51"/>
  <c r="DX47" i="51"/>
  <c r="CE32" i="51"/>
  <c r="CJ47" i="51"/>
  <c r="AB66" i="51"/>
  <c r="DU32" i="51"/>
  <c r="CJ49" i="51"/>
  <c r="W56" i="51"/>
  <c r="AD59" i="51"/>
  <c r="DL32" i="51"/>
  <c r="DH49" i="51"/>
  <c r="DH48" i="51"/>
  <c r="DH50" i="51"/>
  <c r="EC47" i="51"/>
  <c r="DH56" i="51"/>
  <c r="EK59" i="51"/>
  <c r="T59" i="51"/>
  <c r="DM59" i="51"/>
  <c r="EE59" i="51"/>
  <c r="BP59" i="51"/>
  <c r="DU58" i="51"/>
  <c r="Q32" i="51"/>
  <c r="DT32" i="51"/>
  <c r="V46" i="51"/>
  <c r="CH49" i="51"/>
  <c r="DV49" i="51"/>
  <c r="P57" i="51"/>
  <c r="W47" i="51"/>
  <c r="DL16" i="51"/>
  <c r="P66" i="51"/>
  <c r="BO32" i="51"/>
  <c r="DW56" i="51"/>
  <c r="DX44" i="51"/>
  <c r="EK32" i="51"/>
  <c r="F28" i="54"/>
  <c r="G28" i="54" s="1"/>
  <c r="DH44" i="51"/>
  <c r="CQ59" i="51"/>
  <c r="CV59" i="51"/>
  <c r="DR32" i="51"/>
  <c r="AN49" i="51"/>
  <c r="BL16" i="51"/>
  <c r="CR47" i="51"/>
  <c r="CQ56" i="51"/>
  <c r="W44" i="51"/>
  <c r="EC26" i="51"/>
  <c r="BX59" i="51"/>
  <c r="CY59" i="51"/>
  <c r="CR58" i="51"/>
  <c r="W58" i="51"/>
  <c r="AF32" i="51"/>
  <c r="BH32" i="51"/>
  <c r="DH46" i="51"/>
  <c r="Z49" i="51"/>
  <c r="AY48" i="51"/>
  <c r="DW57" i="51"/>
  <c r="DX32" i="51"/>
  <c r="EC32" i="51"/>
  <c r="BQ32" i="51"/>
  <c r="DN44" i="51"/>
  <c r="EB32" i="51"/>
  <c r="W46" i="51"/>
  <c r="AV49" i="51"/>
  <c r="Q49" i="51"/>
  <c r="AG57" i="51"/>
  <c r="DN16" i="51"/>
  <c r="DX46" i="51"/>
  <c r="AG16" i="51"/>
  <c r="DX50" i="51"/>
  <c r="BQ16" i="51"/>
  <c r="CZ50" i="51"/>
  <c r="DX56" i="51"/>
  <c r="W26" i="51"/>
  <c r="AG59" i="51"/>
  <c r="DK59" i="51"/>
  <c r="DK81" i="51" s="1"/>
  <c r="R59" i="51"/>
  <c r="BS59" i="51"/>
  <c r="DH58" i="51"/>
  <c r="BL32" i="51"/>
  <c r="W49" i="51"/>
  <c r="DX48" i="51"/>
  <c r="DN32" i="51"/>
  <c r="BP32" i="51"/>
  <c r="AB50" i="51"/>
  <c r="DN47" i="51"/>
  <c r="CJ56" i="51"/>
  <c r="CR26" i="51"/>
  <c r="CW59" i="51"/>
  <c r="AA59" i="51"/>
  <c r="BJ32" i="51"/>
  <c r="DV32" i="51"/>
  <c r="DZ32" i="51"/>
  <c r="W48" i="51"/>
  <c r="V57" i="51"/>
  <c r="DV57" i="51"/>
  <c r="EL16" i="51"/>
  <c r="EA16" i="51"/>
  <c r="DZ16" i="51"/>
  <c r="DV47" i="51"/>
  <c r="AG47" i="51"/>
  <c r="DJ47" i="51"/>
  <c r="P27" i="51"/>
  <c r="DZ27" i="51"/>
  <c r="CM45" i="51"/>
  <c r="DW45" i="51"/>
  <c r="DR45" i="51"/>
  <c r="DL48" i="51"/>
  <c r="DM48" i="51"/>
  <c r="CF48" i="51"/>
  <c r="CP48" i="51"/>
  <c r="Q48" i="51"/>
  <c r="AJ48" i="51"/>
  <c r="AC48" i="51"/>
  <c r="Z16" i="51"/>
  <c r="ED16" i="51"/>
  <c r="AV54" i="51"/>
  <c r="Q54" i="51"/>
  <c r="V53" i="51"/>
  <c r="CM53" i="51"/>
  <c r="P53" i="51"/>
  <c r="CX53" i="51"/>
  <c r="AV53" i="51"/>
  <c r="AA53" i="51"/>
  <c r="AG53" i="51"/>
  <c r="CU53" i="51"/>
  <c r="DY47" i="51"/>
  <c r="BW47" i="51"/>
  <c r="AF26" i="51"/>
  <c r="V26" i="51"/>
  <c r="BU59" i="51"/>
  <c r="V59" i="51"/>
  <c r="CT59" i="51"/>
  <c r="EL59" i="51"/>
  <c r="AB59" i="51"/>
  <c r="DO59" i="51"/>
  <c r="BD59" i="51"/>
  <c r="DY59" i="51"/>
  <c r="BE59" i="51"/>
  <c r="BQ59" i="51"/>
  <c r="CU59" i="51"/>
  <c r="AQ59" i="51"/>
  <c r="DM32" i="51"/>
  <c r="X32" i="51"/>
  <c r="Y32" i="51"/>
  <c r="AO32" i="51"/>
  <c r="AH32" i="51"/>
  <c r="P32" i="51"/>
  <c r="R32" i="51"/>
  <c r="AG32" i="51"/>
  <c r="DO32" i="51"/>
  <c r="DV45" i="51"/>
  <c r="CI48" i="51"/>
  <c r="CQ48" i="51"/>
  <c r="CY48" i="51"/>
  <c r="AY52" i="51"/>
  <c r="CT52" i="51"/>
  <c r="DP52" i="51"/>
  <c r="EL52" i="51"/>
  <c r="AB52" i="51"/>
  <c r="CU52" i="51"/>
  <c r="DU52" i="51"/>
  <c r="CI52" i="51"/>
  <c r="CG52" i="51"/>
  <c r="BE52" i="51"/>
  <c r="CP52" i="51"/>
  <c r="DO52" i="51"/>
  <c r="BO52" i="51"/>
  <c r="EK52" i="51"/>
  <c r="AO57" i="51"/>
  <c r="BN57" i="51"/>
  <c r="DU57" i="51"/>
  <c r="EB57" i="51"/>
  <c r="DY57" i="51"/>
  <c r="F53" i="54"/>
  <c r="G53" i="54" s="1"/>
  <c r="EJ16" i="51"/>
  <c r="R16" i="51"/>
  <c r="DY54" i="51"/>
  <c r="BQ47" i="51"/>
  <c r="EB47" i="51"/>
  <c r="DS47" i="51"/>
  <c r="F43" i="54"/>
  <c r="G43" i="54" s="1"/>
  <c r="U26" i="51"/>
  <c r="CH27" i="51"/>
  <c r="AF27" i="51"/>
  <c r="EB27" i="51"/>
  <c r="DT45" i="51"/>
  <c r="AB45" i="51"/>
  <c r="CL45" i="51"/>
  <c r="BZ45" i="51"/>
  <c r="AA48" i="51"/>
  <c r="AT48" i="51"/>
  <c r="DU48" i="51"/>
  <c r="AR48" i="51"/>
  <c r="AU48" i="51"/>
  <c r="Q52" i="51"/>
  <c r="AP52" i="51"/>
  <c r="EG52" i="51"/>
  <c r="AF52" i="51"/>
  <c r="DW52" i="51"/>
  <c r="DM52" i="51"/>
  <c r="BP52" i="51"/>
  <c r="BX52" i="51"/>
  <c r="CX52" i="51"/>
  <c r="BD52" i="51"/>
  <c r="DR52" i="51"/>
  <c r="AS52" i="51"/>
  <c r="V52" i="51"/>
  <c r="DY52" i="51"/>
  <c r="BS52" i="51"/>
  <c r="AF57" i="51"/>
  <c r="EA57" i="51"/>
  <c r="DS57" i="51"/>
  <c r="CI57" i="51"/>
  <c r="DT57" i="51"/>
  <c r="DV54" i="51"/>
  <c r="AX54" i="51"/>
  <c r="AS54" i="51"/>
  <c r="CF54" i="51"/>
  <c r="CL54" i="51"/>
  <c r="P54" i="51"/>
  <c r="DM54" i="51"/>
  <c r="BP47" i="51"/>
  <c r="EK47" i="51"/>
  <c r="DM47" i="51"/>
  <c r="CK47" i="51"/>
  <c r="BX47" i="51"/>
  <c r="EA47" i="51"/>
  <c r="AC47" i="51"/>
  <c r="CF47" i="51"/>
  <c r="DO47" i="51"/>
  <c r="Z47" i="51"/>
  <c r="BQ26" i="51"/>
  <c r="DW26" i="51"/>
  <c r="DZ26" i="51"/>
  <c r="CP26" i="51"/>
  <c r="BN27" i="51"/>
  <c r="CN27" i="51"/>
  <c r="CQ27" i="51"/>
  <c r="DJ27" i="51"/>
  <c r="CM27" i="51"/>
  <c r="AF45" i="51"/>
  <c r="Z45" i="51"/>
  <c r="CI45" i="51"/>
  <c r="DY45" i="51"/>
  <c r="CH45" i="51"/>
  <c r="R45" i="51"/>
  <c r="EK45" i="51"/>
  <c r="AS48" i="51"/>
  <c r="CE48" i="51"/>
  <c r="CM48" i="51"/>
  <c r="CD48" i="51"/>
  <c r="BB48" i="51"/>
  <c r="CG48" i="51"/>
  <c r="P48" i="51"/>
  <c r="V48" i="51"/>
  <c r="Y48" i="51"/>
  <c r="AP48" i="51"/>
  <c r="EJ48" i="51"/>
  <c r="CK48" i="51"/>
  <c r="BA48" i="51"/>
  <c r="AK48" i="51"/>
  <c r="F44" i="54"/>
  <c r="G44" i="54" s="1"/>
  <c r="AF16" i="51"/>
  <c r="BY16" i="51"/>
  <c r="P16" i="51"/>
  <c r="V16" i="51"/>
  <c r="DQ16" i="51"/>
  <c r="AC16" i="51"/>
  <c r="BR16" i="51"/>
  <c r="EK16" i="51"/>
  <c r="DT16" i="51"/>
  <c r="EB16" i="51"/>
  <c r="DP16" i="51"/>
  <c r="BK16" i="51"/>
  <c r="BX16" i="51"/>
  <c r="R54" i="51"/>
  <c r="AY54" i="51"/>
  <c r="AT54" i="51"/>
  <c r="AA54" i="51"/>
  <c r="AQ54" i="51"/>
  <c r="DL54" i="51"/>
  <c r="CN54" i="51"/>
  <c r="AK54" i="51"/>
  <c r="R47" i="51"/>
  <c r="DQ47" i="51"/>
  <c r="AB47" i="51"/>
  <c r="CE47" i="51"/>
  <c r="AD47" i="51"/>
  <c r="CN47" i="51"/>
  <c r="BR47" i="51"/>
  <c r="V47" i="51"/>
  <c r="BO47" i="51"/>
  <c r="CI47" i="51"/>
  <c r="DP47" i="51"/>
  <c r="Q47" i="51"/>
  <c r="AH47" i="51"/>
  <c r="CI26" i="51"/>
  <c r="BO26" i="51"/>
  <c r="CK26" i="51"/>
  <c r="DU26" i="51"/>
  <c r="BW27" i="51"/>
  <c r="DW27" i="51"/>
  <c r="CK27" i="51"/>
  <c r="DV27" i="51"/>
  <c r="V27" i="51"/>
  <c r="DU27" i="51"/>
  <c r="CN45" i="51"/>
  <c r="CK45" i="51"/>
  <c r="AA45" i="51"/>
  <c r="DL45" i="51"/>
  <c r="DM45" i="51"/>
  <c r="Q45" i="51"/>
  <c r="DS45" i="51"/>
  <c r="DU45" i="51"/>
  <c r="AC45" i="51"/>
  <c r="CG45" i="51"/>
  <c r="AB48" i="51"/>
  <c r="AF48" i="51"/>
  <c r="EF48" i="51"/>
  <c r="DO48" i="51"/>
  <c r="AV48" i="51"/>
  <c r="AZ48" i="51"/>
  <c r="EL48" i="51"/>
  <c r="U48" i="51"/>
  <c r="BU48" i="51"/>
  <c r="DY48" i="51"/>
  <c r="DV48" i="51"/>
  <c r="AH48" i="51"/>
  <c r="EE16" i="51"/>
  <c r="DO16" i="51"/>
  <c r="DV16" i="51"/>
  <c r="BO16" i="51"/>
  <c r="DM16" i="51"/>
  <c r="BN16" i="51"/>
  <c r="DR16" i="51"/>
  <c r="BH16" i="51"/>
  <c r="Q16" i="51"/>
  <c r="AD16" i="51"/>
  <c r="AB16" i="51"/>
  <c r="DU16" i="51"/>
  <c r="AF54" i="51"/>
  <c r="Z54" i="51"/>
  <c r="CE54" i="51"/>
  <c r="DW54" i="51"/>
  <c r="AP54" i="51"/>
  <c r="CM54" i="51"/>
  <c r="AF47" i="51"/>
  <c r="DT47" i="51"/>
  <c r="DZ47" i="51"/>
  <c r="BS47" i="51"/>
  <c r="CS47" i="51"/>
  <c r="DR47" i="51"/>
  <c r="P47" i="51"/>
  <c r="DW47" i="51"/>
  <c r="CL47" i="51"/>
  <c r="ED47" i="51"/>
  <c r="BP26" i="51"/>
  <c r="EA26" i="51"/>
  <c r="DQ26" i="51"/>
  <c r="DV26" i="51"/>
  <c r="EA27" i="51"/>
  <c r="DP27" i="51"/>
  <c r="CP27" i="51"/>
  <c r="DR27" i="51"/>
  <c r="CL27" i="51"/>
  <c r="CY45" i="51"/>
  <c r="CF45" i="51"/>
  <c r="CE45" i="51"/>
  <c r="P45" i="51"/>
  <c r="AG45" i="51"/>
  <c r="AD45" i="51"/>
  <c r="V45" i="51"/>
  <c r="DO45" i="51"/>
  <c r="BY45" i="51"/>
  <c r="BC45" i="51"/>
  <c r="F41" i="54"/>
  <c r="G41" i="54" s="1"/>
  <c r="DS48" i="51"/>
  <c r="DT48" i="51"/>
  <c r="AL48" i="51"/>
  <c r="AG48" i="51"/>
  <c r="AD48" i="51"/>
  <c r="DW48" i="51"/>
  <c r="T48" i="51"/>
  <c r="AQ48" i="51"/>
  <c r="CH48" i="51"/>
  <c r="CO48" i="51"/>
  <c r="AX48" i="51"/>
  <c r="EE48" i="51"/>
  <c r="Z48" i="51"/>
  <c r="U46" i="51"/>
  <c r="DS50" i="51"/>
  <c r="R50" i="51"/>
  <c r="X51" i="51"/>
  <c r="EL51" i="51"/>
  <c r="CM51" i="51"/>
  <c r="CF51" i="51"/>
  <c r="AA51" i="51"/>
  <c r="DR42" i="51"/>
  <c r="CI42" i="51"/>
  <c r="EK42" i="51"/>
  <c r="AO43" i="51"/>
  <c r="BO43" i="51"/>
  <c r="P65" i="51"/>
  <c r="CD56" i="51"/>
  <c r="Q56" i="51"/>
  <c r="AT56" i="51"/>
  <c r="AD56" i="51"/>
  <c r="DU56" i="51"/>
  <c r="Z44" i="51"/>
  <c r="AG44" i="51"/>
  <c r="DV58" i="51"/>
  <c r="DL38" i="51"/>
  <c r="DU41" i="51"/>
  <c r="AG41" i="51"/>
  <c r="CY41" i="51"/>
  <c r="DW40" i="51"/>
  <c r="DR49" i="51"/>
  <c r="DU49" i="51"/>
  <c r="CX49" i="51"/>
  <c r="R49" i="51"/>
  <c r="DL55" i="51"/>
  <c r="BJ55" i="51"/>
  <c r="AQ55" i="51"/>
  <c r="AV55" i="51"/>
  <c r="DW55" i="51"/>
  <c r="AT50" i="51"/>
  <c r="DL50" i="51"/>
  <c r="DW50" i="51"/>
  <c r="DT42" i="51"/>
  <c r="DS42" i="51"/>
  <c r="AA56" i="51"/>
  <c r="V56" i="51"/>
  <c r="BF56" i="51"/>
  <c r="CI56" i="51"/>
  <c r="AC58" i="51"/>
  <c r="EG58" i="51"/>
  <c r="CG40" i="51"/>
  <c r="DT40" i="51"/>
  <c r="DO46" i="51"/>
  <c r="AA46" i="51"/>
  <c r="AQ50" i="51"/>
  <c r="DR50" i="51"/>
  <c r="DU50" i="51"/>
  <c r="DP51" i="51"/>
  <c r="CE51" i="51"/>
  <c r="R51" i="51"/>
  <c r="DR51" i="51"/>
  <c r="CI51" i="51"/>
  <c r="AR51" i="51"/>
  <c r="CG51" i="51"/>
  <c r="DO42" i="51"/>
  <c r="DV43" i="51"/>
  <c r="CI43" i="51"/>
  <c r="BS56" i="51"/>
  <c r="DM56" i="51"/>
  <c r="U56" i="51"/>
  <c r="U44" i="51"/>
  <c r="T41" i="51"/>
  <c r="R41" i="51"/>
  <c r="DL41" i="51"/>
  <c r="AK41" i="51"/>
  <c r="CG41" i="51"/>
  <c r="DY41" i="51"/>
  <c r="EJ40" i="51"/>
  <c r="DJ49" i="51"/>
  <c r="BR55" i="51"/>
  <c r="CY55" i="51"/>
  <c r="BG55" i="51"/>
  <c r="AS58" i="51"/>
  <c r="AT58" i="51"/>
  <c r="CG58" i="51"/>
  <c r="CI58" i="51"/>
  <c r="CL58" i="51"/>
  <c r="DL58" i="51"/>
  <c r="R58" i="51"/>
  <c r="CK58" i="51"/>
  <c r="CH58" i="51"/>
  <c r="DS58" i="51"/>
  <c r="T58" i="51"/>
  <c r="DM58" i="51"/>
  <c r="EK58" i="51"/>
  <c r="DW58" i="51"/>
  <c r="AB58" i="51"/>
  <c r="CM58" i="51"/>
  <c r="AV58" i="51"/>
  <c r="AD58" i="51"/>
  <c r="DO58" i="51"/>
  <c r="DT58" i="51"/>
  <c r="DR58" i="51"/>
  <c r="Q58" i="51"/>
  <c r="DG46" i="51"/>
  <c r="CG46" i="51"/>
  <c r="CY46" i="51"/>
  <c r="CF46" i="51"/>
  <c r="DU46" i="51"/>
  <c r="DW46" i="51"/>
  <c r="R46" i="51"/>
  <c r="AD46" i="51"/>
  <c r="AB46" i="51"/>
  <c r="CN46" i="51"/>
  <c r="Z46" i="51"/>
  <c r="BZ46" i="51"/>
  <c r="DT46" i="51"/>
  <c r="EK46" i="51"/>
  <c r="CM46" i="51"/>
  <c r="P46" i="51"/>
  <c r="BY46" i="51"/>
  <c r="AC46" i="51"/>
  <c r="CH50" i="51"/>
  <c r="EK50" i="51"/>
  <c r="CN50" i="51"/>
  <c r="AD50" i="51"/>
  <c r="CG50" i="51"/>
  <c r="V42" i="51"/>
  <c r="CE42" i="51"/>
  <c r="CG56" i="51"/>
  <c r="Y56" i="51"/>
  <c r="AV56" i="51"/>
  <c r="AQ56" i="51"/>
  <c r="EK56" i="51"/>
  <c r="EG56" i="51"/>
  <c r="F52" i="54"/>
  <c r="G52" i="54" s="1"/>
  <c r="AR58" i="51"/>
  <c r="AP58" i="51"/>
  <c r="U40" i="51"/>
  <c r="CF40" i="51"/>
  <c r="CE46" i="51"/>
  <c r="DY46" i="51"/>
  <c r="Q46" i="51"/>
  <c r="DR46" i="51"/>
  <c r="CI46" i="51"/>
  <c r="CE44" i="51"/>
  <c r="DV44" i="51"/>
  <c r="BC44" i="51"/>
  <c r="CL44" i="51"/>
  <c r="F40" i="54"/>
  <c r="G40" i="54" s="1"/>
  <c r="DM44" i="51"/>
  <c r="F34" i="54"/>
  <c r="G34" i="54" s="1"/>
  <c r="Q38" i="51"/>
  <c r="CG38" i="51"/>
  <c r="CY38" i="51"/>
  <c r="F51" i="54"/>
  <c r="G51" i="54" s="1"/>
  <c r="CH55" i="51"/>
  <c r="BN55" i="51"/>
  <c r="DR55" i="51"/>
  <c r="EK55" i="51"/>
  <c r="S55" i="51"/>
  <c r="Q55" i="51"/>
  <c r="AP55" i="51"/>
  <c r="AX55" i="51"/>
  <c r="V55" i="51"/>
  <c r="BH55" i="51"/>
  <c r="DS55" i="51"/>
  <c r="CL55" i="51"/>
  <c r="AL55" i="51"/>
  <c r="CM55" i="51"/>
  <c r="DO55" i="51"/>
  <c r="BP55" i="51"/>
  <c r="DM55" i="51"/>
  <c r="DV55" i="51"/>
  <c r="BK55" i="51"/>
  <c r="CF55" i="51"/>
  <c r="AK55" i="51"/>
  <c r="BO55" i="51"/>
  <c r="CE55" i="51"/>
  <c r="AJ55" i="51"/>
  <c r="DT55" i="51"/>
  <c r="CI55" i="51"/>
  <c r="CQ55" i="51"/>
  <c r="CN55" i="51"/>
  <c r="DG49" i="51"/>
  <c r="F45" i="54"/>
  <c r="G45" i="54" s="1"/>
  <c r="EL49" i="51"/>
  <c r="AF49" i="51"/>
  <c r="AR49" i="51"/>
  <c r="EK49" i="51"/>
  <c r="AA49" i="51"/>
  <c r="AX49" i="51"/>
  <c r="CT49" i="51"/>
  <c r="BB49" i="51"/>
  <c r="DS49" i="51"/>
  <c r="DL49" i="51"/>
  <c r="CV49" i="51"/>
  <c r="DM49" i="51"/>
  <c r="DW49" i="51"/>
  <c r="DP49" i="51"/>
  <c r="EJ49" i="51"/>
  <c r="AS49" i="51"/>
  <c r="CF49" i="51"/>
  <c r="AY49" i="51"/>
  <c r="AM49" i="51"/>
  <c r="AM15" i="51" s="1"/>
  <c r="CG49" i="51"/>
  <c r="CI49" i="51"/>
  <c r="V49" i="51"/>
  <c r="P49" i="51"/>
  <c r="AP49" i="51"/>
  <c r="DO49" i="51"/>
  <c r="CD49" i="51"/>
  <c r="EF49" i="51"/>
  <c r="AD49" i="51"/>
  <c r="AG49" i="51"/>
  <c r="AC49" i="51"/>
  <c r="CM49" i="51"/>
  <c r="CL49" i="51"/>
  <c r="AW49" i="51"/>
  <c r="AI49" i="51"/>
  <c r="CU49" i="51"/>
  <c r="CQ49" i="51"/>
  <c r="DV41" i="51"/>
  <c r="Z41" i="51"/>
  <c r="Q41" i="51"/>
  <c r="EJ41" i="51"/>
  <c r="CH41" i="51"/>
  <c r="EG41" i="51"/>
  <c r="CK41" i="51"/>
  <c r="CL41" i="51"/>
  <c r="AB41" i="51"/>
  <c r="AL41" i="51"/>
  <c r="AQ41" i="51"/>
  <c r="CF41" i="51"/>
  <c r="CQ41" i="51"/>
  <c r="DM41" i="51"/>
  <c r="DS41" i="51"/>
  <c r="CE41" i="51"/>
  <c r="AS41" i="51"/>
  <c r="EE41" i="51"/>
  <c r="AY41" i="51"/>
  <c r="DR41" i="51"/>
  <c r="AH41" i="51"/>
  <c r="AT41" i="51"/>
  <c r="AF41" i="51"/>
  <c r="DT41" i="51"/>
  <c r="CI41" i="51"/>
  <c r="DW41" i="51"/>
  <c r="AV41" i="51"/>
  <c r="AK40" i="51"/>
  <c r="EE40" i="51"/>
  <c r="DL40" i="51"/>
  <c r="DV40" i="51"/>
  <c r="CV40" i="51"/>
  <c r="V40" i="51"/>
  <c r="R40" i="51"/>
  <c r="EG40" i="51"/>
  <c r="EL40" i="51"/>
  <c r="AG40" i="51"/>
  <c r="AH40" i="51"/>
  <c r="CU40" i="51"/>
  <c r="AB40" i="51"/>
  <c r="DM40" i="51"/>
  <c r="DR40" i="51"/>
  <c r="DO40" i="51"/>
  <c r="EK40" i="51"/>
  <c r="BE40" i="51"/>
  <c r="DY40" i="51"/>
  <c r="CM40" i="51"/>
  <c r="T40" i="51"/>
  <c r="AP50" i="51"/>
  <c r="P50" i="51"/>
  <c r="Q50" i="51"/>
  <c r="CP50" i="51"/>
  <c r="R42" i="51"/>
  <c r="DW42" i="51"/>
  <c r="S56" i="51"/>
  <c r="P56" i="51"/>
  <c r="CI50" i="51"/>
  <c r="CF50" i="51"/>
  <c r="T50" i="51"/>
  <c r="V50" i="51"/>
  <c r="CY50" i="51"/>
  <c r="AA50" i="51"/>
  <c r="CQ50" i="51"/>
  <c r="AX50" i="51"/>
  <c r="EE50" i="51"/>
  <c r="AK50" i="51"/>
  <c r="DV50" i="51"/>
  <c r="BW42" i="51"/>
  <c r="DZ42" i="51"/>
  <c r="BS42" i="51"/>
  <c r="EA42" i="51"/>
  <c r="BX42" i="51"/>
  <c r="BO42" i="51"/>
  <c r="DY42" i="51"/>
  <c r="ED42" i="51"/>
  <c r="X43" i="51"/>
  <c r="V43" i="51"/>
  <c r="BS43" i="51"/>
  <c r="ED43" i="51"/>
  <c r="AB65" i="51"/>
  <c r="CF56" i="51"/>
  <c r="AE56" i="51"/>
  <c r="EJ56" i="51"/>
  <c r="CM56" i="51"/>
  <c r="R56" i="51"/>
  <c r="BG56" i="51"/>
  <c r="AP56" i="51"/>
  <c r="AB56" i="51"/>
  <c r="AR56" i="51"/>
  <c r="AU56" i="51"/>
  <c r="BA56" i="51"/>
  <c r="AZ56" i="51"/>
  <c r="DS56" i="51"/>
  <c r="AF44" i="51"/>
  <c r="CK44" i="51"/>
  <c r="EJ58" i="51"/>
  <c r="CE58" i="51"/>
  <c r="CF58" i="51"/>
  <c r="Y58" i="51"/>
  <c r="P58" i="51"/>
  <c r="DY58" i="51"/>
  <c r="Z58" i="51"/>
  <c r="EK38" i="51"/>
  <c r="CK38" i="51"/>
  <c r="U41" i="51"/>
  <c r="AP41" i="51"/>
  <c r="P41" i="51"/>
  <c r="EK41" i="51"/>
  <c r="CN41" i="51"/>
  <c r="V41" i="51"/>
  <c r="CY40" i="51"/>
  <c r="AJ40" i="51"/>
  <c r="P40" i="51"/>
  <c r="CI40" i="51"/>
  <c r="BC46" i="51"/>
  <c r="CK46" i="51"/>
  <c r="AG46" i="51"/>
  <c r="DS46" i="51"/>
  <c r="DM46" i="51"/>
  <c r="AT49" i="51"/>
  <c r="DT49" i="51"/>
  <c r="X49" i="51"/>
  <c r="AE49" i="51"/>
  <c r="AO49" i="51"/>
  <c r="BZ49" i="51"/>
  <c r="DU55" i="51"/>
  <c r="P55" i="51"/>
  <c r="BB55" i="51"/>
  <c r="AY55" i="51"/>
  <c r="AC55" i="51"/>
  <c r="R55" i="51"/>
  <c r="DO50" i="51"/>
  <c r="DY50" i="51"/>
  <c r="DM50" i="51"/>
  <c r="AU50" i="51"/>
  <c r="F46" i="54"/>
  <c r="G46" i="54" s="1"/>
  <c r="EB42" i="51"/>
  <c r="P42" i="51"/>
  <c r="AF42" i="51"/>
  <c r="F38" i="54"/>
  <c r="G38" i="54" s="1"/>
  <c r="R65" i="51"/>
  <c r="CP56" i="51"/>
  <c r="EE56" i="51"/>
  <c r="AW56" i="51"/>
  <c r="DL56" i="51"/>
  <c r="DT56" i="51"/>
  <c r="CH56" i="51"/>
  <c r="AA58" i="51"/>
  <c r="AQ58" i="51"/>
  <c r="EL58" i="51"/>
  <c r="BD40" i="51"/>
  <c r="AV50" i="51"/>
  <c r="CK50" i="51"/>
  <c r="AL50" i="51"/>
  <c r="AR50" i="51"/>
  <c r="AJ50" i="51"/>
  <c r="CE50" i="51"/>
  <c r="DT50" i="51"/>
  <c r="AF50" i="51"/>
  <c r="CM50" i="51"/>
  <c r="AY50" i="51"/>
  <c r="EJ50" i="51"/>
  <c r="EG50" i="51"/>
  <c r="AH50" i="51"/>
  <c r="Z50" i="51"/>
  <c r="EA51" i="51"/>
  <c r="EJ51" i="51"/>
  <c r="DL51" i="51"/>
  <c r="DV51" i="51"/>
  <c r="EE51" i="51"/>
  <c r="ED51" i="51"/>
  <c r="CT51" i="51"/>
  <c r="BN42" i="51"/>
  <c r="DV42" i="51"/>
  <c r="BQ42" i="51"/>
  <c r="AG42" i="51"/>
  <c r="DM42" i="51"/>
  <c r="DR43" i="51"/>
  <c r="AF43" i="51"/>
  <c r="AY56" i="51"/>
  <c r="BU56" i="51"/>
  <c r="T56" i="51"/>
  <c r="DO56" i="51"/>
  <c r="AX56" i="51"/>
  <c r="CO56" i="51"/>
  <c r="AC56" i="51"/>
  <c r="DR56" i="51"/>
  <c r="DY56" i="51"/>
  <c r="CY56" i="51"/>
  <c r="DV56" i="51"/>
  <c r="CV56" i="51"/>
  <c r="BB56" i="51"/>
  <c r="DO44" i="51"/>
  <c r="CM44" i="51"/>
  <c r="BY44" i="51"/>
  <c r="DY44" i="51"/>
  <c r="CG44" i="51"/>
  <c r="CY58" i="51"/>
  <c r="CN58" i="51"/>
  <c r="EF58" i="51"/>
  <c r="CS58" i="51"/>
  <c r="F54" i="54"/>
  <c r="G54" i="54" s="1"/>
  <c r="DM38" i="51"/>
  <c r="DO41" i="51"/>
  <c r="AU41" i="51"/>
  <c r="CM41" i="51"/>
  <c r="AR41" i="51"/>
  <c r="Q40" i="51"/>
  <c r="AL40" i="51"/>
  <c r="AF40" i="51"/>
  <c r="CK40" i="51"/>
  <c r="DU40" i="51"/>
  <c r="AF46" i="51"/>
  <c r="CH46" i="51"/>
  <c r="DL46" i="51"/>
  <c r="F42" i="54"/>
  <c r="G42" i="54" s="1"/>
  <c r="AH49" i="51"/>
  <c r="EE49" i="51"/>
  <c r="CN49" i="51"/>
  <c r="CK49" i="51"/>
  <c r="AB49" i="51"/>
  <c r="BC49" i="51"/>
  <c r="Y49" i="51"/>
  <c r="AQ49" i="51"/>
  <c r="DY49" i="51"/>
  <c r="CS49" i="51"/>
  <c r="AR55" i="51"/>
  <c r="BF55" i="51"/>
  <c r="AS55" i="51"/>
  <c r="AB55" i="51"/>
  <c r="DG51" i="51"/>
  <c r="BC51" i="51"/>
  <c r="AT51" i="51"/>
  <c r="EG51" i="51"/>
  <c r="AF51" i="51"/>
  <c r="AP51" i="51"/>
  <c r="Q51" i="51"/>
  <c r="CD51" i="51"/>
  <c r="P51" i="51"/>
  <c r="DU51" i="51"/>
  <c r="CU51" i="51"/>
  <c r="CK51" i="51"/>
  <c r="AV51" i="51"/>
  <c r="CV51" i="51"/>
  <c r="AD51" i="51"/>
  <c r="AQ51" i="51"/>
  <c r="V51" i="51"/>
  <c r="BB51" i="51"/>
  <c r="F47" i="54"/>
  <c r="G47" i="54" s="1"/>
  <c r="CH51" i="51"/>
  <c r="DZ51" i="51"/>
  <c r="BX51" i="51"/>
  <c r="DM51" i="51"/>
  <c r="AH51" i="51"/>
  <c r="DO51" i="51"/>
  <c r="DT51" i="51"/>
  <c r="U51" i="51"/>
  <c r="CP51" i="51"/>
  <c r="CS51" i="51"/>
  <c r="CL51" i="51"/>
  <c r="AB51" i="51"/>
  <c r="AS51" i="51"/>
  <c r="DJ51" i="51"/>
  <c r="AY51" i="51"/>
  <c r="DY43" i="51"/>
  <c r="EA43" i="51"/>
  <c r="DU43" i="51"/>
  <c r="DS43" i="51"/>
  <c r="F39" i="54"/>
  <c r="G39" i="54" s="1"/>
  <c r="DW43" i="51"/>
  <c r="EK43" i="51"/>
  <c r="DZ43" i="51"/>
  <c r="R43" i="51"/>
  <c r="BN43" i="51"/>
  <c r="Q43" i="51"/>
  <c r="CE43" i="51"/>
  <c r="DG44" i="51"/>
  <c r="CH44" i="51"/>
  <c r="AB44" i="51"/>
  <c r="AC44" i="51"/>
  <c r="DT44" i="51"/>
  <c r="R44" i="51"/>
  <c r="DW44" i="51"/>
  <c r="P44" i="51"/>
  <c r="BZ44" i="51"/>
  <c r="AA44" i="51"/>
  <c r="DL44" i="51"/>
  <c r="EK44" i="51"/>
  <c r="CN44" i="51"/>
  <c r="DU44" i="51"/>
  <c r="Q44" i="51"/>
  <c r="CI44" i="51"/>
  <c r="AD44" i="51"/>
  <c r="DS44" i="51"/>
  <c r="AH38" i="51"/>
  <c r="CH38" i="51"/>
  <c r="P38" i="51"/>
  <c r="AG38" i="51"/>
  <c r="DO38" i="51"/>
  <c r="CI38" i="51"/>
  <c r="CF38" i="51"/>
  <c r="AF38" i="51"/>
  <c r="DT54" i="51"/>
  <c r="DU54" i="51"/>
  <c r="AJ54" i="51"/>
  <c r="U54" i="51"/>
  <c r="AU54" i="51"/>
  <c r="V54" i="51"/>
  <c r="AG54" i="51"/>
  <c r="EG54" i="51"/>
  <c r="DO54" i="51"/>
  <c r="CI54" i="51"/>
  <c r="F50" i="54"/>
  <c r="G50" i="54" s="1"/>
  <c r="AH54" i="51"/>
  <c r="EE54" i="51"/>
  <c r="AD54" i="51"/>
  <c r="CY54" i="51"/>
  <c r="AL54" i="51"/>
  <c r="EJ54" i="51"/>
  <c r="EK54" i="51"/>
  <c r="CK54" i="51"/>
  <c r="DS54" i="51"/>
  <c r="T54" i="51"/>
  <c r="CG54" i="51"/>
  <c r="AR54" i="51"/>
  <c r="AB54" i="51"/>
  <c r="DR54" i="51"/>
  <c r="F12" i="54"/>
  <c r="G12" i="54" s="1"/>
  <c r="DW16" i="51"/>
  <c r="DY16" i="51"/>
  <c r="DS16" i="51"/>
  <c r="BS16" i="51"/>
  <c r="BJ16" i="51"/>
  <c r="BP16" i="51"/>
  <c r="CE16" i="51"/>
  <c r="F22" i="54"/>
  <c r="G22" i="54" s="1"/>
  <c r="BG26" i="51"/>
  <c r="CS26" i="51"/>
  <c r="DP26" i="51"/>
  <c r="CH26" i="51"/>
  <c r="DR26" i="51"/>
  <c r="ED26" i="51"/>
  <c r="Q26" i="51"/>
  <c r="CF26" i="51"/>
  <c r="AH26" i="51"/>
  <c r="CG26" i="51"/>
  <c r="AG26" i="51"/>
  <c r="BX26" i="51"/>
  <c r="EB26" i="51"/>
  <c r="BR26" i="51"/>
  <c r="BN26" i="51"/>
  <c r="DT26" i="51"/>
  <c r="BS26" i="51"/>
  <c r="DJ26" i="51"/>
  <c r="P26" i="51"/>
  <c r="BW26" i="51"/>
  <c r="BY26" i="51"/>
  <c r="DY26" i="51"/>
  <c r="AH27" i="51"/>
  <c r="BE27" i="51"/>
  <c r="CV27" i="51"/>
  <c r="CU27" i="51"/>
  <c r="CT27" i="51"/>
  <c r="DT27" i="51"/>
  <c r="CG27" i="51"/>
  <c r="BX27" i="51"/>
  <c r="Q27" i="51"/>
  <c r="DQ27" i="51"/>
  <c r="CX27" i="51"/>
  <c r="AG27" i="51"/>
  <c r="BP27" i="51"/>
  <c r="R27" i="51"/>
  <c r="DS27" i="51"/>
  <c r="BQ27" i="51"/>
  <c r="DY27" i="51"/>
  <c r="BS27" i="51"/>
  <c r="BD27" i="51"/>
  <c r="ED27" i="51"/>
  <c r="CF27" i="51"/>
  <c r="EI15" i="51"/>
  <c r="EI81" i="51"/>
  <c r="CB81" i="51"/>
  <c r="CB15" i="51"/>
  <c r="O63" i="51"/>
  <c r="M54" i="43" s="1"/>
  <c r="DA81" i="51"/>
  <c r="DA15" i="51"/>
  <c r="DB15" i="51"/>
  <c r="DB81" i="51"/>
  <c r="DE81" i="51"/>
  <c r="DE15" i="51"/>
  <c r="BV15" i="51"/>
  <c r="BV81" i="51"/>
  <c r="DI81" i="51"/>
  <c r="DI15" i="51"/>
  <c r="CC81" i="51"/>
  <c r="CC15" i="51"/>
  <c r="BM81" i="51"/>
  <c r="BM15" i="51"/>
  <c r="DD81" i="51"/>
  <c r="DD15" i="51"/>
  <c r="O62" i="51"/>
  <c r="M53" i="43" s="1"/>
  <c r="O60" i="51"/>
  <c r="M51" i="43" s="1"/>
  <c r="DF81" i="51"/>
  <c r="DF15" i="51"/>
  <c r="DC81" i="51"/>
  <c r="DC15" i="51"/>
  <c r="O61" i="51"/>
  <c r="M52" i="43" s="1"/>
  <c r="FU81" i="51" l="1"/>
  <c r="FP15" i="51"/>
  <c r="C73" i="53"/>
  <c r="J73" i="53" s="1"/>
  <c r="K73" i="53" s="1"/>
  <c r="C98" i="53"/>
  <c r="J98" i="53" s="1"/>
  <c r="K98" i="53" s="1"/>
  <c r="BT81" i="51"/>
  <c r="FR81" i="51"/>
  <c r="FM81" i="51"/>
  <c r="EN15" i="51"/>
  <c r="FS81" i="51"/>
  <c r="FU15" i="51"/>
  <c r="GB81" i="51"/>
  <c r="FK15" i="51"/>
  <c r="FO81" i="51"/>
  <c r="GI15" i="51"/>
  <c r="EO81" i="51"/>
  <c r="FL81" i="51"/>
  <c r="FV81" i="51"/>
  <c r="GD15" i="51"/>
  <c r="FI81" i="51"/>
  <c r="FH81" i="51"/>
  <c r="FQ15" i="51"/>
  <c r="C166" i="53" s="1"/>
  <c r="J166" i="53" s="1"/>
  <c r="K166" i="53" s="1"/>
  <c r="FN81" i="51"/>
  <c r="FX15" i="51"/>
  <c r="FJ81" i="51"/>
  <c r="GA15" i="51"/>
  <c r="FP81" i="51"/>
  <c r="FK81" i="51"/>
  <c r="FI15" i="51"/>
  <c r="C158" i="53" s="1"/>
  <c r="J158" i="53" s="1"/>
  <c r="K158" i="53" s="1"/>
  <c r="FJ15" i="51"/>
  <c r="FV15" i="51"/>
  <c r="GM15" i="51"/>
  <c r="FO15" i="51"/>
  <c r="FT15" i="51"/>
  <c r="FW81" i="51"/>
  <c r="FL15" i="51"/>
  <c r="FR15" i="51"/>
  <c r="FH15" i="51"/>
  <c r="FQ81" i="51"/>
  <c r="FN15" i="51"/>
  <c r="C163" i="53" s="1"/>
  <c r="J163" i="53" s="1"/>
  <c r="K163" i="53" s="1"/>
  <c r="GC15" i="51"/>
  <c r="FS15" i="51"/>
  <c r="FT81" i="51"/>
  <c r="GF81" i="51"/>
  <c r="GI81" i="51"/>
  <c r="FY81" i="51"/>
  <c r="FM15" i="51"/>
  <c r="FW15" i="51"/>
  <c r="FZ15" i="51"/>
  <c r="GD81" i="51"/>
  <c r="FX81" i="51"/>
  <c r="GE81" i="51"/>
  <c r="FY15" i="51"/>
  <c r="FZ81" i="51"/>
  <c r="GC81" i="51"/>
  <c r="GE15" i="51"/>
  <c r="C138" i="53" s="1"/>
  <c r="J138" i="53" s="1"/>
  <c r="K138" i="53" s="1"/>
  <c r="GB15" i="51"/>
  <c r="GG81" i="51"/>
  <c r="GA81" i="51"/>
  <c r="GH81" i="51"/>
  <c r="GF15" i="51"/>
  <c r="GJ15" i="51"/>
  <c r="GK15" i="51"/>
  <c r="GG15" i="51"/>
  <c r="GL15" i="51"/>
  <c r="CA81" i="51"/>
  <c r="GH15" i="51"/>
  <c r="FD81" i="51"/>
  <c r="GK81" i="51"/>
  <c r="GJ81" i="51"/>
  <c r="EW81" i="51"/>
  <c r="EQ15" i="51"/>
  <c r="EU15" i="51"/>
  <c r="C102" i="53" s="1"/>
  <c r="J102" i="53" s="1"/>
  <c r="K102" i="53" s="1"/>
  <c r="GM81" i="51"/>
  <c r="GL81" i="51"/>
  <c r="ET81" i="51"/>
  <c r="FF81" i="51"/>
  <c r="ES15" i="51"/>
  <c r="C142" i="53" s="1"/>
  <c r="J142" i="53" s="1"/>
  <c r="K142" i="53" s="1"/>
  <c r="FD15" i="51"/>
  <c r="C153" i="53" s="1"/>
  <c r="J153" i="53" s="1"/>
  <c r="K153" i="53" s="1"/>
  <c r="FB15" i="51"/>
  <c r="C151" i="53" s="1"/>
  <c r="J151" i="53" s="1"/>
  <c r="K151" i="53" s="1"/>
  <c r="EU81" i="51"/>
  <c r="EQ81" i="51"/>
  <c r="EZ15" i="51"/>
  <c r="O64" i="51"/>
  <c r="M55" i="43" s="1"/>
  <c r="ES81" i="51"/>
  <c r="CA15" i="51"/>
  <c r="EW15" i="51"/>
  <c r="C146" i="53" s="1"/>
  <c r="J146" i="53" s="1"/>
  <c r="K146" i="53" s="1"/>
  <c r="EX81" i="51"/>
  <c r="ER15" i="51"/>
  <c r="C99" i="53" s="1"/>
  <c r="J99" i="53" s="1"/>
  <c r="K99" i="53" s="1"/>
  <c r="FE15" i="51"/>
  <c r="EY15" i="51"/>
  <c r="C148" i="53" s="1"/>
  <c r="J148" i="53" s="1"/>
  <c r="K148" i="53" s="1"/>
  <c r="FC81" i="51"/>
  <c r="EP15" i="51"/>
  <c r="FB81" i="51"/>
  <c r="EV15" i="51"/>
  <c r="FA81" i="51"/>
  <c r="EX15" i="51"/>
  <c r="EY81" i="51"/>
  <c r="FG15" i="51"/>
  <c r="FG81" i="51"/>
  <c r="EP81" i="51"/>
  <c r="FA15" i="51"/>
  <c r="C150" i="53" s="1"/>
  <c r="J150" i="53" s="1"/>
  <c r="K150" i="53" s="1"/>
  <c r="FE81" i="51"/>
  <c r="ER81" i="51"/>
  <c r="ET15" i="51"/>
  <c r="C101" i="53" s="1"/>
  <c r="J101" i="53" s="1"/>
  <c r="K101" i="53" s="1"/>
  <c r="FF15" i="51"/>
  <c r="EZ81" i="51"/>
  <c r="EV81" i="51"/>
  <c r="FC15" i="51"/>
  <c r="AI81" i="51"/>
  <c r="BI15" i="51"/>
  <c r="EH15" i="51"/>
  <c r="C131" i="53" s="1"/>
  <c r="J131" i="53" s="1"/>
  <c r="K131" i="53" s="1"/>
  <c r="O66" i="51"/>
  <c r="M57" i="43" s="1"/>
  <c r="CZ81" i="51"/>
  <c r="AN81" i="51"/>
  <c r="BI81" i="51"/>
  <c r="CZ15" i="51"/>
  <c r="C97" i="53" s="1"/>
  <c r="J97" i="53" s="1"/>
  <c r="K97" i="53" s="1"/>
  <c r="O30" i="51"/>
  <c r="M21" i="43" s="1"/>
  <c r="DX81" i="51"/>
  <c r="CW81" i="51"/>
  <c r="CR15" i="51"/>
  <c r="W81" i="51"/>
  <c r="EC15" i="51"/>
  <c r="W15" i="51"/>
  <c r="EH81" i="51"/>
  <c r="DN15" i="51"/>
  <c r="BL81" i="51"/>
  <c r="CJ81" i="51"/>
  <c r="DH81" i="51"/>
  <c r="EM15" i="51"/>
  <c r="CJ15" i="51"/>
  <c r="DX15" i="51"/>
  <c r="CW15" i="51"/>
  <c r="BH81" i="51"/>
  <c r="DN81" i="51"/>
  <c r="DH15" i="51"/>
  <c r="C105" i="53" s="1"/>
  <c r="J105" i="53" s="1"/>
  <c r="K105" i="53" s="1"/>
  <c r="AN15" i="51"/>
  <c r="C32" i="53" s="1"/>
  <c r="J32" i="53" s="1"/>
  <c r="K32" i="53" s="1"/>
  <c r="CR81" i="51"/>
  <c r="BL15" i="51"/>
  <c r="C57" i="53" s="1"/>
  <c r="J57" i="53" s="1"/>
  <c r="K57" i="53" s="1"/>
  <c r="EC81" i="51"/>
  <c r="EM81" i="51"/>
  <c r="DK15" i="51"/>
  <c r="BJ81" i="51"/>
  <c r="BU81" i="51"/>
  <c r="BA15" i="51"/>
  <c r="CX15" i="51"/>
  <c r="DQ15" i="51"/>
  <c r="BE81" i="51"/>
  <c r="CO81" i="51"/>
  <c r="BK81" i="51"/>
  <c r="BB81" i="51"/>
  <c r="CU15" i="51"/>
  <c r="Y81" i="51"/>
  <c r="BE15" i="51"/>
  <c r="EB81" i="51"/>
  <c r="BU15" i="51"/>
  <c r="C66" i="53" s="1"/>
  <c r="J66" i="53" s="1"/>
  <c r="K66" i="53" s="1"/>
  <c r="BZ81" i="51"/>
  <c r="CO15" i="51"/>
  <c r="BK15" i="51"/>
  <c r="AI15" i="51"/>
  <c r="AC15" i="51"/>
  <c r="AZ15" i="51"/>
  <c r="BQ81" i="51"/>
  <c r="AE81" i="51"/>
  <c r="DP15" i="51"/>
  <c r="BS15" i="51"/>
  <c r="C64" i="53" s="1"/>
  <c r="J64" i="53" s="1"/>
  <c r="K64" i="53" s="1"/>
  <c r="EE81" i="51"/>
  <c r="Z15" i="51"/>
  <c r="DQ81" i="51"/>
  <c r="BR15" i="51"/>
  <c r="S81" i="51"/>
  <c r="CU81" i="51"/>
  <c r="DJ81" i="51"/>
  <c r="CS81" i="51"/>
  <c r="EE15" i="51"/>
  <c r="R81" i="51"/>
  <c r="CY81" i="51"/>
  <c r="Z81" i="51"/>
  <c r="BZ15" i="51"/>
  <c r="CF81" i="51"/>
  <c r="CH15" i="51"/>
  <c r="AY81" i="51"/>
  <c r="BF15" i="51"/>
  <c r="DL15" i="51"/>
  <c r="CM15" i="51"/>
  <c r="AA15" i="51"/>
  <c r="AW81" i="51"/>
  <c r="AO15" i="51"/>
  <c r="C34" i="53" s="1"/>
  <c r="J34" i="53" s="1"/>
  <c r="K34" i="53" s="1"/>
  <c r="AT15" i="51"/>
  <c r="O65" i="51"/>
  <c r="M56" i="43" s="1"/>
  <c r="X15" i="51"/>
  <c r="BW15" i="51"/>
  <c r="T15" i="51"/>
  <c r="C13" i="53" s="1"/>
  <c r="J13" i="53" s="1"/>
  <c r="K13" i="53" s="1"/>
  <c r="AB15" i="51"/>
  <c r="EL15" i="51"/>
  <c r="C135" i="53" s="1"/>
  <c r="J135" i="53" s="1"/>
  <c r="K135" i="53" s="1"/>
  <c r="EJ15" i="51"/>
  <c r="AD81" i="51"/>
  <c r="BO81" i="51"/>
  <c r="ED81" i="51"/>
  <c r="Y15" i="51"/>
  <c r="AE15" i="51"/>
  <c r="CX81" i="51"/>
  <c r="BS81" i="51"/>
  <c r="EB15" i="51"/>
  <c r="BG15" i="51"/>
  <c r="U15" i="51"/>
  <c r="CD15" i="51"/>
  <c r="EK81" i="51"/>
  <c r="BR81" i="51"/>
  <c r="DJ15" i="51"/>
  <c r="AC81" i="51"/>
  <c r="BX15" i="51"/>
  <c r="ED15" i="51"/>
  <c r="DY81" i="51"/>
  <c r="DO15" i="51"/>
  <c r="V15" i="51"/>
  <c r="AR15" i="51"/>
  <c r="DM15" i="51"/>
  <c r="AU15" i="51"/>
  <c r="DV15" i="51"/>
  <c r="AV81" i="51"/>
  <c r="AF15" i="51"/>
  <c r="AK81" i="51"/>
  <c r="AL81" i="51"/>
  <c r="S15" i="51"/>
  <c r="Q81" i="51"/>
  <c r="CI81" i="51"/>
  <c r="BH15" i="51"/>
  <c r="BO15" i="51"/>
  <c r="AZ81" i="51"/>
  <c r="BQ15" i="51"/>
  <c r="CS15" i="51"/>
  <c r="CY15" i="51"/>
  <c r="DY15" i="51"/>
  <c r="BP15" i="51"/>
  <c r="CT15" i="51"/>
  <c r="C91" i="53" s="1"/>
  <c r="J91" i="53" s="1"/>
  <c r="K91" i="53" s="1"/>
  <c r="AH15" i="51"/>
  <c r="P15" i="51"/>
  <c r="Q15" i="51"/>
  <c r="CE15" i="51"/>
  <c r="EK15" i="51"/>
  <c r="DZ15" i="51"/>
  <c r="AY15" i="51"/>
  <c r="DT15" i="51"/>
  <c r="AP81" i="51"/>
  <c r="BC81" i="51"/>
  <c r="AQ81" i="51"/>
  <c r="O41" i="51"/>
  <c r="M32" i="43" s="1"/>
  <c r="EF15" i="51"/>
  <c r="DL81" i="51"/>
  <c r="CM81" i="51"/>
  <c r="AV15" i="51"/>
  <c r="AJ81" i="51"/>
  <c r="BX81" i="51"/>
  <c r="AX15" i="51"/>
  <c r="V81" i="51"/>
  <c r="CP81" i="51"/>
  <c r="T81" i="51"/>
  <c r="EL81" i="51"/>
  <c r="AK15" i="51"/>
  <c r="DR81" i="51"/>
  <c r="CL81" i="51"/>
  <c r="EJ81" i="51"/>
  <c r="CQ81" i="51"/>
  <c r="AD15" i="51"/>
  <c r="DM81" i="51"/>
  <c r="BB15" i="51"/>
  <c r="DV81" i="51"/>
  <c r="CN15" i="51"/>
  <c r="AU81" i="51"/>
  <c r="AM81" i="51"/>
  <c r="BA81" i="51"/>
  <c r="BD81" i="51"/>
  <c r="BY15" i="51"/>
  <c r="AL15" i="51"/>
  <c r="C31" i="53" s="1"/>
  <c r="J31" i="53" s="1"/>
  <c r="K31" i="53" s="1"/>
  <c r="AF81" i="51"/>
  <c r="EA15" i="51"/>
  <c r="C124" i="53" s="1"/>
  <c r="J124" i="53" s="1"/>
  <c r="K124" i="53" s="1"/>
  <c r="AR81" i="51"/>
  <c r="DO81" i="51"/>
  <c r="CE81" i="51"/>
  <c r="AO81" i="51"/>
  <c r="BF81" i="51"/>
  <c r="AW15" i="51"/>
  <c r="X81" i="51"/>
  <c r="CT81" i="51"/>
  <c r="O16" i="51"/>
  <c r="DT81" i="51"/>
  <c r="AT81" i="51"/>
  <c r="DW81" i="51"/>
  <c r="DZ81" i="51"/>
  <c r="DP81" i="51"/>
  <c r="BP81" i="51"/>
  <c r="CF15" i="51"/>
  <c r="CQ15" i="51"/>
  <c r="R15" i="51"/>
  <c r="C11" i="53" s="1"/>
  <c r="J11" i="53" s="1"/>
  <c r="K11" i="53" s="1"/>
  <c r="CI15" i="51"/>
  <c r="AJ15" i="51"/>
  <c r="BW81" i="51"/>
  <c r="AX81" i="51"/>
  <c r="CV81" i="51"/>
  <c r="CL15" i="51"/>
  <c r="C83" i="53" s="1"/>
  <c r="J83" i="53" s="1"/>
  <c r="K83" i="53" s="1"/>
  <c r="AP15" i="51"/>
  <c r="EF81" i="51"/>
  <c r="BC15" i="51"/>
  <c r="DS81" i="51"/>
  <c r="CG81" i="51"/>
  <c r="CV15" i="51"/>
  <c r="AH81" i="51"/>
  <c r="DR15" i="51"/>
  <c r="AB81" i="51"/>
  <c r="AG15" i="51"/>
  <c r="DU81" i="51"/>
  <c r="AA81" i="51"/>
  <c r="CH81" i="51"/>
  <c r="BN81" i="51"/>
  <c r="AS81" i="51"/>
  <c r="CP15" i="51"/>
  <c r="AQ15" i="51"/>
  <c r="CK81" i="51"/>
  <c r="EG81" i="51"/>
  <c r="CN81" i="51"/>
  <c r="DW15" i="51"/>
  <c r="AG81" i="51"/>
  <c r="DS15" i="51"/>
  <c r="DU15" i="51"/>
  <c r="C118" i="53" s="1"/>
  <c r="J118" i="53" s="1"/>
  <c r="K118" i="53" s="1"/>
  <c r="BD15" i="51"/>
  <c r="AS15" i="51"/>
  <c r="CK15" i="51"/>
  <c r="CD81" i="51"/>
  <c r="DG15" i="51"/>
  <c r="C104" i="53" s="1"/>
  <c r="J104" i="53" s="1"/>
  <c r="K104" i="53" s="1"/>
  <c r="DG81" i="51"/>
  <c r="EA81" i="51"/>
  <c r="BN15" i="51"/>
  <c r="BJ15" i="51"/>
  <c r="U81" i="51"/>
  <c r="BY81" i="51"/>
  <c r="EG15" i="51"/>
  <c r="C130" i="53" s="1"/>
  <c r="J130" i="53" s="1"/>
  <c r="K130" i="53" s="1"/>
  <c r="BG81" i="51"/>
  <c r="CG15" i="51"/>
  <c r="C78" i="53" s="1"/>
  <c r="J78" i="53" s="1"/>
  <c r="K78" i="53" s="1"/>
  <c r="C132" i="53" l="1"/>
  <c r="J132" i="53" s="1"/>
  <c r="K132" i="53" s="1"/>
  <c r="C43" i="53"/>
  <c r="J43" i="53" s="1"/>
  <c r="K43" i="53" s="1"/>
  <c r="C62" i="53"/>
  <c r="J62" i="53" s="1"/>
  <c r="K62" i="53" s="1"/>
  <c r="C156" i="53"/>
  <c r="J156" i="53" s="1"/>
  <c r="K156" i="53" s="1"/>
  <c r="C72" i="53"/>
  <c r="J72" i="53" s="1"/>
  <c r="K72" i="53" s="1"/>
  <c r="C157" i="53"/>
  <c r="J157" i="53" s="1"/>
  <c r="K157" i="53" s="1"/>
  <c r="C165" i="53"/>
  <c r="J165" i="53" s="1"/>
  <c r="K165" i="53" s="1"/>
  <c r="C154" i="53"/>
  <c r="J154" i="53" s="1"/>
  <c r="K154" i="53" s="1"/>
  <c r="C152" i="53"/>
  <c r="J152" i="53" s="1"/>
  <c r="K152" i="53" s="1"/>
  <c r="C147" i="53"/>
  <c r="J147" i="53" s="1"/>
  <c r="K147" i="53" s="1"/>
  <c r="C160" i="53"/>
  <c r="J160" i="53" s="1"/>
  <c r="K160" i="53" s="1"/>
  <c r="C15" i="53"/>
  <c r="J15" i="53" s="1"/>
  <c r="K15" i="53" s="1"/>
  <c r="C161" i="53"/>
  <c r="J161" i="53" s="1"/>
  <c r="K161" i="53" s="1"/>
  <c r="C159" i="53"/>
  <c r="J159" i="53" s="1"/>
  <c r="K159" i="53" s="1"/>
  <c r="C145" i="53"/>
  <c r="J145" i="53" s="1"/>
  <c r="K145" i="53" s="1"/>
  <c r="C149" i="53"/>
  <c r="J149" i="53" s="1"/>
  <c r="K149" i="53" s="1"/>
  <c r="C162" i="53"/>
  <c r="J162" i="53" s="1"/>
  <c r="K162" i="53" s="1"/>
  <c r="C116" i="53"/>
  <c r="J116" i="53" s="1"/>
  <c r="K116" i="53" s="1"/>
  <c r="C9" i="53"/>
  <c r="C108" i="53"/>
  <c r="J108" i="53" s="1"/>
  <c r="K108" i="53" s="1"/>
  <c r="C106" i="53"/>
  <c r="J106" i="53" s="1"/>
  <c r="K106" i="53" s="1"/>
  <c r="C10" i="53"/>
  <c r="J10" i="53" s="1"/>
  <c r="K10" i="53" s="1"/>
  <c r="C12" i="53"/>
  <c r="J12" i="53" s="1"/>
  <c r="K12" i="53" s="1"/>
  <c r="C143" i="53"/>
  <c r="J143" i="53" s="1"/>
  <c r="K143" i="53" s="1"/>
  <c r="C139" i="53"/>
  <c r="J139" i="53" s="1"/>
  <c r="K139" i="53" s="1"/>
  <c r="C164" i="53"/>
  <c r="J164" i="53" s="1"/>
  <c r="K164" i="53" s="1"/>
  <c r="C137" i="53"/>
  <c r="J137" i="53" s="1"/>
  <c r="K137" i="53" s="1"/>
  <c r="C100" i="53"/>
  <c r="J100" i="53" s="1"/>
  <c r="K100" i="53" s="1"/>
  <c r="C168" i="53"/>
  <c r="J168" i="53" s="1"/>
  <c r="K168" i="53" s="1"/>
  <c r="C136" i="53"/>
  <c r="J136" i="53" s="1"/>
  <c r="K136" i="53" s="1"/>
  <c r="C187" i="53"/>
  <c r="J187" i="53" s="1"/>
  <c r="K187" i="53" s="1"/>
  <c r="C155" i="53"/>
  <c r="J155" i="53" s="1"/>
  <c r="K155" i="53" s="1"/>
  <c r="C173" i="53"/>
  <c r="J173" i="53" s="1"/>
  <c r="K173" i="53" s="1"/>
  <c r="C141" i="53"/>
  <c r="J141" i="53" s="1"/>
  <c r="K141" i="53" s="1"/>
  <c r="C176" i="53"/>
  <c r="J176" i="53" s="1"/>
  <c r="K176" i="53" s="1"/>
  <c r="C144" i="53"/>
  <c r="J144" i="53" s="1"/>
  <c r="K144" i="53" s="1"/>
  <c r="C172" i="53"/>
  <c r="J172" i="53" s="1"/>
  <c r="K172" i="53" s="1"/>
  <c r="C140" i="53"/>
  <c r="J140" i="53" s="1"/>
  <c r="K140" i="53" s="1"/>
  <c r="C186" i="53"/>
  <c r="J186" i="53" s="1"/>
  <c r="K186" i="53" s="1"/>
  <c r="C170" i="53"/>
  <c r="J170" i="53" s="1"/>
  <c r="K170" i="53" s="1"/>
  <c r="C188" i="53"/>
  <c r="J188" i="53" s="1"/>
  <c r="K188" i="53" s="1"/>
  <c r="C182" i="53"/>
  <c r="J182" i="53" s="1"/>
  <c r="K182" i="53" s="1"/>
  <c r="C96" i="53"/>
  <c r="J96" i="53" s="1"/>
  <c r="K96" i="53" s="1"/>
  <c r="C90" i="53"/>
  <c r="J90" i="53" s="1"/>
  <c r="K90" i="53" s="1"/>
  <c r="C40" i="53"/>
  <c r="J40" i="53" s="1"/>
  <c r="K40" i="53" s="1"/>
  <c r="C75" i="53"/>
  <c r="J75" i="53" s="1"/>
  <c r="K75" i="53" s="1"/>
  <c r="C167" i="53"/>
  <c r="J167" i="53" s="1"/>
  <c r="K167" i="53" s="1"/>
  <c r="C51" i="53"/>
  <c r="J51" i="53" s="1"/>
  <c r="K51" i="53" s="1"/>
  <c r="C56" i="53"/>
  <c r="J56" i="53" s="1"/>
  <c r="K56" i="53" s="1"/>
  <c r="C114" i="53"/>
  <c r="J114" i="53" s="1"/>
  <c r="K114" i="53" s="1"/>
  <c r="C126" i="53"/>
  <c r="J126" i="53" s="1"/>
  <c r="K126" i="53" s="1"/>
  <c r="C54" i="53"/>
  <c r="J54" i="53" s="1"/>
  <c r="K54" i="53" s="1"/>
  <c r="C178" i="53"/>
  <c r="J178" i="53" s="1"/>
  <c r="K178" i="53" s="1"/>
  <c r="C38" i="53"/>
  <c r="J38" i="53" s="1"/>
  <c r="K38" i="53" s="1"/>
  <c r="C47" i="53"/>
  <c r="J47" i="53" s="1"/>
  <c r="K47" i="53" s="1"/>
  <c r="C44" i="53"/>
  <c r="J44" i="53" s="1"/>
  <c r="K44" i="53" s="1"/>
  <c r="C49" i="53"/>
  <c r="J49" i="53" s="1"/>
  <c r="K49" i="53" s="1"/>
  <c r="C35" i="53"/>
  <c r="J35" i="53" s="1"/>
  <c r="K35" i="53" s="1"/>
  <c r="C123" i="53"/>
  <c r="J123" i="53" s="1"/>
  <c r="K123" i="53" s="1"/>
  <c r="C110" i="53"/>
  <c r="J110" i="53" s="1"/>
  <c r="K110" i="53" s="1"/>
  <c r="C14" i="53"/>
  <c r="J14" i="53" s="1"/>
  <c r="K14" i="53" s="1"/>
  <c r="C21" i="53"/>
  <c r="J21" i="53" s="1"/>
  <c r="K21" i="53" s="1"/>
  <c r="C63" i="53"/>
  <c r="J63" i="53" s="1"/>
  <c r="K63" i="53" s="1"/>
  <c r="C86" i="53"/>
  <c r="J86" i="53" s="1"/>
  <c r="K86" i="53" s="1"/>
  <c r="C95" i="53"/>
  <c r="J95" i="53" s="1"/>
  <c r="K95" i="53" s="1"/>
  <c r="C128" i="53"/>
  <c r="J128" i="53" s="1"/>
  <c r="K128" i="53" s="1"/>
  <c r="C23" i="53"/>
  <c r="J23" i="53" s="1"/>
  <c r="K23" i="53" s="1"/>
  <c r="C60" i="53"/>
  <c r="J60" i="53" s="1"/>
  <c r="K60" i="53" s="1"/>
  <c r="C52" i="53"/>
  <c r="J52" i="53" s="1"/>
  <c r="K52" i="53" s="1"/>
  <c r="C79" i="53"/>
  <c r="J79" i="53" s="1"/>
  <c r="K79" i="53" s="1"/>
  <c r="C89" i="53"/>
  <c r="J89" i="53" s="1"/>
  <c r="K89" i="53" s="1"/>
  <c r="C179" i="53"/>
  <c r="J179" i="53" s="1"/>
  <c r="K179" i="53" s="1"/>
  <c r="C41" i="53"/>
  <c r="J41" i="53" s="1"/>
  <c r="K41" i="53" s="1"/>
  <c r="C76" i="53"/>
  <c r="J76" i="53" s="1"/>
  <c r="K76" i="53" s="1"/>
  <c r="C68" i="53"/>
  <c r="J68" i="53" s="1"/>
  <c r="K68" i="53" s="1"/>
  <c r="C19" i="53"/>
  <c r="J19" i="53" s="1"/>
  <c r="K19" i="53" s="1"/>
  <c r="C121" i="53"/>
  <c r="J121" i="53" s="1"/>
  <c r="K121" i="53" s="1"/>
  <c r="C26" i="53"/>
  <c r="J26" i="53" s="1"/>
  <c r="K26" i="53" s="1"/>
  <c r="C112" i="53"/>
  <c r="J112" i="53" s="1"/>
  <c r="K112" i="53" s="1"/>
  <c r="C17" i="53"/>
  <c r="J17" i="53" s="1"/>
  <c r="K17" i="53" s="1"/>
  <c r="C81" i="53"/>
  <c r="J81" i="53" s="1"/>
  <c r="K81" i="53" s="1"/>
  <c r="C177" i="53"/>
  <c r="J177" i="53" s="1"/>
  <c r="K177" i="53" s="1"/>
  <c r="C181" i="53"/>
  <c r="J181" i="53" s="1"/>
  <c r="K181" i="53" s="1"/>
  <c r="C94" i="53"/>
  <c r="J94" i="53" s="1"/>
  <c r="K94" i="53" s="1"/>
  <c r="C53" i="53"/>
  <c r="J53" i="53" s="1"/>
  <c r="K53" i="53" s="1"/>
  <c r="C59" i="53"/>
  <c r="J59" i="53" s="1"/>
  <c r="K59" i="53" s="1"/>
  <c r="C115" i="53"/>
  <c r="J115" i="53" s="1"/>
  <c r="K115" i="53" s="1"/>
  <c r="C29" i="53"/>
  <c r="J29" i="53" s="1"/>
  <c r="K29" i="53" s="1"/>
  <c r="C129" i="53"/>
  <c r="J129" i="53" s="1"/>
  <c r="K129" i="53" s="1"/>
  <c r="C27" i="53"/>
  <c r="J27" i="53" s="1"/>
  <c r="K27" i="53" s="1"/>
  <c r="C127" i="53"/>
  <c r="J127" i="53" s="1"/>
  <c r="K127" i="53" s="1"/>
  <c r="C24" i="53"/>
  <c r="J24" i="53" s="1"/>
  <c r="K24" i="53" s="1"/>
  <c r="C39" i="53"/>
  <c r="J39" i="53" s="1"/>
  <c r="K39" i="53" s="1"/>
  <c r="C113" i="53"/>
  <c r="J113" i="53" s="1"/>
  <c r="K113" i="53" s="1"/>
  <c r="C175" i="53"/>
  <c r="J175" i="53" s="1"/>
  <c r="K175" i="53" s="1"/>
  <c r="C171" i="53"/>
  <c r="J171" i="53" s="1"/>
  <c r="K171" i="53" s="1"/>
  <c r="C169" i="53"/>
  <c r="J169" i="53" s="1"/>
  <c r="K169" i="53" s="1"/>
  <c r="C65" i="53"/>
  <c r="J65" i="53" s="1"/>
  <c r="K65" i="53" s="1"/>
  <c r="C134" i="53"/>
  <c r="J134" i="53" s="1"/>
  <c r="K134" i="53" s="1"/>
  <c r="C125" i="53"/>
  <c r="J125" i="53" s="1"/>
  <c r="K125" i="53" s="1"/>
  <c r="C30" i="53"/>
  <c r="J30" i="53" s="1"/>
  <c r="K30" i="53" s="1"/>
  <c r="C69" i="53"/>
  <c r="J69" i="53" s="1"/>
  <c r="K69" i="53" s="1"/>
  <c r="C18" i="53"/>
  <c r="J18" i="53" s="1"/>
  <c r="K18" i="53" s="1"/>
  <c r="C92" i="53"/>
  <c r="J92" i="53" s="1"/>
  <c r="K92" i="53" s="1"/>
  <c r="C183" i="53"/>
  <c r="J183" i="53" s="1"/>
  <c r="K183" i="53" s="1"/>
  <c r="C46" i="53"/>
  <c r="J46" i="53" s="1"/>
  <c r="K46" i="53" s="1"/>
  <c r="C55" i="53"/>
  <c r="J55" i="53" s="1"/>
  <c r="K55" i="53" s="1"/>
  <c r="C42" i="53"/>
  <c r="J42" i="53" s="1"/>
  <c r="K42" i="53" s="1"/>
  <c r="C61" i="53"/>
  <c r="J61" i="53" s="1"/>
  <c r="K61" i="53" s="1"/>
  <c r="C180" i="53"/>
  <c r="J180" i="53" s="1"/>
  <c r="K180" i="53" s="1"/>
  <c r="C185" i="53"/>
  <c r="J185" i="53" s="1"/>
  <c r="K185" i="53" s="1"/>
  <c r="C67" i="53"/>
  <c r="J67" i="53" s="1"/>
  <c r="K67" i="53" s="1"/>
  <c r="C37" i="53"/>
  <c r="J37" i="53" s="1"/>
  <c r="K37" i="53" s="1"/>
  <c r="C184" i="53"/>
  <c r="J184" i="53" s="1"/>
  <c r="K184" i="53" s="1"/>
  <c r="C71" i="53"/>
  <c r="J71" i="53" s="1"/>
  <c r="K71" i="53" s="1"/>
  <c r="C70" i="53"/>
  <c r="J70" i="53" s="1"/>
  <c r="K70" i="53" s="1"/>
  <c r="C80" i="53"/>
  <c r="J80" i="53" s="1"/>
  <c r="K80" i="53" s="1"/>
  <c r="C93" i="53"/>
  <c r="J93" i="53" s="1"/>
  <c r="K93" i="53" s="1"/>
  <c r="C88" i="53"/>
  <c r="J88" i="53" s="1"/>
  <c r="K88" i="53" s="1"/>
  <c r="C25" i="53"/>
  <c r="J25" i="53" s="1"/>
  <c r="K25" i="53" s="1"/>
  <c r="C111" i="53"/>
  <c r="J111" i="53" s="1"/>
  <c r="K111" i="53" s="1"/>
  <c r="C174" i="53"/>
  <c r="J174" i="53" s="1"/>
  <c r="K174" i="53" s="1"/>
  <c r="C103" i="53"/>
  <c r="J103" i="53" s="1"/>
  <c r="K103" i="53" s="1"/>
  <c r="C120" i="53"/>
  <c r="J120" i="53" s="1"/>
  <c r="K120" i="53" s="1"/>
  <c r="C50" i="53"/>
  <c r="J50" i="53" s="1"/>
  <c r="K50" i="53" s="1"/>
  <c r="C36" i="53"/>
  <c r="J36" i="53" s="1"/>
  <c r="K36" i="53" s="1"/>
  <c r="C122" i="53"/>
  <c r="J122" i="53" s="1"/>
  <c r="K122" i="53" s="1"/>
  <c r="C107" i="53"/>
  <c r="J107" i="53" s="1"/>
  <c r="K107" i="53" s="1"/>
  <c r="C20" i="53"/>
  <c r="J20" i="53" s="1"/>
  <c r="K20" i="53" s="1"/>
  <c r="C45" i="53"/>
  <c r="J45" i="53" s="1"/>
  <c r="K45" i="53" s="1"/>
  <c r="C87" i="53"/>
  <c r="J87" i="53" s="1"/>
  <c r="K87" i="53" s="1"/>
  <c r="C77" i="53"/>
  <c r="J77" i="53" s="1"/>
  <c r="K77" i="53" s="1"/>
  <c r="C85" i="53"/>
  <c r="J85" i="53" s="1"/>
  <c r="K85" i="53" s="1"/>
  <c r="C84" i="53"/>
  <c r="J84" i="53" s="1"/>
  <c r="K84" i="53" s="1"/>
  <c r="C22" i="53"/>
  <c r="J22" i="53" s="1"/>
  <c r="K22" i="53" s="1"/>
  <c r="C33" i="53"/>
  <c r="J33" i="53" s="1"/>
  <c r="K33" i="53" s="1"/>
  <c r="C74" i="53"/>
  <c r="J74" i="53" s="1"/>
  <c r="K74" i="53" s="1"/>
  <c r="C82" i="53"/>
  <c r="J82" i="53" s="1"/>
  <c r="K82" i="53" s="1"/>
  <c r="C48" i="53"/>
  <c r="J48" i="53" s="1"/>
  <c r="K48" i="53" s="1"/>
  <c r="C117" i="53"/>
  <c r="J117" i="53" s="1"/>
  <c r="K117" i="53" s="1"/>
  <c r="C119" i="53"/>
  <c r="J119" i="53" s="1"/>
  <c r="K119" i="53" s="1"/>
  <c r="C133" i="53"/>
  <c r="J133" i="53" s="1"/>
  <c r="K133" i="53" s="1"/>
  <c r="C109" i="53"/>
  <c r="J109" i="53" s="1"/>
  <c r="K109" i="53" s="1"/>
  <c r="C28" i="53"/>
  <c r="J28" i="53" s="1"/>
  <c r="K28" i="53" s="1"/>
  <c r="C16" i="53"/>
  <c r="J16" i="53" s="1"/>
  <c r="K16" i="53" s="1"/>
  <c r="C58" i="53"/>
  <c r="J58" i="53" s="1"/>
  <c r="K58" i="53" s="1"/>
  <c r="O53" i="51"/>
  <c r="M44" i="43" s="1"/>
  <c r="O59" i="51"/>
  <c r="M50" i="43" s="1"/>
  <c r="O49" i="51"/>
  <c r="O46" i="51"/>
  <c r="M37" i="43" s="1"/>
  <c r="O27" i="51"/>
  <c r="M18" i="43" s="1"/>
  <c r="O55" i="51"/>
  <c r="M46" i="43" s="1"/>
  <c r="O21" i="51"/>
  <c r="M12" i="43" s="1"/>
  <c r="O29" i="51"/>
  <c r="O34" i="51"/>
  <c r="M25" i="43" s="1"/>
  <c r="O48" i="51"/>
  <c r="M39" i="43" s="1"/>
  <c r="O19" i="51"/>
  <c r="M10" i="43" s="1"/>
  <c r="O42" i="51"/>
  <c r="M33" i="43" s="1"/>
  <c r="O37" i="51"/>
  <c r="M28" i="43" s="1"/>
  <c r="O20" i="51"/>
  <c r="M11" i="43" s="1"/>
  <c r="O35" i="51"/>
  <c r="M26" i="43" s="1"/>
  <c r="O54" i="51"/>
  <c r="M45" i="43" s="1"/>
  <c r="O23" i="51"/>
  <c r="M14" i="43" s="1"/>
  <c r="O45" i="51"/>
  <c r="M36" i="43" s="1"/>
  <c r="O80" i="51"/>
  <c r="O38" i="51"/>
  <c r="O32" i="51"/>
  <c r="M23" i="43" s="1"/>
  <c r="O44" i="51"/>
  <c r="M35" i="43" s="1"/>
  <c r="O58" i="51"/>
  <c r="M49" i="43" s="1"/>
  <c r="O18" i="51"/>
  <c r="M9" i="43" s="1"/>
  <c r="O39" i="51"/>
  <c r="M30" i="43" s="1"/>
  <c r="O52" i="51"/>
  <c r="M43" i="43" s="1"/>
  <c r="O24" i="51"/>
  <c r="M15" i="43" s="1"/>
  <c r="O36" i="51"/>
  <c r="M27" i="43" s="1"/>
  <c r="O43" i="51"/>
  <c r="O17" i="51"/>
  <c r="M8" i="43" s="1"/>
  <c r="O50" i="51"/>
  <c r="M41" i="43" s="1"/>
  <c r="O56" i="51"/>
  <c r="M47" i="43" s="1"/>
  <c r="O25" i="51"/>
  <c r="M16" i="43" s="1"/>
  <c r="O47" i="51"/>
  <c r="M38" i="43" s="1"/>
  <c r="O26" i="51"/>
  <c r="M17" i="43" s="1"/>
  <c r="O51" i="51"/>
  <c r="M42" i="43" s="1"/>
  <c r="O28" i="51"/>
  <c r="M19" i="43" s="1"/>
  <c r="O33" i="51"/>
  <c r="M24" i="43" s="1"/>
  <c r="O22" i="51"/>
  <c r="M13" i="43" s="1"/>
  <c r="O67" i="51"/>
  <c r="J9" i="53"/>
  <c r="K9" i="53" s="1"/>
  <c r="O68" i="51"/>
  <c r="M7" i="43"/>
  <c r="O57" i="51"/>
  <c r="M48" i="43" s="1"/>
  <c r="O31" i="51"/>
  <c r="P81" i="51"/>
  <c r="O40" i="51"/>
</calcChain>
</file>

<file path=xl/sharedStrings.xml><?xml version="1.0" encoding="utf-8"?>
<sst xmlns="http://schemas.openxmlformats.org/spreadsheetml/2006/main" count="2546" uniqueCount="776">
  <si>
    <t>I</t>
  </si>
  <si>
    <t>x</t>
  </si>
  <si>
    <t>A.07.01.01 Screening</t>
  </si>
  <si>
    <t>By</t>
  </si>
  <si>
    <t>Cesare Gallotti (http://www.cesaregallotti.it)</t>
  </si>
  <si>
    <t>MAX</t>
  </si>
  <si>
    <t>X</t>
  </si>
  <si>
    <t>Privacy</t>
  </si>
  <si>
    <t>Email</t>
  </si>
  <si>
    <t>DPO</t>
  </si>
  <si>
    <t>Email DPO</t>
  </si>
  <si>
    <t>06.01 Screening</t>
  </si>
  <si>
    <t>Sicinfo</t>
  </si>
  <si>
    <t>#Privacy</t>
  </si>
  <si>
    <t>V 7.1</t>
  </si>
  <si>
    <t>05.01.02 Policies for information security - Review</t>
  </si>
  <si>
    <t>05.03 Segregation of duties</t>
  </si>
  <si>
    <t>05.04 Management responsibilities</t>
  </si>
  <si>
    <t>05.05 Contact with authorities</t>
  </si>
  <si>
    <t>05.06 Contact with special interest
groups</t>
  </si>
  <si>
    <t>05.08 Information security in project management</t>
  </si>
  <si>
    <t>05.07 Threat intelligence</t>
  </si>
  <si>
    <t>06.07 Remote working</t>
  </si>
  <si>
    <t>06.02 Terms and conditions of employment</t>
  </si>
  <si>
    <t>06.04 Disciplinary process</t>
  </si>
  <si>
    <t>06.05 Responsibilities after termination or change of employment</t>
  </si>
  <si>
    <t>05.09.01 Inventory of information and other associated assets</t>
  </si>
  <si>
    <t>05.09.02 Inventory - Responsibilities</t>
  </si>
  <si>
    <t>05.10.01 Acceptable use of information and other associated assets</t>
  </si>
  <si>
    <t>05.11 Return of assets</t>
  </si>
  <si>
    <t xml:space="preserve">05.10.02 Acceptable use - Accordance with classification </t>
  </si>
  <si>
    <t>05.15.01 Access control</t>
  </si>
  <si>
    <t>05.15.02 Access control - Network services</t>
  </si>
  <si>
    <t>08.02 Privileged access rights</t>
  </si>
  <si>
    <t>05.17.01 Authentication information - Allocation of authentication information</t>
  </si>
  <si>
    <t>05.18.02 Access rights - Review of access rights</t>
  </si>
  <si>
    <t>05.18.03 Access rights - Consideration before change or termination of employment</t>
  </si>
  <si>
    <t>05.17.02 Authentication information - User responsibilities</t>
  </si>
  <si>
    <t>08.03 Information access restriction</t>
  </si>
  <si>
    <t>05.17.03 Authentication information - Password management system</t>
  </si>
  <si>
    <t>08.18 Use of privileged utility programs</t>
  </si>
  <si>
    <t>08.04 Access to source code</t>
  </si>
  <si>
    <t>08.24.02 Use of cryptography - Key management</t>
  </si>
  <si>
    <t>07.01 Physical security perimeters</t>
  </si>
  <si>
    <t>07.02.01 Physical entry - General</t>
  </si>
  <si>
    <t>07.05 Protecting against physical and environmental threats</t>
  </si>
  <si>
    <t>07.06 Working in secure areas</t>
  </si>
  <si>
    <t>07.02.03 Physical entry - Delivery and loading areas and incoming material</t>
  </si>
  <si>
    <t>07.02.02 Physical entry - Visitors</t>
  </si>
  <si>
    <t>07.04 Physical security monitoring</t>
  </si>
  <si>
    <t>07.08 Equipment siting and protection</t>
  </si>
  <si>
    <t>07.11 Supporting utilities</t>
  </si>
  <si>
    <t>07.12 Cabling security</t>
  </si>
  <si>
    <t>07.13 Equipment maintenance</t>
  </si>
  <si>
    <t>07.10.03 Storage media - Transfer</t>
  </si>
  <si>
    <t>07.09 Security of assets off-premises</t>
  </si>
  <si>
    <t>08.01.02 User end point devices - Unattended devices</t>
  </si>
  <si>
    <t>05.37 Documented operating procedures</t>
  </si>
  <si>
    <t>08.32.01 Change management (for systems and networks)</t>
  </si>
  <si>
    <t>08.06 Capacity management</t>
  </si>
  <si>
    <t>08.31.01 Separation of development, test and production environments</t>
  </si>
  <si>
    <t>08.10 Information deletion</t>
  </si>
  <si>
    <t>08.12 Data leakage prevention</t>
  </si>
  <si>
    <t>08.07 Protection against malware</t>
  </si>
  <si>
    <t>08.15.02 Logging - Administrators and operators</t>
  </si>
  <si>
    <t>08.17 Clock synchronization</t>
  </si>
  <si>
    <t>08.16 Monitoring activities</t>
  </si>
  <si>
    <t>08.08 Management of technical vulnerabilities</t>
  </si>
  <si>
    <t>08.09 Configuration management and hardening</t>
  </si>
  <si>
    <t>08.34 Protection of information systems during audit testing</t>
  </si>
  <si>
    <t>08.20 Networks security</t>
  </si>
  <si>
    <t>08.21 Security of network services</t>
  </si>
  <si>
    <t>08.22 Segregation of networks</t>
  </si>
  <si>
    <t>08.23 Web filtering</t>
  </si>
  <si>
    <t>05.14.02 Information transfer - Agreements with third parties</t>
  </si>
  <si>
    <t>05.14.03 Information transfer - Electronic transfer</t>
  </si>
  <si>
    <t>05.14.05 Information transfer - Verbal transfer</t>
  </si>
  <si>
    <t>08.26.01 Application security requirements - General</t>
  </si>
  <si>
    <t>08.26.03 Application security requirements - Transactional services</t>
  </si>
  <si>
    <t>08.25 Secure development life cycle</t>
  </si>
  <si>
    <t>08.32.03 Change management (for systems and networks) - Restrictions on changes to software packages</t>
  </si>
  <si>
    <t>08.32.02 Change management (for systems and networks) - Technical review of applications after operating platform changes</t>
  </si>
  <si>
    <t>A.14.02.03 Technical review of applications after operating platform changes</t>
  </si>
  <si>
    <t>A.14.02.04 Restrictions on changes to software packages</t>
  </si>
  <si>
    <t>08.31.02 Separation of development, test and production environments - Secure development environment</t>
  </si>
  <si>
    <t>05.19 Information security in supplier relationships</t>
  </si>
  <si>
    <t>05.21 Managing information security in the information and communication technology (ICT) supply chain</t>
  </si>
  <si>
    <t>05.23 Information security for use of
cloud services</t>
  </si>
  <si>
    <t>05.22.01 Monitoring, review and change management of supplier services - Monitoring and review</t>
  </si>
  <si>
    <t>05.22.02 Monitoring, review and change management of supplier services - Changes</t>
  </si>
  <si>
    <t>05.24.02 Information security incident management planning and preparation - Reporting procedures</t>
  </si>
  <si>
    <t>06.08.01 Information security event reporting</t>
  </si>
  <si>
    <t>06.08.02 Information security event reporting - Vulnerabilities</t>
  </si>
  <si>
    <t>05.25 Assessment and decision on information security events</t>
  </si>
  <si>
    <t>05.27 Learning from information security incidents</t>
  </si>
  <si>
    <t>05.28 Collection of evidence</t>
  </si>
  <si>
    <t>05.29.03 Information   security  during
disruption - Test</t>
  </si>
  <si>
    <t>05.29.01 Information   security  during
disruption - BIA</t>
  </si>
  <si>
    <t>05.29.02 Information   security  during
disruption - Implementation</t>
  </si>
  <si>
    <t>08.14 Redundancy of information processing facilities</t>
  </si>
  <si>
    <t>05.30 ICT readiness for business continuity</t>
  </si>
  <si>
    <t>05.31.02 Legal, statutory, regulatory and contractual requirements - Cryptography</t>
  </si>
  <si>
    <t>05.31.03 Legal, statutory, regulatory and contractual requirements - Contracts</t>
  </si>
  <si>
    <t>05.32 Intellectual property rights</t>
  </si>
  <si>
    <t>05.34 Privacy and protection of person- al identifiable information (PII)</t>
  </si>
  <si>
    <t>05.36 Compliance with policies, rules and standards for information security</t>
  </si>
  <si>
    <t>A.05.01.02 Review of the policies for information security</t>
  </si>
  <si>
    <t>A.06.01.02 Segregation of duties</t>
  </si>
  <si>
    <t>A.06.01.03 Contact with authorities</t>
  </si>
  <si>
    <t>A.06.01.04 Contact with special interest groups</t>
  </si>
  <si>
    <t>A.06.01.05 Information security in project management</t>
  </si>
  <si>
    <t>A.07.01.02 Terms and conditions of employment</t>
  </si>
  <si>
    <t>A.07.02.01 Management responsibilities</t>
  </si>
  <si>
    <t>A.07.02.03 Disciplinary process</t>
  </si>
  <si>
    <t>A.07.03.01 Termination or change of employment responsibilities</t>
  </si>
  <si>
    <t>A.08.01.01 Inventory of assets</t>
  </si>
  <si>
    <t>A.08.01.02 Ownership of assets</t>
  </si>
  <si>
    <t>A.08.01.03 Acceptable use of assets</t>
  </si>
  <si>
    <t>A.08.01.04 Return of assets</t>
  </si>
  <si>
    <t>A.08.02.03 Handling of assets</t>
  </si>
  <si>
    <t>A.09.01.01 Access control policy</t>
  </si>
  <si>
    <t>A.09.01.02 Access to networks and network services</t>
  </si>
  <si>
    <t>A.09.02.03 Management of privileged access rights</t>
  </si>
  <si>
    <t>A.09.02.04 Management of secret authentication information of users</t>
  </si>
  <si>
    <t>A.09.02.05 Review of user access rights</t>
  </si>
  <si>
    <t>A.09.02.6 Removal or adjustment of access rights</t>
  </si>
  <si>
    <t>A.09.03.01 Use of secret authentication information</t>
  </si>
  <si>
    <t>A.09.04.01 Information access restriction</t>
  </si>
  <si>
    <t>A.09.04.03 Password management system</t>
  </si>
  <si>
    <t>A.09.04.04 Use of privileged utility programs</t>
  </si>
  <si>
    <t>A.09.04.05 Access control to program source code</t>
  </si>
  <si>
    <t>A.10.01.02 Key management</t>
  </si>
  <si>
    <t>A.11.01.01 Physical security perimeter</t>
  </si>
  <si>
    <t>A.11.01.02 Physical entry controls</t>
  </si>
  <si>
    <t>A.11.01.03 Securing offices, rooms and facilities</t>
  </si>
  <si>
    <t>A.11.01.04 Protecting against external and environmental threats</t>
  </si>
  <si>
    <t>A.11.01.05 Working in secure areas</t>
  </si>
  <si>
    <t>A.11.01.6 Delivery and loading areas</t>
  </si>
  <si>
    <t>A.11.01.08 Physical security monitoring (NEW ISO/IEC 27002:2022).</t>
  </si>
  <si>
    <t>A.11.02.01 Equipment siting and protection</t>
  </si>
  <si>
    <t>A.11.02.02 Supporting utilities</t>
  </si>
  <si>
    <t>A.11.02.03 Cabling security</t>
  </si>
  <si>
    <t>A.11.02.04 Equipment maintenance</t>
  </si>
  <si>
    <t>A.11.02.05 Removal of assets</t>
  </si>
  <si>
    <t>A.11.02.06 Security of equipment and assets off-premises</t>
  </si>
  <si>
    <t>A.11.02.08 Unattended user equipment</t>
  </si>
  <si>
    <t>A.12.01.01 Documented operating procedures</t>
  </si>
  <si>
    <t>A.12.01.02 Change management (for systems)</t>
  </si>
  <si>
    <t>A.12.01.03 Capacity management</t>
  </si>
  <si>
    <t>A.12.01.04 Separation of development, testing and operational environments</t>
  </si>
  <si>
    <t>A.12.01.05 Information deletion (NEW ISO/IEC 27002:2022).</t>
  </si>
  <si>
    <t>A.12.01.06 Data masking (NEW ISO/IEC 27002:2022).</t>
  </si>
  <si>
    <t>08.11 Data masking (and anonymization)</t>
  </si>
  <si>
    <t>A.12.01.07 Data leakage prevention (NEW ISO/IEC 27002:2022).</t>
  </si>
  <si>
    <t>A.12.02.01 Controls against malware</t>
  </si>
  <si>
    <t>A.12.04.03 Administrator and operator logs</t>
  </si>
  <si>
    <t>A.12.04.04 Clock synchronisation</t>
  </si>
  <si>
    <t>A.12.04.06 Monitoring activities (NEW ISO/IEC 27002:2022).</t>
  </si>
  <si>
    <t>A.12.05.01 Installation of software on operational systems</t>
  </si>
  <si>
    <t>A.12.06.01 Management of technical vulnerabilities</t>
  </si>
  <si>
    <t>A.12.07.01 Information systems audit controls</t>
  </si>
  <si>
    <t>A.13.01.01 Network controls</t>
  </si>
  <si>
    <t>A.13.01.02 Security of network services</t>
  </si>
  <si>
    <t>A.13.01.03 Segregation in networks</t>
  </si>
  <si>
    <t>A.13.01.04 Web filtering (NEW ISO/IEC 27002:2022).</t>
  </si>
  <si>
    <t>A.13.02.02 Agreements on information transfer</t>
  </si>
  <si>
    <t>A.13.02.03 Electronic messaging</t>
  </si>
  <si>
    <t>A.14.01.01 Information security requirements analysis and specification</t>
  </si>
  <si>
    <t>A.14.01.03 Protecting application services transactions</t>
  </si>
  <si>
    <t>A.14.02.02 System change control procedures</t>
  </si>
  <si>
    <t>A.14.02.06 Secure development environment</t>
  </si>
  <si>
    <t>A.14.02.08 System security testing</t>
  </si>
  <si>
    <t>A.14.02.09 System acceptance testing</t>
  </si>
  <si>
    <t>A.15.01.01 Information security policy for supplier relationships</t>
  </si>
  <si>
    <t>A.15.01.03 Information and communication technology supply chain</t>
  </si>
  <si>
    <t xml:space="preserve">A.15.02.01 Monitoring and review of supplier services
- Includes external and privacy audits </t>
  </si>
  <si>
    <t>A.15.02.02 Managing changes to supplier services</t>
  </si>
  <si>
    <t>A.16.01.02 Reporting information security events</t>
  </si>
  <si>
    <t>A.16.01.03 Reporting information security weaknesses</t>
  </si>
  <si>
    <t>A.16.01.04 Assessment of and decision on information security events</t>
  </si>
  <si>
    <t>A.16.01.6 Learning from information security incidents</t>
  </si>
  <si>
    <t>A.16.01.07 Collection of evidence</t>
  </si>
  <si>
    <t>A.17.01.01 Planning information security continuity</t>
  </si>
  <si>
    <t>A.17.01.02 Implementing information security continuity</t>
  </si>
  <si>
    <t>A.17.01.03 Verify, review and evaluate information security continuity</t>
  </si>
  <si>
    <t>A.17.02.01 Availability of information processing facilities</t>
  </si>
  <si>
    <t>A.17.02.02 ICT readiness for business continuity (NEW ISO/IEC 27002:2022).</t>
  </si>
  <si>
    <t>A.18.01.02 Intellectual property rights</t>
  </si>
  <si>
    <t>A.18.01.04 Privacy and protection of personally identifiable information</t>
  </si>
  <si>
    <t>A.18.01.05 Regulation of cryptographic controls</t>
  </si>
  <si>
    <t>A.18.02.02 security policies and standards</t>
  </si>
  <si>
    <t>ISO/IEC 27001:2013 control</t>
  </si>
  <si>
    <t>ISO/IEC 27001:2022 control</t>
  </si>
  <si>
    <t>Control evaluation</t>
  </si>
  <si>
    <t>Reasons for inclusion</t>
  </si>
  <si>
    <t>Risk ass.</t>
  </si>
  <si>
    <t>Laws &amp; reg.</t>
  </si>
  <si>
    <t>Contracts</t>
  </si>
  <si>
    <t>Ev. of VULNERABILITY (calculated)</t>
  </si>
  <si>
    <t>#HR</t>
  </si>
  <si>
    <t>#Access</t>
  </si>
  <si>
    <t>#PhysicalSec</t>
  </si>
  <si>
    <t>#Network</t>
  </si>
  <si>
    <t>#Systems</t>
  </si>
  <si>
    <t>#Applications</t>
  </si>
  <si>
    <t>#Suppliers</t>
  </si>
  <si>
    <t>#Incidents</t>
  </si>
  <si>
    <t>#Continuity</t>
  </si>
  <si>
    <t>Applicability</t>
  </si>
  <si>
    <t>Active measures (cameras, external and internal intrusion detection systems).</t>
  </si>
  <si>
    <t>See 08.25.
For systems and network, see 08.32.</t>
  </si>
  <si>
    <t>See 08.25.</t>
  </si>
  <si>
    <t>See 08.25.
For acquired software and systems, see 08.19.</t>
  </si>
  <si>
    <t>This is the organizational part of 08.14 (and already in 05.29).</t>
  </si>
  <si>
    <t>See "Information and evaluation" tab.
Controller must identify legal ground; processor must ensure that it processes data according to purposes set by the controller.</t>
  </si>
  <si>
    <t>Only for controllers.</t>
  </si>
  <si>
    <t>Only for processors. It is about relationships with customers (controllers and super-processors). The control includes:
- have a contract or an agreement;
- the processor must notify to the customer if an instruction is not according to the law;
- the processor must ensure that controllers have evidence for demonstrating the compliance.</t>
  </si>
  <si>
    <t>Controller should also consider controls for the selection and the change of processors.</t>
  </si>
  <si>
    <t>See "Information and evaluation" tab.</t>
  </si>
  <si>
    <t>Privacy notices (or policies) to give to: employees, customers, users.
Privacy notice for employees must include how ICT systems are monitored.</t>
  </si>
  <si>
    <t>Only for controllers.
There is the need to have mechanisms that ensure that the choices are actually implemented.</t>
  </si>
  <si>
    <t>Process for the management of data subject rights.
The processor must give to controllers all necessary tools for ensuring the handling of data subject rights.
Also includes complaints.</t>
  </si>
  <si>
    <t>The controller must inform interested parties if they have to handle data subject requests and monitor that requests are implemented.</t>
  </si>
  <si>
    <t>Only for controllers.
Here "limit", not "block": the processing activity stops, but data are kept (GDPR art. 18).
Includes anonymization and pseudo-anonymization.</t>
  </si>
  <si>
    <t>The controller must ensure that data are accurate, complete and updated for the purposes of the processing activities.
It may be applicable, in the technical part, by processors.</t>
  </si>
  <si>
    <t>This is when processing activities end and data must be returned (to the controller), anonymized or deleted.</t>
  </si>
  <si>
    <t>Deletion of temporary files after the processing.
Delete data used for tests (if they are personal data).</t>
  </si>
  <si>
    <t>The ISO/IEC 27701 control is for controller only (it must set retention time). But it must be implemented by controller and processors because processing activities must end according to retention time.
Therefore: this control is also applicable by processors.</t>
  </si>
  <si>
    <t>See:
- A.08.03.02 Disposal of media;
- A.11.02.07 Secure disposal or re-use of equipment
- 27701-A.07.04.05 (Con.) PII de-identification and deletion at the end of processing;
- 27701-B.08.04.02 (Proc.) Return, transfer or disposal of PII.</t>
  </si>
  <si>
    <t>See also A.13.02.01.</t>
  </si>
  <si>
    <t>B.08.05.01 requires that the processor alerts in advance the controller when it intends change jurisdictions where the processing happens.</t>
  </si>
  <si>
    <t>This is about the transfer of PII based on a request by an authority or because laws or regulations require it. The processor must notify the controller (if the authority does not require otherwise).
Applicable only to processors.</t>
  </si>
  <si>
    <t>The processor must give to customers the details of sub-processors when requested.</t>
  </si>
  <si>
    <t>Controls and Statement of applicability</t>
  </si>
  <si>
    <t>NOTE 1: the links between 2013 and 2022 controls is not always the official one.</t>
  </si>
  <si>
    <t xml:space="preserve">NOTE 2: The controls are now 128 (114 from ISO/IEC 27002:2013 and 14 for aligning them to 2022 controls). </t>
  </si>
  <si>
    <t>In a future VERA edition, several sub-controls will be deleted, but in this version, the focus is on transition.</t>
  </si>
  <si>
    <t>#Governance</t>
  </si>
  <si>
    <t>NA</t>
  </si>
  <si>
    <t>08.29.01 Security testing in development and acceptance</t>
  </si>
  <si>
    <t>08.29.02 Installation of software on operational systems - Acceptance</t>
  </si>
  <si>
    <t xml:space="preserve">08.19 Installation of software on operational systems </t>
  </si>
  <si>
    <t>Changes</t>
  </si>
  <si>
    <t>Spreadsheet for the information security and personal data risk assessment</t>
  </si>
  <si>
    <t>Organization</t>
  </si>
  <si>
    <t>Address</t>
  </si>
  <si>
    <t>VAT</t>
  </si>
  <si>
    <t>Digital address (e.g. email)</t>
  </si>
  <si>
    <t>Written by</t>
  </si>
  <si>
    <t>Version</t>
  </si>
  <si>
    <t>Confidentiality</t>
  </si>
  <si>
    <t>Internal use. Only for Top management, management review participants, ISMS and privacy consultants and auditors.</t>
  </si>
  <si>
    <t>VERA is under Creative Commons Attribution 4.0 International
http://creativecommons.org/licenses/by/4.0/ 
When using VERA, its author must be reported (Cesare Gallotti with link to http://www.cesaregallotti.it).</t>
  </si>
  <si>
    <t>VERA (Very easy risk assessment) 7.1 for ISO/IEC 27001 and privacy</t>
  </si>
  <si>
    <t>Criteria for information assets evaluation</t>
  </si>
  <si>
    <t>C - Confidentiality</t>
  </si>
  <si>
    <t>I - Integrity</t>
  </si>
  <si>
    <t>A - Availability</t>
  </si>
  <si>
    <t>1 - Low</t>
  </si>
  <si>
    <t>2 - Medium</t>
  </si>
  <si>
    <t>3 - High</t>
  </si>
  <si>
    <t>4 - Critical</t>
  </si>
  <si>
    <t>Threat likelihood criteria</t>
  </si>
  <si>
    <t>Lev.</t>
  </si>
  <si>
    <t>Likelihood criteria</t>
  </si>
  <si>
    <r>
      <t xml:space="preserve">One of the following:
- threat is less likely than in most important information security reports and surveys;
- in case of </t>
    </r>
    <r>
      <rPr>
        <b/>
        <sz val="10"/>
        <rFont val="Calibri"/>
        <family val="2"/>
        <scheme val="minor"/>
      </rPr>
      <t>deliberate attack</t>
    </r>
    <r>
      <rPr>
        <sz val="10"/>
        <rFont val="Calibri"/>
        <family val="2"/>
        <scheme val="minor"/>
      </rPr>
      <t xml:space="preserve">, information are not important for attackers and brand is not compromised so attacks are not initiated or attackers don't have many resources.
- in case of </t>
    </r>
    <r>
      <rPr>
        <b/>
        <sz val="10"/>
        <rFont val="Calibri"/>
        <family val="2"/>
        <scheme val="minor"/>
      </rPr>
      <t>unintentional attack</t>
    </r>
    <r>
      <rPr>
        <sz val="10"/>
        <rFont val="Calibri"/>
        <family val="2"/>
        <scheme val="minor"/>
      </rPr>
      <t xml:space="preserve">, the scope is not complex so it is difficult to do mistakes;
- in case of </t>
    </r>
    <r>
      <rPr>
        <b/>
        <sz val="10"/>
        <rFont val="Calibri"/>
        <family val="2"/>
        <scheme val="minor"/>
      </rPr>
      <t>natural events</t>
    </r>
    <r>
      <rPr>
        <sz val="10"/>
        <rFont val="Calibri"/>
        <family val="2"/>
        <scheme val="minor"/>
      </rPr>
      <t>, reports and surveys show that the threat is rare.</t>
    </r>
  </si>
  <si>
    <r>
      <t xml:space="preserve">One of the following:
- threat is likely as in most important information security reports and surveys;
- in case of </t>
    </r>
    <r>
      <rPr>
        <b/>
        <sz val="10"/>
        <rFont val="Calibri"/>
        <family val="2"/>
        <scheme val="minor"/>
      </rPr>
      <t>deliberate attack</t>
    </r>
    <r>
      <rPr>
        <sz val="10"/>
        <rFont val="Calibri"/>
        <family val="2"/>
        <scheme val="minor"/>
      </rPr>
      <t xml:space="preserve">, information are important for attackers and brand is not compromised so attackers don't have many motives, competence, resources; as alternative, public reports say that this threat is unlikely;
- in case of </t>
    </r>
    <r>
      <rPr>
        <b/>
        <sz val="10"/>
        <rFont val="Calibri"/>
        <family val="2"/>
        <scheme val="minor"/>
      </rPr>
      <t>unintentional attack</t>
    </r>
    <r>
      <rPr>
        <sz val="10"/>
        <rFont val="Calibri"/>
        <family val="2"/>
        <scheme val="minor"/>
      </rPr>
      <t xml:space="preserve">, the scope has a medium complexity so mistakes can be made;
- in case of </t>
    </r>
    <r>
      <rPr>
        <b/>
        <sz val="10"/>
        <rFont val="Calibri"/>
        <family val="2"/>
        <scheme val="minor"/>
      </rPr>
      <t>natural events</t>
    </r>
    <r>
      <rPr>
        <sz val="10"/>
        <rFont val="Calibri"/>
        <family val="2"/>
        <scheme val="minor"/>
      </rPr>
      <t>, reports and surveys show that the threat can happen.</t>
    </r>
  </si>
  <si>
    <r>
      <t xml:space="preserve">One of the following:
- threat is more likely as in most important information security reports and surveys or such surveys say that the attack it is for sure;
- in case of </t>
    </r>
    <r>
      <rPr>
        <b/>
        <sz val="10"/>
        <rFont val="Calibri"/>
        <family val="2"/>
        <scheme val="minor"/>
      </rPr>
      <t>deliberate attack</t>
    </r>
    <r>
      <rPr>
        <sz val="10"/>
        <rFont val="Calibri"/>
        <family val="2"/>
        <scheme val="minor"/>
      </rPr>
      <t xml:space="preserve">, information are very important for attackers and brand can be compromised so attackers have many motives, competence, resources.
- in case of </t>
    </r>
    <r>
      <rPr>
        <b/>
        <sz val="10"/>
        <rFont val="Calibri"/>
        <family val="2"/>
        <scheme val="minor"/>
      </rPr>
      <t>unintentional attack</t>
    </r>
    <r>
      <rPr>
        <sz val="10"/>
        <rFont val="Calibri"/>
        <family val="2"/>
        <scheme val="minor"/>
      </rPr>
      <t xml:space="preserve">, the scope has a high complexity (e.g. may sites, types of IT systems, internal or external users) so mistakes are frequent;
- in case of </t>
    </r>
    <r>
      <rPr>
        <b/>
        <sz val="10"/>
        <rFont val="Calibri"/>
        <family val="2"/>
        <scheme val="minor"/>
      </rPr>
      <t>natural events</t>
    </r>
    <r>
      <rPr>
        <sz val="10"/>
        <rFont val="Calibri"/>
        <family val="2"/>
        <scheme val="minor"/>
      </rPr>
      <t>, reports and surveys show that the threat is for sure.</t>
    </r>
  </si>
  <si>
    <t>Criteria for the evaluation of information security controls</t>
  </si>
  <si>
    <t>Guidelines for evaluation</t>
  </si>
  <si>
    <t>1 - Non existent control</t>
  </si>
  <si>
    <t>The control is not implemented.</t>
  </si>
  <si>
    <t>2 - Low effective control</t>
  </si>
  <si>
    <t>The control is not systematically implemented or it is completely not suitable, so its effectiveness is not ensured.</t>
  </si>
  <si>
    <t>3 - Almost effective control</t>
  </si>
  <si>
    <t>The control can be improved, mainly from a procedural (i.e. support documentation) point of view.</t>
  </si>
  <si>
    <t>4 - Effective control</t>
  </si>
  <si>
    <t>The control is systematically implemented and no improvement are needed.</t>
  </si>
  <si>
    <t>Risk acceptance criteria</t>
  </si>
  <si>
    <t>Risk level</t>
  </si>
  <si>
    <t>Low &lt; 20</t>
  </si>
  <si>
    <t>19 &lt; Medium &lt; 41</t>
  </si>
  <si>
    <t>High &gt; 40</t>
  </si>
  <si>
    <t>Identification and evaluation of information assets</t>
  </si>
  <si>
    <t>Information assets</t>
  </si>
  <si>
    <t>Processing activities and purposes</t>
  </si>
  <si>
    <t>Conf.</t>
  </si>
  <si>
    <t>Int.</t>
  </si>
  <si>
    <t>Aval.</t>
  </si>
  <si>
    <t>Notes (justifications)</t>
  </si>
  <si>
    <t>MTPD (Max time process downtime)</t>
  </si>
  <si>
    <t>Archives: IT systems, physical archives, other archives</t>
  </si>
  <si>
    <t>Contact persons</t>
  </si>
  <si>
    <t>Data subjects</t>
  </si>
  <si>
    <t>Types of personal data</t>
  </si>
  <si>
    <t>Legal basis for data processing</t>
  </si>
  <si>
    <t>Suppliers (processors)</t>
  </si>
  <si>
    <t>Recipients</t>
  </si>
  <si>
    <t>Extra EEA?</t>
  </si>
  <si>
    <t>Retention time</t>
  </si>
  <si>
    <t>Personal (Marital status, identification data, pictures, life style habits, family situation, financial or tax information, connection data (e.g. IP addresses or logs), localization data (including GPS).
Special categories (racial or ethnic origin, political opinions, religious or philosophical beliefs, or trade union membership, genetic data, biometric data, health data, sex life or sexual orientation).
Judicial
With profiling (work performance, finance status, health, preferences, interests, reliability, behaviour, location or transfers).</t>
  </si>
  <si>
    <t>Legal grounds (for special categories, see art. 9 of GDPR):
- consent; 
- contract;
- legal compliance;
- protection of vital interests;
- public interests;
- legitimate interests of the controller (e.g. protection of the organization, quality control).</t>
  </si>
  <si>
    <t>Including:
- authorized persons (groups of);
- internal functions;
- other controllers or joint controllers.
If necessary, add another column.</t>
  </si>
  <si>
    <t>- Yes (where)
- No.</t>
  </si>
  <si>
    <t>Threat identification and evaluation</t>
  </si>
  <si>
    <t>Values need to be customized for each organization (the values in the template are from a little IT organization).</t>
  </si>
  <si>
    <t>NOTE: Don't change column L if you don't change threats or controls in the other tabs).</t>
  </si>
  <si>
    <t>Information</t>
  </si>
  <si>
    <t>Total value for information assets</t>
  </si>
  <si>
    <t>Information value</t>
  </si>
  <si>
    <t>C</t>
  </si>
  <si>
    <t>A</t>
  </si>
  <si>
    <t>CI</t>
  </si>
  <si>
    <t>IA</t>
  </si>
  <si>
    <t>CIA</t>
  </si>
  <si>
    <t>CA</t>
  </si>
  <si>
    <t>Threat Category</t>
  </si>
  <si>
    <t>Threat</t>
  </si>
  <si>
    <t>Likelihood (1-3)</t>
  </si>
  <si>
    <t>CIA parameters (for Sicinfo)</t>
  </si>
  <si>
    <t>Risk base (formula)
 1-12</t>
  </si>
  <si>
    <t>Risk level for threat</t>
  </si>
  <si>
    <t>Physical Damage</t>
  </si>
  <si>
    <t>Fire</t>
  </si>
  <si>
    <t>Water damage</t>
  </si>
  <si>
    <t>Pollution - Dust - Corrosion - Freezing</t>
  </si>
  <si>
    <t>Voluntary destruction of equipment or media or errors (including negligence)</t>
  </si>
  <si>
    <t>Bomb attack, use of arms, terroristic attacks.</t>
  </si>
  <si>
    <t>Natural events</t>
  </si>
  <si>
    <t>Climatic phenomenon (e.g. hurricanes, snow)</t>
  </si>
  <si>
    <t>Earthquake (or volcanic phenomenon)</t>
  </si>
  <si>
    <t>Lightning</t>
  </si>
  <si>
    <t>Loss of essential services</t>
  </si>
  <si>
    <t>Failure of air conditioning, cooling or water supply</t>
  </si>
  <si>
    <t>Loss of power supply or power fluctuation</t>
  </si>
  <si>
    <t>Failure of telecommunication components</t>
  </si>
  <si>
    <t>Transmission errors (including misrouting of messages)</t>
  </si>
  <si>
    <t>Failure to TLC lines (including physical damages to the cables)</t>
  </si>
  <si>
    <t>TLC traffic overloading</t>
  </si>
  <si>
    <t>Loss of external services (including ISP, CSP, DR sites, second or third level technical support, BPO) e.g. because of  supplier default, closure, incidents</t>
  </si>
  <si>
    <t>Staff shortage (e.g. sickness, strikes)</t>
  </si>
  <si>
    <t>Disturbance</t>
  </si>
  <si>
    <t>Electromagnetic radiation - Thermal radiation - Electromagnetic pulses</t>
  </si>
  <si>
    <t>Compromise of information</t>
  </si>
  <si>
    <t>Eavesdropping (including traffic analysis)</t>
  </si>
  <si>
    <t>Theft of media or documents</t>
  </si>
  <si>
    <t>Theft of equipment or hardware components</t>
  </si>
  <si>
    <t>Retrieval of recycled or discarded media</t>
  </si>
  <si>
    <t>Disclosure (by employees or contractors)</t>
  </si>
  <si>
    <t>Data from untrustworthy sources</t>
  </si>
  <si>
    <t>Communications infiltration</t>
  </si>
  <si>
    <t>Repudiation of messages</t>
  </si>
  <si>
    <t>Non authorized access to information</t>
  </si>
  <si>
    <t>Technical failures</t>
  </si>
  <si>
    <t>IT equipment failure or malfunction</t>
  </si>
  <si>
    <t>Saturation of the IT systems</t>
  </si>
  <si>
    <t>Malfunction of software developed for customers</t>
  </si>
  <si>
    <t>Malfunction of software packages for internal use.</t>
  </si>
  <si>
    <t>Malfunction of software developed for internal use.</t>
  </si>
  <si>
    <t>Hardware or system maintenance error</t>
  </si>
  <si>
    <t>Unauthorised actions</t>
  </si>
  <si>
    <t>Unauthorised or careless use of equipment</t>
  </si>
  <si>
    <t>Illegal import/export of software (fraudulent copying of sw, use of copied sw)</t>
  </si>
  <si>
    <t>Unauthorized business data alteration by malicious user</t>
  </si>
  <si>
    <t>Malicious software</t>
  </si>
  <si>
    <t>Network access by unauthorized users (e.g. from unauthorized wireless AP)</t>
  </si>
  <si>
    <t>Use of network facilities in an unauthorized way or abuse of authorizations</t>
  </si>
  <si>
    <t>Unauthorized (intended or accidental) processing</t>
  </si>
  <si>
    <t>Compromise of functions</t>
  </si>
  <si>
    <t>Business user errors</t>
  </si>
  <si>
    <t>Use of software by unauthorized users or unauthorized enhancement of privileges</t>
  </si>
  <si>
    <t>Deterioration of storage media</t>
  </si>
  <si>
    <t>Use of software in an unauthorized way</t>
  </si>
  <si>
    <t>Identity theft</t>
  </si>
  <si>
    <t>Personal data processing</t>
  </si>
  <si>
    <t>Excessive data collection</t>
  </si>
  <si>
    <t>Unauthorized links or comparison  between personal data</t>
  </si>
  <si>
    <t>Disclosure or reuse of personal data for purposes not authorized by or not described to data subjects.</t>
  </si>
  <si>
    <t>Unauthorized retention longer than the authorized one.</t>
  </si>
  <si>
    <t>Inaccuracy or lack of update of personal data</t>
  </si>
  <si>
    <t>Violation of instruction for the processing of personal data</t>
  </si>
  <si>
    <t>Extra-UE transfer of personal data without adequacy assurance</t>
  </si>
  <si>
    <t>Management system effectiveness</t>
  </si>
  <si>
    <t>Lack of resources for the MS that leads to lack of control of the management system.</t>
  </si>
  <si>
    <t>New 
partners that lead to changes.</t>
  </si>
  <si>
    <t>Incorrect update of policies and procedures that lead to inconsistency with the actual practices.</t>
  </si>
  <si>
    <t>New requirements due to applicable legislation or regulations.</t>
  </si>
  <si>
    <t>Ineffective understanding and implementation of customer needs.</t>
  </si>
  <si>
    <t>Offers not aligned with customer needs.</t>
  </si>
  <si>
    <t>Incorrect monitoring.</t>
  </si>
  <si>
    <t>Issues due to lack of maintenance planning.</t>
  </si>
  <si>
    <t>Lack of training that leads to issues.</t>
  </si>
  <si>
    <t>Overload of work due to new customers or new activities from existing customers.</t>
  </si>
  <si>
    <t>Top management</t>
  </si>
  <si>
    <t>Management system</t>
  </si>
  <si>
    <t>Customer relationship</t>
  </si>
  <si>
    <t>Monitoring</t>
  </si>
  <si>
    <t>Operations</t>
  </si>
  <si>
    <t>Criminal responsibilities</t>
  </si>
  <si>
    <t>Crime</t>
  </si>
  <si>
    <t>Use of malware</t>
  </si>
  <si>
    <t>Offices and data centres are in areas without climate issues.</t>
  </si>
  <si>
    <t>Data are not interesting for having attacks of this sort.
The data centre and offices are not in areas where this kind of attack is likely.
The company does not look as interesting for attackers.</t>
  </si>
  <si>
    <t>Surveys say that this attack is for sure (even if antimalware systems block it).</t>
  </si>
  <si>
    <t>Surveys say that this attack, done by experts or inexperienced attackers, is for sure (even if firewall systems block it).</t>
  </si>
  <si>
    <t>Employees could improperly use the services.
Compromising of services does not help them, therefore this threat is evaluated as "average".</t>
  </si>
  <si>
    <t>Risk level for each security control --&gt;</t>
  </si>
  <si>
    <r>
      <rPr>
        <i/>
        <sz val="10"/>
        <rFont val="Calibri"/>
        <family val="2"/>
        <scheme val="minor"/>
      </rPr>
      <t>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r>
  </si>
  <si>
    <t>This is about the data loss prevention (DLP) tools.</t>
  </si>
  <si>
    <t>Log analysis without automated tools (i.e. SIEM) is not possible. For evidence gathering, see 05.28, or audits.</t>
  </si>
  <si>
    <t>See also 05.15.02.</t>
  </si>
  <si>
    <t>Risk treatment plan (proposal)</t>
  </si>
  <si>
    <t>Step 5 - For higher risks, plan the action for mitigation or explain acceptance.</t>
  </si>
  <si>
    <t>(The values should be automatically copied and the order should be done automatically).</t>
  </si>
  <si>
    <t>ISO/IEC 27001:2013 Control</t>
  </si>
  <si>
    <t>ISO/IEC 27001:2022 Control</t>
  </si>
  <si>
    <t>Analysis</t>
  </si>
  <si>
    <t>Actions (with responsible persons and deadlines).</t>
  </si>
  <si>
    <t>Initial control eval. (DON'T CHANGE)</t>
  </si>
  <si>
    <t>Expected residual risk level.</t>
  </si>
  <si>
    <t>Level or risk changed?</t>
  </si>
  <si>
    <t>Privacy risk calculation</t>
  </si>
  <si>
    <t>This paper is automatically generated, except the column "Analysis". It should be fulfilled when the risk is not low.</t>
  </si>
  <si>
    <t>Likel.</t>
  </si>
  <si>
    <t>CIA parameters</t>
  </si>
  <si>
    <t>Unauth.
destruction</t>
  </si>
  <si>
    <t>Unauth.
loss</t>
  </si>
  <si>
    <t>Unauth.
alteration</t>
  </si>
  <si>
    <t>Unauth.
disclosure</t>
  </si>
  <si>
    <t>U/A access to data transmitted</t>
  </si>
  <si>
    <t>U/A access to data stored</t>
  </si>
  <si>
    <t>Analysis (acceptance or mitigation action)</t>
  </si>
  <si>
    <t>Privacy risk</t>
  </si>
  <si>
    <t>Threat scope</t>
  </si>
  <si>
    <t>Risk level for PIA and prior consultation</t>
  </si>
  <si>
    <t>For PIA, you must determine if the risk is high in order to understand if there is the need to require prior consultation.</t>
  </si>
  <si>
    <t>NOTE: do not change this table (if you don't change threats or controls).</t>
  </si>
  <si>
    <t xml:space="preserve">Confidentiality (C) </t>
  </si>
  <si>
    <t>Integrity (I)</t>
  </si>
  <si>
    <t>Availability (A)</t>
  </si>
  <si>
    <t xml:space="preserve">Total value for information </t>
  </si>
  <si>
    <t>Likelihood</t>
  </si>
  <si>
    <t>"Pure" risk</t>
  </si>
  <si>
    <t>Qualitative "pure" risk</t>
  </si>
  <si>
    <t>Threats are integrated with the risk level calculation. Non sicinfo threats have been added.
Thanks to: Andrea Aulisi; Davide Foresti; Marco Favagrossa; Arturo Messina; Nicola Nuti; Stefano Posti.</t>
  </si>
  <si>
    <t>Lack of commitment by the top management that leads to lack of control of the management system</t>
  </si>
  <si>
    <t>New tools and software applications and consequent issues in unsung them that lead to lack of effectiveness of the MS.</t>
  </si>
  <si>
    <t>Issues in policies or procedures that lead to failures.</t>
  </si>
  <si>
    <t xml:space="preserve">Risks have the colour according to the "Risk level" in "Evaluation criteria" tab. </t>
  </si>
  <si>
    <t>07.03 Securing offices, rooms and facilities</t>
  </si>
  <si>
    <t>For higher risks only: written analysis and proposal (acceptance or mitigation).</t>
  </si>
  <si>
    <t>Expected control value after treatment (WRITE ONLY IF IT CHANGES)</t>
  </si>
  <si>
    <t>In this case, the risk is high if it is the combination of the highest value of information (i.e. 4) and of threat likelihood (i.e. 3, without mitigation controls).</t>
  </si>
  <si>
    <t>Offices and data centres are in areas without special issues.</t>
  </si>
  <si>
    <t>Data center use state-of-art technology</t>
  </si>
  <si>
    <t>We need to consider this event as likely.</t>
  </si>
  <si>
    <t>We don't have special issues from this point of view.</t>
  </si>
  <si>
    <t>We use "standard" external service. Average.</t>
  </si>
  <si>
    <t>We don't have special issues with employees. Average.</t>
  </si>
  <si>
    <t>Data and company are not interesting for having attacks of this sort.
Malicious activities can target our company as any other one.</t>
  </si>
  <si>
    <t>Data and company are not interesting for having attacks of this sort.
Malicious activities can target our company as any other one. Errors can happen.</t>
  </si>
  <si>
    <t>Data and company are not interesting for having attacks of this sort.
Errors can happen.</t>
  </si>
  <si>
    <t>Errors can happen.</t>
  </si>
  <si>
    <t xml:space="preserve">Data and company are not interesting for having attacks of this sort.
Malicious activities can target our company as any other one. </t>
  </si>
  <si>
    <t>Usually software has bugs.</t>
  </si>
  <si>
    <t>Always employees do mistakes.</t>
  </si>
  <si>
    <t>Controller; Joint controller; Processor</t>
  </si>
  <si>
    <r>
      <rPr>
        <b/>
        <sz val="10"/>
        <rFont val="Calibri"/>
        <family val="2"/>
        <scheme val="minor"/>
      </rPr>
      <t>Confidentiality</t>
    </r>
    <r>
      <rPr>
        <sz val="10"/>
        <rFont val="Calibri"/>
        <family val="2"/>
        <scheme val="minor"/>
      </rPr>
      <t xml:space="preserve">: 
</t>
    </r>
    <r>
      <rPr>
        <b/>
        <sz val="10"/>
        <rFont val="Calibri"/>
        <family val="2"/>
        <scheme val="minor"/>
      </rPr>
      <t>Integrity</t>
    </r>
    <r>
      <rPr>
        <sz val="10"/>
        <rFont val="Calibri"/>
        <family val="2"/>
        <scheme val="minor"/>
      </rPr>
      <t xml:space="preserve">: 
</t>
    </r>
    <r>
      <rPr>
        <b/>
        <sz val="10"/>
        <rFont val="Calibri"/>
        <family val="2"/>
        <scheme val="minor"/>
      </rPr>
      <t>Availability</t>
    </r>
    <r>
      <rPr>
        <sz val="10"/>
        <rFont val="Calibri"/>
        <family val="2"/>
        <scheme val="minor"/>
      </rPr>
      <t>:</t>
    </r>
  </si>
  <si>
    <t>If appropriate (e.g. for PIA), include description of the data lifecycle.</t>
  </si>
  <si>
    <t>People that evaluated this information.</t>
  </si>
  <si>
    <t>Processors.</t>
  </si>
  <si>
    <t>This is for permanent and temporary employees, consultants, interns, etc.
- Curriculum vitae.
- Certificates for competence.
- Crime records (only when legit, considering privacy).</t>
  </si>
  <si>
    <t>This is Leadership, in 5.1 in ISO/IEC 27001.</t>
  </si>
  <si>
    <t>Single person (e.g. for devices) or function (e.g. IT).</t>
  </si>
  <si>
    <t>For each classification level (05.12) there is the need to have specific handling rules.</t>
  </si>
  <si>
    <t>- Process for the provision, review, update and the removal of users and authorizations (see 05.18).
- Consider the management of biometric, PINs, etc. (see 05.17.01).</t>
  </si>
  <si>
    <t>Including closets (physical archives) for paper documents.
Control of the capacity, space and segregation of offices (from 08.06).</t>
  </si>
  <si>
    <t>For electric issues: 07.11.</t>
  </si>
  <si>
    <t>See also:
- access control (07.02);
- physical monitoring (07.04);
- power in 07.11;
- data center capacity (from 08.06); space. For energy and conditioning;
- redundancies in 05.30;
- cabling in 07.12;
- maintenance in 07.13.</t>
  </si>
  <si>
    <t>Maintenance in 07.13.</t>
  </si>
  <si>
    <t>Maintenance programme.</t>
  </si>
  <si>
    <t xml:space="preserve">See 05.14.03. </t>
  </si>
  <si>
    <t>For BYOD, see 08.01.
For remote working, see 06.07.
For portable devices (PCs, tablets, smartphones, etc.), see 8.01 and 08.09.
For external data centers, see 07.08</t>
  </si>
  <si>
    <t>Includes external and privacy audits.</t>
  </si>
  <si>
    <t>This is also for developed software (then see 08.08).</t>
  </si>
  <si>
    <t>Disaster recovery and BCP (not for IT only).</t>
  </si>
  <si>
    <t>ISO/IEC 27002 only requires to have topic-specific policies, procedures and security measures for the personal data protection.</t>
  </si>
  <si>
    <t>Have a periodical review of the information security and privacy management systems (i.e. management review).
Also have nonconformity and corrective action management.</t>
  </si>
  <si>
    <r>
      <rPr>
        <i/>
        <sz val="10"/>
        <rFont val="Calibri"/>
        <family val="2"/>
        <scheme val="minor"/>
      </rPr>
      <t>- DPO;
- Audit.</t>
    </r>
  </si>
  <si>
    <t>Includes privacy-by-design.</t>
  </si>
  <si>
    <t>See also 08.01.</t>
  </si>
  <si>
    <t>This is about:
- repeat duties that remain valids after the end of the employment (e.g. confidentiality);
- planning the handover;
- notification to internal employees, suppliers and customers. 
For disabling authorizations, see 5.18.</t>
  </si>
  <si>
    <t xml:space="preserve">See 05.12, 05.14, 05.15, 05.17.02, 06.07, 07.06, 07.10, 08.01.
Rules to employees for: 
- use (secrecy and use for a single user) of credentials;
- cases when user is not available;
- use of portable devices; 
- BYOD;
- remote or off-site working;
- use of removable memories (including transportation, encryption);
- use of mobile phones (e.g. don't have confidential conversations in public places);
- use of Internet;
- use of email;
- how to share data (e.g. don't use public cloud services);
- clear desk and clear screen, lock of devices when not used;
- minimize copies on "physical" devices;
- transfer (e.g. paper documents).
</t>
  </si>
  <si>
    <t>ISO/IEC 27002 uses the definition of "Dynamic access management", but it is a set of techniques.</t>
  </si>
  <si>
    <t>Firewall, VLAN, etc.</t>
  </si>
  <si>
    <t>For security requirements of acquired services, see 08.27.</t>
  </si>
  <si>
    <t xml:space="preserve">This is for applications.
Process and responsibilities for authorizing changes.
Includes privacy-by-design when requirements are set.
For applications. See:
- 08.25: Development process;
- 08.26: Requirements for developed and acquired applications, operating systems, all software and tools;
- 08.27: Secure engineering;
- 08.28: Secure coding;
- 08.31: Separation of environments and development environment security;
- 08.04: Access control to source code;
- 08.29: Security testing for applications;
- 08. 33: Test data;
- 08.19: Installation in production of the software;
- 08.30: Outsourced development.
- 08.08: Updates for vulnerabilities.
The official cross reference says that old 14.2.2 is linked to 08.32.
</t>
  </si>
  <si>
    <t>A.11.01.07 Visitors (NEW subcontrol ISO/IEC 27002:2022).</t>
  </si>
  <si>
    <t>A.06.02.02 Teleworking (Major change from ISO/IEC 27001:2013)</t>
  </si>
  <si>
    <t>A.13.02.05 Information transfer - Verbal transfer (NEW sub-control ISO/IEC 27002:2022).</t>
  </si>
  <si>
    <t>A.16.01.08 Incident management - Reporting procedures (NEW subcontrol ISO/IEC 27002:2022).</t>
  </si>
  <si>
    <t>A.18.01.06 Legal, statutory, regulatory and contractual requirements - Contracts (NEW subcontrol ISO/IEC 27002:2022).</t>
  </si>
  <si>
    <t>A.06.01.06 Threat intelligence (NEW ISO/IEC 27002:2022).</t>
  </si>
  <si>
    <t>A.12.06.02 Restrictions on software installation (NEW from ISO/IEC 27001:2013)</t>
  </si>
  <si>
    <t>"Configuration management" (as used in ISO/IEC 27002:2022) is something else in service management and software management. Therefore here is better to use "Secure configuration management and hardening".
In official documentation, ISO/IEC 27002:2022 control 08.09 is "new" and control ISO/IEC 27001:2013 A.12.06.02 is "deleted".</t>
  </si>
  <si>
    <t>A.15.01.04 Information security for use of cloud services (NEW ISO/IEC 27002:2022).</t>
  </si>
  <si>
    <t>Step 1 - Identify and evaluate information according with criteria in tab "Evaluation criteria".</t>
  </si>
  <si>
    <t>Step 2 - Identify and evaluate threats according with criteria in table in tab "Evaluation criteria".</t>
  </si>
  <si>
    <t>Step 3 - Assess the ISO/IEC 27001 and 27701 controls effectiveness according to scale in tab "Evaluation criteria".</t>
  </si>
  <si>
    <t>V 7.2</t>
  </si>
  <si>
    <t>Thanks to: Mauro Melli.</t>
  </si>
  <si>
    <t>See 05.21.
To consider:
- contract (technical requirements and DPA);
- monitoring;
- technical controls (maybe addressed in other controls), such as access control, system administrators, logging, monitoring and capacity, backup, hardening.</t>
  </si>
  <si>
    <t>The organization will experience few consequences (e.g. annoyance) and no direct or indirect loss of money (e.g. loss of customers).</t>
  </si>
  <si>
    <t>The threat has low consequences on the business, on the legal compliance or on the brand.
Consequences are little annoyance in terms of loss of trust from customers or money loss or process inefficiency.</t>
  </si>
  <si>
    <t>The threat has high consequences on the business, on the legal compliance or on the brand.
consequences are actual difficulties in terms of loss of trust from customers or money loss or process inefficiency.</t>
  </si>
  <si>
    <t>The threat has critical consequences on the business, on the legal compliance or on the brand.
consequences can compromise the sustainability of the organization because of loss of trust from customers, closure or complete loss of a process or the management system.</t>
  </si>
  <si>
    <t>The consequences are automatically calculated for Sicinfo threats that are in the template. If you add threats, you have to copy the formula.</t>
  </si>
  <si>
    <t>After Sicinfo threats, there are other threats (you have to manually insert the consequences value).</t>
  </si>
  <si>
    <t>Notes (justification for the values of likelihood and, for no-Sicinfo threats, consequences)</t>
  </si>
  <si>
    <t>Consequences</t>
  </si>
  <si>
    <r>
      <rPr>
        <b/>
        <sz val="10"/>
        <rFont val="Calibri"/>
        <family val="2"/>
        <scheme val="minor"/>
      </rPr>
      <t>Organization</t>
    </r>
    <r>
      <rPr>
        <sz val="10"/>
        <rFont val="Calibri"/>
        <family val="2"/>
        <scheme val="minor"/>
      </rPr>
      <t xml:space="preserve">
Information doesn’t have specific confidentiality requirements or is public.
</t>
    </r>
    <r>
      <rPr>
        <b/>
        <sz val="10"/>
        <rFont val="Calibri"/>
        <family val="2"/>
        <scheme val="minor"/>
      </rPr>
      <t>Data subjects</t>
    </r>
    <r>
      <rPr>
        <sz val="10"/>
        <rFont val="Calibri"/>
        <family val="2"/>
        <scheme val="minor"/>
      </rPr>
      <t xml:space="preserve">
Low consequences (e.g. annoyance) for: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</si>
  <si>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doesn’t have specific integrity requirements and is not part of economic or financial or health transactions.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</si>
  <si>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doesn’t have economic consequences because they are not linked with SLAs.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</si>
  <si>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have limited economic consequences (considering SLAs).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</si>
  <si>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not part of financial or health transactions. The loss of integrity doesn’t have consequences on operations, regulatory obligations or long term reputation (brand).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</si>
  <si>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confidential for business reasons (e.g. for avoiding competitors advantage or for brand protection) and a loss of confidentiality can have, in the worst case scenario, limited consequences from a financial, regulatory or long term reputation (brand) point of view.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</si>
  <si>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</si>
  <si>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Information is not part of financial or health transactions. The loss of integrity have limited consequences on operations, regulatory obligations or long term reputation (brand).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</si>
  <si>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unavailability of information have high economic consequences (considering SLAs).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</si>
  <si>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Such consequences can compromise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</si>
  <si>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Two options:
- The loss of integrity can have consequences on regulatory obligations 
- The loss of integrity can have consequences on financial transactions, operations, or long term reputation (brand) and this can lead to issues in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</si>
  <si>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The unavailability of information have high economic consequences (considering SLAs) that can compromise company sustainability or can have consequences on health of people.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</si>
  <si>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t>In case of threats without consequences for information security, you need to manually insert the consequences value.</t>
  </si>
  <si>
    <t>Consequence criteria</t>
  </si>
  <si>
    <t>V 7.3</t>
  </si>
  <si>
    <t>Thanks to: Fabio Guasconi.</t>
  </si>
  <si>
    <t>Organizational unit</t>
  </si>
  <si>
    <t>Organization role</t>
  </si>
  <si>
    <t>Risk val for control (calculated) -&gt;</t>
  </si>
  <si>
    <t>HW</t>
  </si>
  <si>
    <t>SW</t>
  </si>
  <si>
    <t>Assets type</t>
  </si>
  <si>
    <t>Data</t>
  </si>
  <si>
    <t>Network</t>
  </si>
  <si>
    <t>Premises</t>
  </si>
  <si>
    <t>Owner</t>
  </si>
  <si>
    <t>Vulnerability value (calculated) -&gt;</t>
  </si>
  <si>
    <t>Deadline</t>
  </si>
  <si>
    <t>V 7.4</t>
  </si>
  <si>
    <t>Thanks to: Ing. Christian L. Chambery for new fields in Threats (Asset type), Controls (Document, Owner), Treatment (Owner, Deadline)</t>
  </si>
  <si>
    <t>Shared Cloud Responsibilities model.
See 05.02.</t>
  </si>
  <si>
    <t>See 08.09.</t>
  </si>
  <si>
    <t>See 08.16.</t>
  </si>
  <si>
    <t>See 08.20.</t>
  </si>
  <si>
    <t>See A.27701-B.08.02.02.</t>
  </si>
  <si>
    <t>See A.27701-B.08.02.03.</t>
  </si>
  <si>
    <t>See A.27701-B.08.04.01.</t>
  </si>
  <si>
    <t>See A.27701-B.08.05.05.</t>
  </si>
  <si>
    <t>See A.27701-B.08.05.03.</t>
  </si>
  <si>
    <t>See A.27701-B.08.05.06.</t>
  </si>
  <si>
    <t>See A.27017.08.01.05.
See A.27701-B.08.04.02.</t>
  </si>
  <si>
    <t>See 06.06.</t>
  </si>
  <si>
    <t>See 05.14.04.</t>
  </si>
  <si>
    <t>See A.27701-B.08.05.07.</t>
  </si>
  <si>
    <t>See A.27701-B.08.05.02.</t>
  </si>
  <si>
    <t>Relationship with 05.14.04.</t>
  </si>
  <si>
    <t>Relationship with 08.20.</t>
  </si>
  <si>
    <t>Relationship with 05.16.</t>
  </si>
  <si>
    <t>Relationship with 05.31.03.</t>
  </si>
  <si>
    <t>Vedere A.27701-B.08.04.02.</t>
  </si>
  <si>
    <t>A.05.01.01 Policies for information security</t>
  </si>
  <si>
    <t>05.01.01 Policies for information security</t>
  </si>
  <si>
    <t>ISO/IEC 27701: Extension of the implementation guidelines.</t>
  </si>
  <si>
    <t>A.06.01.01 Information security roles and responsibilities</t>
  </si>
  <si>
    <t>05.02 Information security roles and
responsibilities</t>
  </si>
  <si>
    <t>A.06.02.01 Mobile device policy (Major change from ISO/IEC 27001:2013)</t>
  </si>
  <si>
    <t>08.01.01 User end point devices</t>
  </si>
  <si>
    <r>
      <rPr>
        <i/>
        <sz val="10"/>
        <rFont val="Calibri"/>
        <family val="2"/>
        <scheme val="minor"/>
      </rPr>
      <t>This control is for pcs, tablets, smartphones.
This control deals with rules (including for BYOD and remote working, see 06.07). 
For technical configuration of devices, see 08.09. Controls 08.01 and 08.09 must be aligned.</t>
    </r>
    <r>
      <rPr>
        <sz val="10"/>
        <rFont val="Calibri"/>
        <family val="2"/>
        <scheme val="minor"/>
      </rPr>
      <t xml:space="preserve">
ISO/IEC 27701: Extension of the implementation guidelines.</t>
    </r>
  </si>
  <si>
    <t>A.07.02.02 Information security awareness, education and training</t>
  </si>
  <si>
    <t>06.03 Information security awareness, education and training</t>
  </si>
  <si>
    <t>A.08.02.01 Classification of information</t>
  </si>
  <si>
    <t>05.12 Classification of information</t>
  </si>
  <si>
    <t>A.08.02.02 Labelling of information</t>
  </si>
  <si>
    <t>05.13 Labelling of information</t>
  </si>
  <si>
    <t>A.08.03.01 Management of removable media</t>
  </si>
  <si>
    <t>07.10.01 Storage media - Removable storage media</t>
  </si>
  <si>
    <r>
      <t xml:space="preserve">Rules for using SD disks, USB memories, paper documents, CDs, DVDs, etc.
For transfers, see: 05.14.04.
</t>
    </r>
    <r>
      <rPr>
        <sz val="10"/>
        <rFont val="Calibri"/>
        <family val="2"/>
        <scheme val="minor"/>
      </rPr>
      <t>ISO/IEC 27701: Extension of the implementation guidelines.</t>
    </r>
  </si>
  <si>
    <t>A.08.03.02 Disposal of media</t>
  </si>
  <si>
    <t>07.10.02 Storage media - Secure reuse or disposal</t>
  </si>
  <si>
    <r>
      <t xml:space="preserve">For personal data controller, this control includes the 27701-A.07.04.08.
This control is for storage devices such as USB keys, CDs, DVDs, tapes (for devices see 07.14) and non-digital supports (e.g. paper do shred).
Consider also document in draft versions.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t>
    </r>
    <r>
      <rPr>
        <sz val="10"/>
        <rFont val="Calibri"/>
        <family val="2"/>
        <scheme val="minor"/>
      </rPr>
      <t>ISO/IEC 27701: Extension of the implementation guidelines.</t>
    </r>
  </si>
  <si>
    <t>A.08.03.03 Physical media transfer</t>
  </si>
  <si>
    <t>05.14.04 Information transfer - Physical storage media transfer</t>
  </si>
  <si>
    <t>A.09.02.01 User registration and de-registration</t>
  </si>
  <si>
    <t>05.16 Identity management</t>
  </si>
  <si>
    <t>A.09.02.02 User access provisioning</t>
  </si>
  <si>
    <t>05.18.01 Access rights - Provision</t>
  </si>
  <si>
    <t>A.09.04.02 Secure log-on procedures</t>
  </si>
  <si>
    <t>08.05 Secure authentication</t>
  </si>
  <si>
    <t>A.10.01.01 Policy on the use of cryptographic controls</t>
  </si>
  <si>
    <t>08.24.01 Use of cryptography - General</t>
  </si>
  <si>
    <t>A.11.02.07 Secure disposal or re-use of equipment</t>
  </si>
  <si>
    <t>07.14 Secure disposal or re-use of equipment</t>
  </si>
  <si>
    <t>A.11.02.09 Clear desk and clear screen policy</t>
  </si>
  <si>
    <t>07.07 Clear desk and clear screen</t>
  </si>
  <si>
    <t>A.12.03.01 Information backup</t>
  </si>
  <si>
    <t>08.13 Information backup</t>
  </si>
  <si>
    <t>A.12.04.01 Event logging (and monitoring)</t>
  </si>
  <si>
    <t>08.15.01 Logging - General</t>
  </si>
  <si>
    <t>A.12.04.02 Protection of log information</t>
  </si>
  <si>
    <t>08.15.03 Logging - Protection of logs</t>
  </si>
  <si>
    <t>A.13.02.01 Information transfer policies and procedures</t>
  </si>
  <si>
    <t>05.14.01 Information transfer - Internal rules</t>
  </si>
  <si>
    <t>A.13.02.04 Confidentiality or non-disclosure agreements</t>
  </si>
  <si>
    <t>06.06 Confidentiality or non-disclosure agreements</t>
  </si>
  <si>
    <r>
      <t xml:space="preserve">- For contracts for employees, consultants, interns etc. see 06.02.
- For suppliers see 05.20.
- Consider them also for customers.
</t>
    </r>
    <r>
      <rPr>
        <sz val="10"/>
        <rFont val="Calibri"/>
        <family val="2"/>
        <scheme val="minor"/>
      </rPr>
      <t>ISO/IEC 27701: Extension of the implementation guidelines.</t>
    </r>
  </si>
  <si>
    <t>A.14.01.02 Securing application services on public networks</t>
  </si>
  <si>
    <t>08.26.02 Application security requirements - Public network</t>
  </si>
  <si>
    <t>A.14.02.01 Secure development policy (NEW in ISO/IEC 27002:2022)</t>
  </si>
  <si>
    <t>08.28 Secure coding</t>
  </si>
  <si>
    <t>A.14.02.05 Secure system engineering principles</t>
  </si>
  <si>
    <t>08.27 Secure system architecture and
engineering principles</t>
  </si>
  <si>
    <r>
      <t xml:space="preserve">See 08.25.
</t>
    </r>
    <r>
      <rPr>
        <sz val="10"/>
        <rFont val="Calibri"/>
        <family val="2"/>
        <scheme val="minor"/>
      </rPr>
      <t>ISO/IEC 27701: Extension of the implementation guidelines.</t>
    </r>
  </si>
  <si>
    <t>A.14.02.07 Outsourced development</t>
  </si>
  <si>
    <t>08.30 Outsourced development</t>
  </si>
  <si>
    <t>A.14.03.01 Protection of test data</t>
  </si>
  <si>
    <t>08.33 Test information</t>
  </si>
  <si>
    <t>A.15.01.02 Addressing security within supplier agreements</t>
  </si>
  <si>
    <t>05.20 Addressing information security within supplier agreements</t>
  </si>
  <si>
    <t>A.16.01.01 Incident management: Responsibilities and procedures</t>
  </si>
  <si>
    <t>05.24.01 Information security incident management planning and preparation - Incident management procedures</t>
  </si>
  <si>
    <t>A.16.01.05 Response to information security incidents</t>
  </si>
  <si>
    <t>05.26 Response to information security
incidents</t>
  </si>
  <si>
    <t>A.18.01.01 Identification of applicable legislation and contractual requirements</t>
  </si>
  <si>
    <t xml:space="preserve">05.31.01 Legal, statutory, regulatory and contractual requirements - Legislation and regulations </t>
  </si>
  <si>
    <t>A.18.01.03 Protection of records</t>
  </si>
  <si>
    <t>05.33 Protection of records</t>
  </si>
  <si>
    <t>A.18.02.01 independent review of information security</t>
  </si>
  <si>
    <t>05.35.01 Independent review of information security</t>
  </si>
  <si>
    <t>A.18.02.03 Technical compliance review</t>
  </si>
  <si>
    <t>05.35.02 Independent review of information security - Technical review</t>
  </si>
  <si>
    <r>
      <t xml:space="preserve">VA-PT (vulnerability assessments and penetration tests) for infrastructure are in 08.08 and for applications are in 08.29.
The official cross reference says that old 18.2.3 is linked to 05.36 and 08.08.
</t>
    </r>
    <r>
      <rPr>
        <sz val="10"/>
        <rFont val="Calibri"/>
        <family val="2"/>
        <scheme val="minor"/>
      </rPr>
      <t>ISO/IEC 27701: Extension of the implementation guidelines.</t>
    </r>
  </si>
  <si>
    <t>A.27018.02.01 Obligation to co-operate regarding PII principals’ rights</t>
  </si>
  <si>
    <t>A.27018.03.01 Public cloud PII processor’s purpose</t>
  </si>
  <si>
    <t>A.27018.03.02 Public cloud PII processor’s commercial use</t>
  </si>
  <si>
    <t>A.27018.05.01 Secure erasure of temporary files</t>
  </si>
  <si>
    <t>A.27018.06.01 PII disclosure notification</t>
  </si>
  <si>
    <t>A.27018.06.02 Recording of PII disclosures</t>
  </si>
  <si>
    <t>A.27018.08.01 Disclosure of sub-contracted PII processing</t>
  </si>
  <si>
    <t>A.27018.10.01 Notification of a data breach involving PII</t>
  </si>
  <si>
    <t>A.27018.10.02 Retention period for administrative security policies and guidelines</t>
  </si>
  <si>
    <t>A.27018.10.03 PII return, transfer and disposal</t>
  </si>
  <si>
    <t>A.27018.11.01 Confidentiality or non-disclosure agreements</t>
  </si>
  <si>
    <t>A.27018.11.02 Restriction of the creation of hardcopy material</t>
  </si>
  <si>
    <t>A.27018.11.03 Control and logging of data restoration</t>
  </si>
  <si>
    <t>A.27018.11.04 Protecting data on storage media leaving the premises</t>
  </si>
  <si>
    <t>A.27018.11.05 Use of unencrypted portable storage media and devices</t>
  </si>
  <si>
    <t>A.27018.11.06 Encryption of PII transmitted over public data-transmission networks</t>
  </si>
  <si>
    <t>A.27018.11.07 Secure disposal of hardcopy materials</t>
  </si>
  <si>
    <t>A.27018.11.08 Unique use of user Ids</t>
  </si>
  <si>
    <t>A.27018.11.09 Records of authorized users</t>
  </si>
  <si>
    <t>A.27018.11.10 User ID management</t>
  </si>
  <si>
    <t>A.27018.11.11 Contract measures</t>
  </si>
  <si>
    <t>A.27018.11.12 Sub-contracted PII processing</t>
  </si>
  <si>
    <t>A.27018.11.13 Access to data on pre-used data storage space</t>
  </si>
  <si>
    <t>A.27018.12.01 Geographical location of PII</t>
  </si>
  <si>
    <t>A.27018.12.02 Intended destination of PII</t>
  </si>
  <si>
    <t>A.27017.06.03.01 Shared roles and responsibilities within a cloud computing environment</t>
  </si>
  <si>
    <t>A.27017.08.01.05 Removal of cloud service customer assets</t>
  </si>
  <si>
    <t>A.27017.09.05.01 Segregation in virtual computing environments</t>
  </si>
  <si>
    <t>A.27017.09.05.02 Virtual machine hardening</t>
  </si>
  <si>
    <t>A.27017.12.01.05 Administrator's operational security</t>
  </si>
  <si>
    <t>A.27017.12.04.05 Monitoring of Cloud Services</t>
  </si>
  <si>
    <t>A.27017.13.01.04 Alignment of security management for virtual and physical networks</t>
  </si>
  <si>
    <t>A.CLD.13.01.04 Alignment of security management for virtual and physical networks</t>
  </si>
  <si>
    <t>A.27701-A.07.02.01 (Con.) Identify and
document purpose
A.27701-A.07.02.02 (Con.)  Identify lawful basis
A.27701-B.08.02.02 (Proc.) Organization's purposes
A.27701-B.08.02.03 (Proc.) Marketing and advertising use</t>
  </si>
  <si>
    <t>A.27701-A.07.02.03 (Con.)  Determine when and how consent is to be obtained
A.27701-A.07.02.04 (Con.) Obtain and record
consent</t>
  </si>
  <si>
    <t>A.27701-B.08.02.01 (Proc.) Customer agreement
A.27701-B.08.02.04 (Proc.) Infringing instruction
A.27701-B.08.02.05 (Proc.) Tools given to customers so they can demonstrate conformity</t>
  </si>
  <si>
    <t xml:space="preserve">A.27701-A.07.02.05 Privacy impact assessment </t>
  </si>
  <si>
    <t>A.27701-A.07.02.06 (Con.)  Contracts with PII processors
A.27701-A.07.02.07 (Con.)  Joint PII controller
A.27701-B.08.05.07 (Proc.) Engagement of a subcontractor to process PII
A.27701-B.08.05.08 (Proc.) Change of subcontractor to process PII</t>
  </si>
  <si>
    <t xml:space="preserve">A.27701-A.07.02.08 (Con.) Records related to processing PII
A.27701-B.08.02.06 (Proc.) Records related to processing PII
</t>
  </si>
  <si>
    <t>Privacy notice
A.27701-A.07.03.01 (Con.) Fulfilling obligations to PII principals
A.27701-A.07.03.02 (Con.)  Information for PII principals
A.27701-A.07.03.03 (Con.) Providing infos to PII principals
A.27701-A.07.03.10 (Con.) Automated decision making</t>
  </si>
  <si>
    <t>A.27701-A.07.03.04 (Con.) Providing mechanism to modify or with- draw consent
A.27701-A.07.03.05 (Con.) Providing mechanism to object to PII processing</t>
  </si>
  <si>
    <t>A.27701-A.07.03.07 (Con.) PII controllers' obligations to inform third parties</t>
  </si>
  <si>
    <t>Minimization
A.27701-A.07.04.01 (Con.) Limit collection
A.27701-A.07.04.02 (Con.) Limit (minimize) processing
A.27701-A.07.04.04 (Con.) PII minimization objectives</t>
  </si>
  <si>
    <t>A.27701-A.07.04.03 (Con.) Accuracy and quality</t>
  </si>
  <si>
    <t>A.27701-A.07.04.05 (Con.) PII de-identification and deletion at the end of processing
A.27701-B.08.04.02 (Proc.) Return, transfer or disposal of PII</t>
  </si>
  <si>
    <t>A.27701-A.07.04.06 (Con.) Temporary files
A.27701-B.08.04.01 (Proc.) Temporary files</t>
  </si>
  <si>
    <t>A.27701-A.07.04.07 (Con.)  Retention</t>
  </si>
  <si>
    <t>A.27701-A.07.04.08 (Con.) Disposal</t>
  </si>
  <si>
    <t>A.27701-A.07.04.09 (Con.) PII transmission controls
A.27701-B.08.04.03 (Proc.) PII transmission controls</t>
  </si>
  <si>
    <t>A.27701-A.07.05.03 (Con.) Records of transfer of PII
A.27701-A.07.05.04 (Con.) Records of PII disclosure to third parties
A.27701-B.08.05.03 (Proc.) Records of PII disclosure to third parties</t>
  </si>
  <si>
    <t>A.27701-B.08.05.04 (Proc.) Notification of PII disclosure requests
A.27701-B.08.05.05 (Proc.) Legally binding PII disclosures</t>
  </si>
  <si>
    <t>A.27701-B.08.05.06 (Proc.) Disclosure of sub- contractors used to process PII</t>
  </si>
  <si>
    <t>Data subject rights.
A.27701-A.07.03.06 (Con.) Access, correction, erasure
A.27701-A.07.03.08 (Con.) Providing copy of PII
processed
A.27701-A.07.03.09 (Con.) Handling requests
A.27701-B.08.03.01 (Proc.) Tools for customers to ensure PII principals rights</t>
  </si>
  <si>
    <t>Transfer extra-EEA
A.27701-A.07.05.01 (Con.) Basis for transfer
A.27701-A.07.05.02 (Con.) Where PII can be transferred.
A.27701-B.08.05.01 (Pro.) Reporting to customers when data are transferred
A.27701-B.08.05.02 (Pro.) Where PII can be transferred.</t>
  </si>
  <si>
    <t>ISO/IEC 27701: Extension of the implementation guidelines.
ISO/IEC 27017: Extension of the implementation guidance.</t>
  </si>
  <si>
    <t>ISO/IEC 27017: Extension of the implementation guidance.</t>
  </si>
  <si>
    <r>
      <rPr>
        <i/>
        <sz val="10"/>
        <rFont val="Calibri"/>
        <family val="2"/>
        <scheme val="minor"/>
      </rPr>
      <t>Not needed a unique and static inventory. Dynamic inventories are allowed (and today they are recommended in many cases).
Includes cloud services, devices, servers, network devices, licenses.</t>
    </r>
    <r>
      <rPr>
        <sz val="10"/>
        <rFont val="Calibri"/>
        <family val="2"/>
        <scheme val="minor"/>
      </rPr>
      <t xml:space="preserve">
ISO/IEC 27017: Extension of the implementation guidance.</t>
    </r>
  </si>
  <si>
    <r>
      <t xml:space="preserve">Rules for IT services not to use (e.g. social networks, public file sharing services, instant messaging, personal webmail, porn or entertainment or gaming websites). 
For technical controls, see 08.23.
</t>
    </r>
    <r>
      <rPr>
        <sz val="10"/>
        <rFont val="Calibri"/>
        <family val="2"/>
        <scheme val="minor"/>
      </rPr>
      <t>ISO/IEC 27017: Extension of the implementation guidance.</t>
    </r>
  </si>
  <si>
    <r>
      <t xml:space="preserve">Process and responsabilities.
Authorizations with need-to-know principle.
For sensible data, block the use of removable storage on PCs.
For physical access, see 07.02.01.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</si>
  <si>
    <r>
      <t xml:space="preserve">AdS list and criteria for selection.
Limit the use of admin, shared and "service" user-ids.
Persons and IT processes following least privilege principle.
Users should not be allowed to change their pcs.
Portable devices, if appropriate, should have a dedicated partition for personal use.
</t>
    </r>
    <r>
      <rPr>
        <sz val="10"/>
        <rFont val="Calibri"/>
        <family val="2"/>
        <scheme val="minor"/>
      </rPr>
      <t>ISO/IEC 27017: Extension of the implementation guidance.</t>
    </r>
  </si>
  <si>
    <r>
      <t xml:space="preserve">Password (or PIN or passphrase) management.
- Automatic, for passwords: change at first use, length, complexity.
- Block after n wrong attempts.
To consider multi factor authentication (MFA).
For physical access, see 07.02.01.
</t>
    </r>
    <r>
      <rPr>
        <sz val="10"/>
        <rFont val="Calibri"/>
        <family val="2"/>
        <scheme val="minor"/>
      </rPr>
      <t>ISO/IEC 27017: Extension of the implementation guidance.</t>
    </r>
  </si>
  <si>
    <r>
      <t xml:space="preserve">See 05.15 and 05.18.01.
</t>
    </r>
    <r>
      <rPr>
        <sz val="10"/>
        <rFont val="Calibri"/>
        <family val="2"/>
        <scheme val="minor"/>
      </rPr>
      <t>ISO/IEC 27017: Extension of the implementation guidance.</t>
    </r>
  </si>
  <si>
    <r>
      <t xml:space="preserve">Usually they are used by admins, so see 08.02.
</t>
    </r>
    <r>
      <rPr>
        <sz val="10"/>
        <rFont val="Calibri"/>
        <family val="2"/>
        <scheme val="minor"/>
      </rPr>
      <t>ISO/IEC 27017: Extension of the implementation guidance.</t>
    </r>
  </si>
  <si>
    <r>
      <t xml:space="preserve">This is for operating systems and hardware and software base and network.
For applications: 08.19.
Process and responsibilities for authorizing changes.
Includes privacy-by-design when requirements are set.
</t>
    </r>
    <r>
      <rPr>
        <sz val="10"/>
        <rFont val="Calibri"/>
        <family val="2"/>
        <scheme val="minor"/>
      </rPr>
      <t>ISO/IEC 27017: Extension of the implementation guidance.</t>
    </r>
  </si>
  <si>
    <r>
      <t xml:space="preserve">For:
- IT systems (CPU, RAM, hard disk, bandwidth);
- employees and competence (see 06.03);
- offices (07.03);
- data centre (07.08).
</t>
    </r>
    <r>
      <rPr>
        <sz val="10"/>
        <rFont val="Calibri"/>
        <family val="2"/>
        <scheme val="minor"/>
      </rPr>
      <t>ISO/IEC 27017: Extension of the implementation guidance.</t>
    </r>
  </si>
  <si>
    <r>
      <t xml:space="preserve">Patching.
</t>
    </r>
    <r>
      <rPr>
        <sz val="10"/>
        <rFont val="Calibri"/>
        <family val="2"/>
        <scheme val="minor"/>
      </rPr>
      <t>ISO/IEC 27017: Extension of the implementation guidance.</t>
    </r>
  </si>
  <si>
    <r>
      <t xml:space="preserve">See 08.25.
</t>
    </r>
    <r>
      <rPr>
        <sz val="10"/>
        <rFont val="Calibri"/>
        <family val="2"/>
        <scheme val="minor"/>
      </rPr>
      <t>ISO/IEC 27017: Extension of the implementation guidance.</t>
    </r>
  </si>
  <si>
    <r>
      <t xml:space="preserve">See 08.25.
In official documentation, ISO/IEC 27002:2022 control 08.28 is "new" and control ISO/IEC 27001:2013 A.14.02.01 is incorporated in ISO/IEC 27002:2022 control 08.25 with A.14.02.02.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</si>
  <si>
    <r>
      <t xml:space="preserve">Controls for suppliers:
- 05.19: general (types of suppliers, how to select them, how to ensure continuity);
- 05.20: contracts;
- 05.21: specific for ICT;
- 05.22: monitoring;
- 05.23: specific for cloud.
</t>
    </r>
    <r>
      <rPr>
        <sz val="10"/>
        <rFont val="Calibri"/>
        <family val="2"/>
        <scheme val="minor"/>
      </rPr>
      <t>ISO/IEC 27017: Extension of the implementation guidance.</t>
    </r>
  </si>
  <si>
    <r>
      <t xml:space="preserve">List of laws and regulations (with attention to all relevant countries).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</si>
  <si>
    <r>
      <t xml:space="preserve">This address the same goal of ISO/IEC 27001, therefore it is useless. We can re-interpret it in 2 ways:
- establish retention time for records (this is the only control that address it as a general measure) and implement, if needed, systems for the long term preservation;
- protect ISMS records.
</t>
    </r>
    <r>
      <rPr>
        <sz val="10"/>
        <rFont val="Calibri"/>
        <family val="2"/>
        <scheme val="minor"/>
      </rPr>
      <t xml:space="preserve">
ISO/IEC 27701: Extension of the implementation guidelines.</t>
    </r>
    <r>
      <rPr>
        <i/>
        <sz val="10"/>
        <rFont val="Calibri"/>
        <family val="2"/>
        <scheme val="minor"/>
      </rPr>
      <t xml:space="preserve">
</t>
    </r>
    <r>
      <rPr>
        <sz val="10"/>
        <rFont val="Calibri"/>
        <family val="2"/>
        <scheme val="minor"/>
      </rPr>
      <t>ISO/IEC 27017: Extension of the implementation guidance.</t>
    </r>
  </si>
  <si>
    <t>ISO/IEC 27701: Extension of the implementation guidelines.
ISO/IEC 27017: Extension of the implementation guidance.
ISO/IEC 27018: Extension of the implementation guidance.</t>
  </si>
  <si>
    <r>
      <t xml:space="preserve">Includes:
- DPO or "privacy focus points";
- System administrators;
- Inter-disciplinary committees for discussing projects, incidents, special activities.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</si>
  <si>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rPr>
        <i/>
        <sz val="10"/>
        <rFont val="Calibri"/>
        <family val="2"/>
        <scheme val="minor"/>
      </rPr>
      <t>Unique and personal user-id.
Process for the provision, the change and the removal of users.
Block in case of inactivity (e.g. 6 months).</t>
    </r>
    <r>
      <rPr>
        <sz val="10"/>
        <rFont val="Calibri"/>
        <family val="2"/>
        <scheme val="minor"/>
      </rPr>
      <t xml:space="preserve">
ISO/IEC 27701: Extension of the implementation guidelines.
ISO/IEC 27017: Extension of the implementation guidance.
ISO/IEC 27018: Extension of the implementation guidance.</t>
    </r>
  </si>
  <si>
    <r>
      <t xml:space="preserve">Think to MFA.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27018: Extension of the implementation guidance.</t>
    </r>
  </si>
  <si>
    <r>
      <t xml:space="preserve">For data on servers and databases, for PCs and portable devices (e.g. smartphones and tablets), for removable storages (e.g. USB keys), for transmission.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+E56</t>
    </r>
  </si>
  <si>
    <r>
      <t xml:space="preserve">Also consider remote wiping.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Controls for SD cards, USB keys, CDs, DVDs, servers and pcs. Also printers, scanners, faxes, smartphones.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</si>
  <si>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t xml:space="preserve">See 08.25.
</t>
    </r>
    <r>
      <rPr>
        <sz val="10"/>
        <rFont val="Calibri"/>
        <family val="2"/>
        <scheme val="minor"/>
      </rPr>
      <t>ISO/IEC 27018: Extension of the implementation guidance.</t>
    </r>
  </si>
  <si>
    <r>
      <t xml:space="preserve">Backup and restoration tests.
Security of backups (including physical security).
Monitoring of successful backups.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</si>
  <si>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t xml:space="preserve">For clock synchronization see 08.17.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</si>
  <si>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t>ISO/IEC 27701: Extension of the implementation guidelines.
ISO/IEC 27018: Extension of the implementation guidance.</t>
  </si>
  <si>
    <r>
      <t xml:space="preserve">Give instructions (procedure) to employees: to whom notify the event, who handle it.
Includes personal data breach.
Includes the personal data breach notification to data subjects, DPA or customer.
Controls on incidents:
- 05.24: Roles, procedures and notification;
- 06.08: Reporting channels after detection of incidents;
- 05.25: Classification of events;
- 05.26: Response and escalation;
- 05.27: Analysis of incidents and improvement;
- 05.28: Collection of evidence;
- 05.30: Continuity.
</t>
    </r>
    <r>
      <rPr>
        <sz val="10"/>
        <rFont val="Calibri"/>
        <family val="2"/>
        <scheme val="minor"/>
      </rPr>
      <t>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</si>
  <si>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r>
      <rPr>
        <i/>
        <sz val="10"/>
        <rFont val="Calibri"/>
        <family val="2"/>
        <scheme val="minor"/>
      </rPr>
      <t xml:space="preserve">Audit procedure (internal and to processor).
</t>
    </r>
    <r>
      <rPr>
        <sz val="10"/>
        <rFont val="Calibri"/>
        <family val="2"/>
        <scheme val="minor"/>
      </rPr>
      <t xml:space="preserve">
ISO/IEC 27701: Extension of the implementation guidelines.</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</si>
  <si>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t>How the control is implemented</t>
  </si>
  <si>
    <t>If third parites require a copy of the SOA, sometimes it is better not to give them the deficiencies. So, when issuing a SOA for third parties, this field may be hidden.
Moreover, you can copy and paste this field in the "Analysi" field in the Risk treatment tab.</t>
  </si>
  <si>
    <t>Responsible persons</t>
  </si>
  <si>
    <t>Documents</t>
  </si>
  <si>
    <t>Deficiencies</t>
  </si>
  <si>
    <t>Check list requisiti</t>
  </si>
  <si>
    <t>Brevissima check list per analizzare i requisiti della ISO/IEC 27001 (capitoli 4-10)</t>
  </si>
  <si>
    <t>Requisito ISO/IEC 27001:2022</t>
  </si>
  <si>
    <t>Valutazione requisito</t>
  </si>
  <si>
    <t>Come è attuato il requisito</t>
  </si>
  <si>
    <t>Carenze</t>
  </si>
  <si>
    <t>Documenti</t>
  </si>
  <si>
    <t>Responsabili</t>
  </si>
  <si>
    <t>Azioni</t>
  </si>
  <si>
    <t>Scadenze</t>
  </si>
  <si>
    <t>In caso di carenze</t>
  </si>
  <si>
    <t>4 Context of the organization
4.1 Understanding the organization and its context</t>
  </si>
  <si>
    <t>4.2 Understanding the needs and expectations of interested parties</t>
  </si>
  <si>
    <t>4.3 Determining the scope of the information security management system</t>
  </si>
  <si>
    <t>5 Leadership
5.1 Leadership and commitment</t>
  </si>
  <si>
    <t>5.2 Policy</t>
  </si>
  <si>
    <t>5.3 Organizational roles, responsibilities and authorities</t>
  </si>
  <si>
    <t>6 Planning
6.1 Actions to address risks and opportunities
6.1.1 General</t>
  </si>
  <si>
    <t>6.1.2 Information security risk assessment</t>
  </si>
  <si>
    <t>Risk assessment for the management system effectiveness. It can be integrated with the information security risk assessment.</t>
  </si>
  <si>
    <t>6.1.3 Information security risk treatment</t>
  </si>
  <si>
    <t>6.2 Information security objectives and planning to achieve them</t>
  </si>
  <si>
    <t>6.3 Planning of changes</t>
  </si>
  <si>
    <t>7 Support
7.1 Resources</t>
  </si>
  <si>
    <t>7.2 Competence</t>
  </si>
  <si>
    <t>7.3 Awareness</t>
  </si>
  <si>
    <t>7.4 Communication</t>
  </si>
  <si>
    <t>7.5 Documented information
7.5.1 General</t>
  </si>
  <si>
    <t>7.5.2 Creating and updating</t>
  </si>
  <si>
    <t>7.5.3 Control of documented information</t>
  </si>
  <si>
    <t>See control 05.04.</t>
  </si>
  <si>
    <t>See control 05.01.</t>
  </si>
  <si>
    <t>See control 05.02.</t>
  </si>
  <si>
    <t>See control 06.03.</t>
  </si>
  <si>
    <t>See control 05.37.</t>
  </si>
  <si>
    <t>See control 05.35.</t>
  </si>
  <si>
    <t>See control 05.36.</t>
  </si>
  <si>
    <t>8 Operation
8.1 Operational planning and control</t>
  </si>
  <si>
    <t>8.2 Information security risk assessment</t>
  </si>
  <si>
    <t>8.3 Information security risk treatment</t>
  </si>
  <si>
    <t>9 Performance evaluation
9.1 Monitoring, measurement, analysis and evaluation</t>
  </si>
  <si>
    <t>9.2 Internal audit</t>
  </si>
  <si>
    <t>9.3 Management review</t>
  </si>
  <si>
    <t>10 Improvement
10.1 Continual improvement</t>
  </si>
  <si>
    <t>10.2 Nonconformity and corrective action</t>
  </si>
  <si>
    <t>V 7.5</t>
  </si>
  <si>
    <t>Added ISO/IEC 27017 and ISO/IEC27018 controls. Added the requirement check list.
Some other minor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</si>
</sst>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sz val="10"/>
      <name val="Arial"/>
      <family val="2"/>
    </font>
    <font>
      <sz val="10"/>
      <name val="Calibri"/>
      <family val="2"/>
      <scheme val="minor"/>
    </font>
    <font>
      <b/>
      <sz val="10"/>
      <name val="Calibri"/>
      <family val="2"/>
      <scheme val="minor"/>
    </font>
    <font>
      <sz val="9"/>
      <name val="Calibri"/>
      <family val="2"/>
      <scheme val="minor"/>
    </font>
    <font>
      <b/>
      <sz val="11"/>
      <color theme="0"/>
      <name val="Calibri"/>
      <family val="2"/>
      <scheme val="minor"/>
    </font>
    <font>
      <b/>
      <sz val="10"/>
      <color theme="0"/>
      <name val="Calibri"/>
      <family val="2"/>
      <scheme val="minor"/>
    </font>
    <font>
      <b/>
      <sz val="9"/>
      <color theme="0"/>
      <name val="Calibri"/>
      <family val="2"/>
      <scheme val="minor"/>
    </font>
    <font>
      <sz val="10"/>
      <color theme="0"/>
      <name val="Calibri"/>
      <family val="2"/>
      <scheme val="minor"/>
    </font>
    <font>
      <sz val="11"/>
      <name val="Calibri"/>
      <family val="2"/>
      <scheme val="minor"/>
    </font>
    <font>
      <b/>
      <sz val="14"/>
      <name val="Calibri"/>
      <family val="2"/>
      <scheme val="minor"/>
    </font>
    <font>
      <b/>
      <sz val="14"/>
      <name val="Arial"/>
      <family val="2"/>
    </font>
    <font>
      <b/>
      <sz val="18"/>
      <name val="Calibri"/>
      <family val="2"/>
      <scheme val="minor"/>
    </font>
    <font>
      <sz val="9"/>
      <name val="Arial"/>
      <family val="2"/>
    </font>
    <font>
      <sz val="16"/>
      <name val="Calibri"/>
      <family val="2"/>
      <scheme val="minor"/>
    </font>
    <font>
      <b/>
      <sz val="16"/>
      <name val="Calibri"/>
      <family val="2"/>
      <scheme val="minor"/>
    </font>
    <font>
      <b/>
      <sz val="10"/>
      <name val="Arial"/>
      <family val="2"/>
    </font>
    <font>
      <b/>
      <sz val="11"/>
      <name val="Calibri"/>
      <family val="2"/>
      <scheme val="minor"/>
    </font>
    <font>
      <i/>
      <sz val="10"/>
      <name val="Calibri"/>
      <family val="2"/>
      <scheme val="minor"/>
    </font>
    <font>
      <i/>
      <sz val="9"/>
      <name val="Arial"/>
      <family val="2"/>
    </font>
    <font>
      <sz val="10"/>
      <color theme="1"/>
      <name val="Calibri"/>
      <family val="2"/>
    </font>
    <font>
      <b/>
      <sz val="11"/>
      <color theme="0"/>
      <name val="Calibri"/>
      <family val="2"/>
    </font>
    <font>
      <b/>
      <sz val="11"/>
      <color theme="1"/>
      <name val="Calibri"/>
      <family val="2"/>
    </font>
    <font>
      <sz val="10"/>
      <color rgb="FFFFFFFF"/>
      <name val="Calibri"/>
      <family val="2"/>
    </font>
  </fonts>
  <fills count="21">
    <fill>
      <patternFill patternType="none"/>
    </fill>
    <fill>
      <patternFill patternType="gray125"/>
    </fill>
    <fill>
      <patternFill patternType="solid">
        <fgColor theme="9" tint="-0.249977111117893"/>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rgb="FF33CC33"/>
        <bgColor indexed="64"/>
      </patternFill>
    </fill>
    <fill>
      <patternFill patternType="solid">
        <fgColor rgb="FFFFFF00"/>
        <bgColor indexed="64"/>
      </patternFill>
    </fill>
    <fill>
      <patternFill patternType="solid">
        <fgColor rgb="FFEA0000"/>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5D2D37"/>
        <bgColor rgb="FF5D2D37"/>
      </patternFill>
    </fill>
    <fill>
      <patternFill patternType="solid">
        <fgColor rgb="FFF2F2F2"/>
        <bgColor rgb="FFF2F2F2"/>
      </patternFill>
    </fill>
    <fill>
      <patternFill patternType="solid">
        <fgColor rgb="FF16515F"/>
        <bgColor rgb="FF16515F"/>
      </patternFill>
    </fill>
    <fill>
      <patternFill patternType="solid">
        <fgColor theme="0"/>
        <bgColor theme="0"/>
      </patternFill>
    </fill>
    <fill>
      <patternFill patternType="solid">
        <fgColor rgb="FF0F5666"/>
        <bgColor rgb="FF0F5666"/>
      </patternFill>
    </fill>
  </fills>
  <borders count="38">
    <border>
      <left/>
      <right/>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auto="1"/>
      </top>
      <bottom style="thin">
        <color auto="1"/>
      </bottom>
      <diagonal/>
    </border>
    <border>
      <left/>
      <right style="thin">
        <color auto="1"/>
      </right>
      <top style="thin">
        <color auto="1"/>
      </top>
      <bottom/>
      <diagonal/>
    </border>
    <border>
      <left style="thin">
        <color indexed="64"/>
      </left>
      <right/>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indexed="64"/>
      </left>
      <right/>
      <top style="medium">
        <color indexed="64"/>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1" fillId="0" borderId="0"/>
    <xf numFmtId="0" fontId="2" fillId="0" borderId="0"/>
  </cellStyleXfs>
  <cellXfs count="172">
    <xf numFmtId="0" fontId="0" fillId="0" borderId="0" xfId="0"/>
    <xf numFmtId="0" fontId="3"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1" applyFont="1"/>
    <xf numFmtId="0" fontId="3" fillId="0" borderId="0" xfId="0" applyFont="1" applyAlignment="1">
      <alignment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7" fillId="3" borderId="5" xfId="0" applyFont="1" applyFill="1" applyBorder="1"/>
    <xf numFmtId="0" fontId="4" fillId="0" borderId="3" xfId="0" applyFont="1" applyBorder="1" applyAlignment="1">
      <alignment horizontal="center"/>
    </xf>
    <xf numFmtId="0" fontId="4" fillId="0" borderId="4" xfId="0" applyFont="1" applyBorder="1" applyAlignment="1">
      <alignment horizontal="center"/>
    </xf>
    <xf numFmtId="0" fontId="3" fillId="0" borderId="14" xfId="0" applyFont="1" applyBorder="1" applyAlignment="1">
      <alignment horizontal="center" vertical="center" wrapText="1"/>
    </xf>
    <xf numFmtId="0" fontId="13" fillId="0" borderId="0" xfId="0" applyFont="1" applyAlignment="1">
      <alignment horizontal="left" vertical="center"/>
    </xf>
    <xf numFmtId="0" fontId="3" fillId="0" borderId="11" xfId="0" applyFont="1" applyBorder="1" applyAlignment="1">
      <alignment horizontal="center" vertical="center" wrapText="1"/>
    </xf>
    <xf numFmtId="0" fontId="3" fillId="4" borderId="11" xfId="0" applyFont="1" applyFill="1" applyBorder="1" applyAlignment="1">
      <alignment vertical="top" wrapText="1"/>
    </xf>
    <xf numFmtId="0" fontId="11" fillId="0" borderId="0" xfId="1" applyFont="1" applyAlignment="1">
      <alignment horizontal="center"/>
    </xf>
    <xf numFmtId="0" fontId="12" fillId="0" borderId="0" xfId="0" applyFont="1" applyAlignment="1">
      <alignment horizontal="center"/>
    </xf>
    <xf numFmtId="0" fontId="9" fillId="3" borderId="1" xfId="0" applyFont="1" applyFill="1" applyBorder="1" applyAlignment="1">
      <alignment horizontal="center" vertical="center"/>
    </xf>
    <xf numFmtId="0" fontId="4" fillId="0" borderId="3" xfId="0" applyFont="1" applyBorder="1" applyAlignment="1">
      <alignment horizontal="center" vertical="center"/>
    </xf>
    <xf numFmtId="0" fontId="3" fillId="0" borderId="11" xfId="0" applyFont="1" applyBorder="1" applyAlignment="1">
      <alignment horizontal="left" vertical="center" wrapText="1"/>
    </xf>
    <xf numFmtId="0" fontId="6" fillId="3" borderId="24" xfId="0" applyFont="1" applyFill="1" applyBorder="1" applyAlignment="1">
      <alignment horizontal="center" vertical="center" wrapText="1"/>
    </xf>
    <xf numFmtId="0" fontId="3" fillId="0" borderId="0" xfId="1" applyFont="1" applyAlignment="1">
      <alignment vertical="top" wrapText="1"/>
    </xf>
    <xf numFmtId="0" fontId="3" fillId="0" borderId="0" xfId="0" applyFont="1" applyAlignment="1">
      <alignment horizontal="left" vertical="top" wrapText="1"/>
    </xf>
    <xf numFmtId="0" fontId="0" fillId="0" borderId="0" xfId="0" applyAlignment="1">
      <alignment horizontal="center" vertical="top"/>
    </xf>
    <xf numFmtId="0" fontId="4" fillId="0" borderId="16"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left" vertical="top" wrapText="1"/>
    </xf>
    <xf numFmtId="14" fontId="3" fillId="0" borderId="17" xfId="0" applyNumberFormat="1" applyFont="1" applyBorder="1" applyAlignment="1">
      <alignment horizontal="left" vertical="top" wrapText="1"/>
    </xf>
    <xf numFmtId="0" fontId="3" fillId="0" borderId="18" xfId="0" applyFont="1" applyBorder="1" applyAlignment="1">
      <alignment horizontal="left" vertical="top" wrapText="1"/>
    </xf>
    <xf numFmtId="0" fontId="3" fillId="0" borderId="4" xfId="0" applyFont="1" applyBorder="1" applyAlignment="1">
      <alignment horizontal="left" vertical="top" wrapText="1"/>
    </xf>
    <xf numFmtId="0" fontId="4" fillId="0" borderId="0" xfId="0" applyFont="1" applyAlignment="1">
      <alignment horizontal="left" vertical="center"/>
    </xf>
    <xf numFmtId="0" fontId="3" fillId="0" borderId="0" xfId="0" applyFont="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3" fillId="0" borderId="16" xfId="0" applyFont="1" applyBorder="1" applyAlignment="1">
      <alignment horizontal="left" vertical="center" wrapText="1"/>
    </xf>
    <xf numFmtId="14" fontId="3" fillId="0" borderId="17"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4" xfId="0" applyFont="1" applyBorder="1" applyAlignment="1">
      <alignment horizontal="left" vertical="center" wrapText="1"/>
    </xf>
    <xf numFmtId="0" fontId="8" fillId="3" borderId="26"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3" fillId="0" borderId="11" xfId="0" applyFont="1" applyBorder="1" applyAlignment="1">
      <alignment vertical="center" wrapText="1"/>
    </xf>
    <xf numFmtId="0" fontId="5" fillId="7" borderId="11" xfId="1" applyFont="1" applyFill="1" applyBorder="1" applyAlignment="1">
      <alignment vertical="top" wrapText="1"/>
    </xf>
    <xf numFmtId="0" fontId="14" fillId="0" borderId="11" xfId="0" applyFont="1" applyBorder="1" applyAlignment="1">
      <alignment horizontal="center" vertical="top" wrapText="1"/>
    </xf>
    <xf numFmtId="0" fontId="3" fillId="0" borderId="11" xfId="1" applyFont="1" applyBorder="1" applyAlignment="1">
      <alignment vertical="top" wrapText="1"/>
    </xf>
    <xf numFmtId="0" fontId="0" fillId="0" borderId="11" xfId="0" applyBorder="1"/>
    <xf numFmtId="0" fontId="5" fillId="7" borderId="20" xfId="1" applyFont="1" applyFill="1" applyBorder="1" applyAlignment="1">
      <alignment vertical="top"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2" fontId="3" fillId="0" borderId="19" xfId="0" applyNumberFormat="1" applyFont="1" applyBorder="1" applyAlignment="1">
      <alignment horizontal="center" vertical="top"/>
    </xf>
    <xf numFmtId="0" fontId="3" fillId="13" borderId="11" xfId="0" applyFont="1" applyFill="1" applyBorder="1" applyAlignment="1">
      <alignment horizontal="center" vertical="center" wrapText="1"/>
    </xf>
    <xf numFmtId="0" fontId="3" fillId="0" borderId="15" xfId="0" applyFont="1" applyBorder="1" applyAlignment="1">
      <alignment horizontal="center" vertical="center" wrapText="1"/>
    </xf>
    <xf numFmtId="0" fontId="6" fillId="2" borderId="24" xfId="0" applyFont="1" applyFill="1" applyBorder="1" applyAlignment="1">
      <alignment horizontal="center" vertical="center" wrapText="1"/>
    </xf>
    <xf numFmtId="0" fontId="15" fillId="12" borderId="11" xfId="0" applyFont="1" applyFill="1" applyBorder="1" applyAlignment="1">
      <alignment horizontal="left" vertical="center"/>
    </xf>
    <xf numFmtId="0" fontId="16" fillId="12" borderId="11" xfId="0" applyFont="1" applyFill="1" applyBorder="1" applyAlignment="1">
      <alignment horizontal="left" vertical="center"/>
    </xf>
    <xf numFmtId="0" fontId="15" fillId="12" borderId="11" xfId="0" applyFont="1" applyFill="1" applyBorder="1" applyAlignment="1">
      <alignment horizontal="center" vertical="center"/>
    </xf>
    <xf numFmtId="0" fontId="3" fillId="0" borderId="11" xfId="0" applyFont="1" applyBorder="1" applyAlignment="1">
      <alignment horizontal="left" vertical="top" wrapText="1"/>
    </xf>
    <xf numFmtId="0" fontId="3" fillId="0" borderId="10" xfId="0" applyFont="1" applyBorder="1" applyAlignment="1">
      <alignment horizontal="center" vertical="center" wrapText="1"/>
    </xf>
    <xf numFmtId="0" fontId="3" fillId="0" borderId="12" xfId="0" applyFont="1" applyBorder="1" applyAlignment="1">
      <alignment vertical="center" wrapText="1"/>
    </xf>
    <xf numFmtId="0" fontId="3" fillId="0" borderId="12" xfId="0" applyFont="1" applyBorder="1" applyAlignment="1">
      <alignment vertical="top" wrapText="1"/>
    </xf>
    <xf numFmtId="0" fontId="0" fillId="0" borderId="0" xfId="0" applyAlignment="1">
      <alignment horizontal="center"/>
    </xf>
    <xf numFmtId="0" fontId="17" fillId="0" borderId="0" xfId="0" applyFont="1"/>
    <xf numFmtId="0" fontId="3" fillId="14" borderId="11" xfId="0" applyFont="1" applyFill="1" applyBorder="1" applyAlignment="1">
      <alignment horizontal="center" vertical="center" wrapText="1"/>
    </xf>
    <xf numFmtId="0" fontId="7" fillId="3" borderId="11" xfId="0" applyFont="1" applyFill="1" applyBorder="1"/>
    <xf numFmtId="0" fontId="4" fillId="0" borderId="11" xfId="0" applyFont="1" applyBorder="1" applyAlignment="1">
      <alignment horizontal="center"/>
    </xf>
    <xf numFmtId="0" fontId="5" fillId="0" borderId="11" xfId="1" applyFont="1" applyBorder="1" applyAlignment="1">
      <alignment horizontal="center" vertical="top" wrapText="1"/>
    </xf>
    <xf numFmtId="0" fontId="5" fillId="0" borderId="20" xfId="1" applyFont="1" applyBorder="1" applyAlignment="1">
      <alignment horizontal="center" vertical="top" wrapText="1"/>
    </xf>
    <xf numFmtId="1" fontId="3" fillId="0" borderId="11" xfId="0" applyNumberFormat="1" applyFont="1" applyBorder="1" applyAlignment="1">
      <alignment horizontal="center" vertical="center" wrapText="1"/>
    </xf>
    <xf numFmtId="0" fontId="9" fillId="6" borderId="11" xfId="0" applyFont="1" applyFill="1" applyBorder="1" applyAlignment="1">
      <alignment vertical="center" wrapText="1"/>
    </xf>
    <xf numFmtId="0" fontId="14" fillId="0" borderId="11" xfId="0" applyFont="1" applyBorder="1" applyAlignment="1">
      <alignment horizontal="center" vertical="center" wrapText="1"/>
    </xf>
    <xf numFmtId="0" fontId="0" fillId="0" borderId="11" xfId="0" applyBorder="1" applyAlignment="1">
      <alignment horizontal="center" vertical="center"/>
    </xf>
    <xf numFmtId="0" fontId="3" fillId="0" borderId="11" xfId="1" applyFont="1" applyBorder="1" applyAlignment="1">
      <alignment horizontal="center" vertical="center" wrapText="1"/>
    </xf>
    <xf numFmtId="0" fontId="5" fillId="9" borderId="11" xfId="1" applyFont="1" applyFill="1" applyBorder="1" applyAlignment="1">
      <alignment vertical="top" wrapText="1"/>
    </xf>
    <xf numFmtId="0" fontId="11" fillId="0" borderId="0" xfId="1" applyFont="1" applyAlignment="1">
      <alignment horizontal="left"/>
    </xf>
    <xf numFmtId="0" fontId="3" fillId="0" borderId="11" xfId="1" quotePrefix="1" applyFont="1" applyBorder="1" applyAlignment="1">
      <alignment vertical="top" wrapText="1"/>
    </xf>
    <xf numFmtId="0" fontId="9" fillId="2" borderId="11" xfId="0" applyFont="1" applyFill="1" applyBorder="1" applyAlignment="1">
      <alignment horizontal="center" vertical="center" wrapText="1"/>
    </xf>
    <xf numFmtId="0" fontId="4" fillId="0" borderId="0" xfId="0" applyFont="1" applyAlignment="1">
      <alignment horizontal="center" vertical="center"/>
    </xf>
    <xf numFmtId="0" fontId="9" fillId="2" borderId="28" xfId="0" applyFont="1" applyFill="1" applyBorder="1" applyAlignment="1">
      <alignment horizontal="center" vertical="center" wrapText="1"/>
    </xf>
    <xf numFmtId="0" fontId="10" fillId="0" borderId="0" xfId="0" applyFont="1" applyAlignment="1">
      <alignment horizontal="center" vertical="top"/>
    </xf>
    <xf numFmtId="0" fontId="18" fillId="0" borderId="11" xfId="0" applyFont="1" applyBorder="1" applyAlignment="1">
      <alignment horizontal="center" vertical="top" wrapText="1"/>
    </xf>
    <xf numFmtId="0" fontId="5" fillId="0" borderId="0" xfId="1" applyFont="1" applyAlignment="1">
      <alignment horizontal="center" vertical="top" wrapText="1"/>
    </xf>
    <xf numFmtId="0" fontId="18" fillId="0" borderId="11" xfId="0" applyFont="1" applyBorder="1" applyAlignment="1">
      <alignment horizontal="right" vertical="top" wrapText="1"/>
    </xf>
    <xf numFmtId="1" fontId="3" fillId="0" borderId="19" xfId="0" applyNumberFormat="1" applyFont="1" applyBorder="1" applyAlignment="1">
      <alignment horizontal="center" vertical="center"/>
    </xf>
    <xf numFmtId="0" fontId="6" fillId="2" borderId="11" xfId="0" applyFont="1" applyFill="1" applyBorder="1" applyAlignment="1">
      <alignment horizontal="right" vertical="center" wrapText="1"/>
    </xf>
    <xf numFmtId="1" fontId="3" fillId="0" borderId="11" xfId="0" applyNumberFormat="1" applyFont="1" applyBorder="1" applyAlignment="1">
      <alignment horizontal="center" vertical="top"/>
    </xf>
    <xf numFmtId="1" fontId="3" fillId="0" borderId="11" xfId="0" applyNumberFormat="1" applyFont="1" applyBorder="1" applyAlignment="1">
      <alignment horizontal="center" vertical="center"/>
    </xf>
    <xf numFmtId="0" fontId="14" fillId="15" borderId="11" xfId="0" applyFont="1" applyFill="1" applyBorder="1" applyAlignment="1">
      <alignment horizontal="center" vertical="top" wrapText="1"/>
    </xf>
    <xf numFmtId="0" fontId="4" fillId="0" borderId="0" xfId="0" applyFont="1" applyAlignment="1">
      <alignment wrapText="1"/>
    </xf>
    <xf numFmtId="0" fontId="4" fillId="0" borderId="0" xfId="0" applyFont="1" applyAlignment="1">
      <alignment horizontal="center"/>
    </xf>
    <xf numFmtId="0" fontId="19" fillId="0" borderId="11" xfId="1" applyFont="1" applyBorder="1" applyAlignment="1">
      <alignment vertical="top" wrapText="1"/>
    </xf>
    <xf numFmtId="0" fontId="19" fillId="0" borderId="11" xfId="1" quotePrefix="1" applyFont="1" applyBorder="1" applyAlignment="1">
      <alignment vertical="top" wrapText="1"/>
    </xf>
    <xf numFmtId="0" fontId="20" fillId="0" borderId="11" xfId="0" applyFont="1" applyBorder="1" applyAlignment="1">
      <alignment vertical="top" wrapText="1"/>
    </xf>
    <xf numFmtId="0" fontId="19" fillId="0" borderId="20" xfId="1" applyFont="1" applyBorder="1" applyAlignment="1">
      <alignment vertical="top" wrapText="1"/>
    </xf>
    <xf numFmtId="0" fontId="7" fillId="3" borderId="1" xfId="0" applyFont="1" applyFill="1" applyBorder="1" applyAlignment="1">
      <alignment horizontal="center"/>
    </xf>
    <xf numFmtId="0" fontId="3" fillId="0" borderId="1" xfId="0" applyFont="1" applyBorder="1" applyAlignment="1">
      <alignment horizontal="left" vertical="top" wrapText="1"/>
    </xf>
    <xf numFmtId="0" fontId="6" fillId="3" borderId="1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3" fillId="0" borderId="13" xfId="0" applyFont="1" applyBorder="1" applyAlignment="1">
      <alignment horizontal="center" vertical="center" wrapText="1"/>
    </xf>
    <xf numFmtId="0" fontId="6" fillId="5" borderId="11" xfId="0" applyFont="1" applyFill="1" applyBorder="1" applyAlignment="1">
      <alignment horizontal="center" vertical="center" wrapText="1"/>
    </xf>
    <xf numFmtId="0" fontId="9" fillId="11" borderId="20" xfId="0" applyFont="1" applyFill="1" applyBorder="1"/>
    <xf numFmtId="0" fontId="3" fillId="8" borderId="21" xfId="0" quotePrefix="1" applyFont="1" applyFill="1" applyBorder="1"/>
    <xf numFmtId="0" fontId="3" fillId="9" borderId="21" xfId="0" quotePrefix="1" applyFont="1" applyFill="1" applyBorder="1"/>
    <xf numFmtId="0" fontId="3" fillId="10" borderId="2" xfId="0" quotePrefix="1" applyFont="1" applyFill="1" applyBorder="1"/>
    <xf numFmtId="0" fontId="13" fillId="0" borderId="0" xfId="3" applyFont="1" applyAlignment="1">
      <alignment horizontal="left" vertical="center"/>
    </xf>
    <xf numFmtId="0" fontId="3" fillId="0" borderId="0" xfId="3" applyFont="1" applyAlignment="1">
      <alignment horizontal="left" vertical="center"/>
    </xf>
    <xf numFmtId="0" fontId="6" fillId="3" borderId="25" xfId="3" applyFont="1" applyFill="1" applyBorder="1" applyAlignment="1">
      <alignment horizontal="center" vertical="center" wrapText="1"/>
    </xf>
    <xf numFmtId="0" fontId="8" fillId="3" borderId="26" xfId="3" applyFont="1" applyFill="1" applyBorder="1" applyAlignment="1">
      <alignment horizontal="center" vertical="center" wrapText="1"/>
    </xf>
    <xf numFmtId="0" fontId="6" fillId="3" borderId="24" xfId="3" applyFont="1" applyFill="1" applyBorder="1" applyAlignment="1">
      <alignment horizontal="center" vertical="top" wrapText="1"/>
    </xf>
    <xf numFmtId="0" fontId="6" fillId="3" borderId="33" xfId="3" applyFont="1" applyFill="1" applyBorder="1" applyAlignment="1">
      <alignment horizontal="left" vertical="center" wrapText="1"/>
    </xf>
    <xf numFmtId="0" fontId="6" fillId="3" borderId="33" xfId="3" applyFont="1" applyFill="1" applyBorder="1" applyAlignment="1">
      <alignment horizontal="center" vertical="center" wrapText="1"/>
    </xf>
    <xf numFmtId="0" fontId="4" fillId="0" borderId="18" xfId="0" applyFont="1" applyBorder="1" applyAlignment="1">
      <alignment vertical="top" wrapText="1"/>
    </xf>
    <xf numFmtId="0" fontId="7" fillId="3" borderId="6" xfId="0" applyFont="1" applyFill="1" applyBorder="1" applyAlignment="1">
      <alignment horizontal="center"/>
    </xf>
    <xf numFmtId="0" fontId="7" fillId="3" borderId="1" xfId="0" applyFont="1" applyFill="1" applyBorder="1"/>
    <xf numFmtId="0" fontId="7" fillId="3" borderId="6" xfId="0" applyFont="1" applyFill="1" applyBorder="1"/>
    <xf numFmtId="0" fontId="3" fillId="0" borderId="11" xfId="0" quotePrefix="1" applyFont="1" applyBorder="1" applyAlignment="1">
      <alignment horizontal="left" vertical="top" wrapText="1"/>
    </xf>
    <xf numFmtId="0" fontId="4" fillId="0" borderId="18" xfId="0" applyFont="1" applyBorder="1" applyAlignment="1">
      <alignment vertical="top"/>
    </xf>
    <xf numFmtId="0" fontId="7" fillId="0" borderId="36" xfId="0" applyFont="1" applyBorder="1" applyAlignment="1">
      <alignment horizontal="center" vertical="center" wrapText="1"/>
    </xf>
    <xf numFmtId="0" fontId="3" fillId="0" borderId="36" xfId="0" applyFont="1" applyBorder="1" applyAlignment="1">
      <alignment horizontal="left" vertical="top" wrapText="1"/>
    </xf>
    <xf numFmtId="0" fontId="2" fillId="0" borderId="0" xfId="0" applyFont="1" applyAlignment="1">
      <alignment horizontal="left" vertical="top"/>
    </xf>
    <xf numFmtId="0" fontId="7" fillId="2" borderId="7" xfId="0" applyFont="1" applyFill="1" applyBorder="1" applyAlignment="1">
      <alignment horizontal="center" vertical="top" wrapText="1"/>
    </xf>
    <xf numFmtId="0" fontId="21" fillId="0" borderId="0" xfId="0" applyFont="1" applyAlignment="1">
      <alignment horizontal="center" vertical="center"/>
    </xf>
    <xf numFmtId="0" fontId="22" fillId="16" borderId="37" xfId="0" applyFont="1" applyFill="1" applyBorder="1" applyAlignment="1">
      <alignment horizontal="center" vertical="center" wrapText="1"/>
    </xf>
    <xf numFmtId="0" fontId="22" fillId="16" borderId="37" xfId="0" applyFont="1" applyFill="1" applyBorder="1" applyAlignment="1">
      <alignment horizontal="center" vertical="center"/>
    </xf>
    <xf numFmtId="0" fontId="22" fillId="16" borderId="37" xfId="0" applyFont="1" applyFill="1" applyBorder="1" applyAlignment="1">
      <alignment horizontal="center" vertical="center" textRotation="90" wrapText="1"/>
    </xf>
    <xf numFmtId="0" fontId="23" fillId="0" borderId="37" xfId="0" applyFont="1" applyBorder="1" applyAlignment="1">
      <alignment horizontal="center" vertical="top" wrapText="1"/>
    </xf>
    <xf numFmtId="0" fontId="21" fillId="17" borderId="37" xfId="0" applyFont="1" applyFill="1" applyBorder="1" applyAlignment="1">
      <alignment horizontal="center" vertical="center" wrapText="1"/>
    </xf>
    <xf numFmtId="0" fontId="22" fillId="18" borderId="37" xfId="0" applyFont="1" applyFill="1" applyBorder="1" applyAlignment="1">
      <alignment horizontal="center" vertical="center" wrapText="1"/>
    </xf>
    <xf numFmtId="0" fontId="14" fillId="19" borderId="11" xfId="0" applyFont="1" applyFill="1" applyBorder="1" applyAlignment="1">
      <alignment horizontal="center" vertical="top" wrapText="1"/>
    </xf>
    <xf numFmtId="0" fontId="24" fillId="20" borderId="37" xfId="0" applyFont="1" applyFill="1" applyBorder="1" applyAlignment="1">
      <alignment horizontal="center" vertical="center" wrapText="1"/>
    </xf>
    <xf numFmtId="0" fontId="7" fillId="2" borderId="31" xfId="0" applyFont="1" applyFill="1" applyBorder="1" applyAlignment="1">
      <alignment horizontal="center" vertical="center" wrapText="1"/>
    </xf>
    <xf numFmtId="0" fontId="0" fillId="0" borderId="32" xfId="0" applyBorder="1" applyAlignment="1">
      <alignment vertical="center"/>
    </xf>
    <xf numFmtId="0" fontId="3" fillId="0" borderId="30" xfId="0" applyFont="1" applyBorder="1" applyAlignment="1">
      <alignment vertical="top" wrapText="1"/>
    </xf>
    <xf numFmtId="0" fontId="0" fillId="0" borderId="10" xfId="0" applyBorder="1" applyAlignment="1">
      <alignment vertical="top"/>
    </xf>
    <xf numFmtId="0" fontId="0" fillId="0" borderId="10" xfId="0" applyBorder="1" applyAlignment="1">
      <alignment vertical="top" wrapText="1"/>
    </xf>
    <xf numFmtId="0" fontId="3" fillId="0" borderId="30" xfId="0" applyFont="1" applyBorder="1" applyAlignment="1">
      <alignment vertical="center" wrapText="1"/>
    </xf>
    <xf numFmtId="0" fontId="0" fillId="0" borderId="27" xfId="0" applyBorder="1" applyAlignment="1">
      <alignment vertical="center"/>
    </xf>
    <xf numFmtId="0" fontId="0" fillId="0" borderId="10" xfId="0" applyBorder="1" applyAlignment="1">
      <alignment vertical="center"/>
    </xf>
    <xf numFmtId="0" fontId="7" fillId="2" borderId="31" xfId="0" applyFont="1" applyFill="1" applyBorder="1" applyAlignment="1">
      <alignment horizontal="center" vertical="top" wrapText="1"/>
    </xf>
    <xf numFmtId="0" fontId="0" fillId="0" borderId="32" xfId="0" applyBorder="1" applyAlignment="1">
      <alignment vertical="top"/>
    </xf>
    <xf numFmtId="0" fontId="3" fillId="0" borderId="10" xfId="0" applyFont="1" applyBorder="1" applyAlignment="1">
      <alignment vertical="top" wrapText="1"/>
    </xf>
    <xf numFmtId="0" fontId="6" fillId="5" borderId="31" xfId="0" applyFont="1" applyFill="1" applyBorder="1" applyAlignment="1">
      <alignment horizontal="center" vertical="center" wrapText="1"/>
    </xf>
    <xf numFmtId="0" fontId="7" fillId="3" borderId="1" xfId="0"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6" fillId="5" borderId="30" xfId="0" applyFont="1" applyFill="1" applyBorder="1" applyAlignment="1">
      <alignment horizontal="center" vertical="top" wrapText="1"/>
    </xf>
    <xf numFmtId="0" fontId="0" fillId="0" borderId="27" xfId="0" applyBorder="1" applyAlignment="1">
      <alignment horizontal="center" vertical="top" wrapText="1"/>
    </xf>
    <xf numFmtId="0" fontId="0" fillId="0" borderId="10" xfId="0" applyBorder="1" applyAlignment="1">
      <alignment horizontal="center" vertical="top" wrapText="1"/>
    </xf>
    <xf numFmtId="0" fontId="6" fillId="2" borderId="29" xfId="0" applyFont="1" applyFill="1" applyBorder="1" applyAlignment="1">
      <alignment horizontal="center" vertical="center" wrapText="1"/>
    </xf>
    <xf numFmtId="0" fontId="0" fillId="0" borderId="3" xfId="0" applyBorder="1" applyAlignment="1">
      <alignment horizontal="center" vertical="center"/>
    </xf>
    <xf numFmtId="0" fontId="9" fillId="2" borderId="28"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9" fillId="2" borderId="11" xfId="0" applyFont="1" applyFill="1" applyBorder="1" applyAlignment="1">
      <alignment horizontal="center" vertical="center" wrapText="1"/>
    </xf>
    <xf numFmtId="0" fontId="0" fillId="0" borderId="11" xfId="0" applyBorder="1" applyAlignment="1">
      <alignment horizontal="center" vertical="center" wrapText="1"/>
    </xf>
    <xf numFmtId="0" fontId="14" fillId="0" borderId="19" xfId="0" applyFont="1" applyBorder="1" applyAlignment="1">
      <alignment horizontal="center" vertical="top" wrapText="1"/>
    </xf>
    <xf numFmtId="0" fontId="3" fillId="0" borderId="30" xfId="1" applyFont="1" applyBorder="1" applyAlignment="1">
      <alignment vertical="top" wrapText="1"/>
    </xf>
    <xf numFmtId="1" fontId="3" fillId="0" borderId="11" xfId="0" applyNumberFormat="1" applyFont="1" applyFill="1" applyBorder="1" applyAlignment="1">
      <alignment horizontal="center" vertical="center" wrapText="1"/>
    </xf>
    <xf numFmtId="0" fontId="3" fillId="0" borderId="0" xfId="1" applyFont="1" applyBorder="1"/>
    <xf numFmtId="0" fontId="3" fillId="0" borderId="0" xfId="1" applyFont="1" applyAlignment="1">
      <alignment vertical="center"/>
    </xf>
    <xf numFmtId="0" fontId="2" fillId="0" borderId="0" xfId="1"/>
    <xf numFmtId="0" fontId="12" fillId="0" borderId="0" xfId="1" applyFont="1" applyAlignment="1">
      <alignment horizontal="center"/>
    </xf>
    <xf numFmtId="0" fontId="3" fillId="0" borderId="0" xfId="1" applyFont="1" applyAlignment="1">
      <alignment horizontal="left" vertical="center"/>
    </xf>
    <xf numFmtId="0" fontId="3" fillId="0" borderId="0" xfId="1" applyFont="1" applyAlignment="1">
      <alignment horizontal="center" vertical="center"/>
    </xf>
    <xf numFmtId="0" fontId="6" fillId="5" borderId="11" xfId="1" applyFont="1" applyFill="1" applyBorder="1" applyAlignment="1">
      <alignment horizontal="center" vertical="center" wrapText="1"/>
    </xf>
    <xf numFmtId="0" fontId="22" fillId="18" borderId="37" xfId="1" applyFont="1" applyFill="1" applyBorder="1" applyAlignment="1">
      <alignment horizontal="center" vertical="center" wrapText="1"/>
    </xf>
    <xf numFmtId="0" fontId="14" fillId="0" borderId="11" xfId="1" applyFont="1" applyBorder="1" applyAlignment="1">
      <alignment horizontal="center" vertical="top" wrapText="1"/>
    </xf>
    <xf numFmtId="0" fontId="14" fillId="19" borderId="11" xfId="1" applyFont="1" applyFill="1" applyBorder="1" applyAlignment="1">
      <alignment horizontal="center" vertical="top" wrapText="1"/>
    </xf>
  </cellXfs>
  <cellStyles count="4">
    <cellStyle name="Normal" xfId="0" builtinId="0"/>
    <cellStyle name="Normal 2" xfId="1" xr:uid="{00000000-0005-0000-0000-000001000000}"/>
    <cellStyle name="Normal 3" xfId="2" xr:uid="{00000000-0005-0000-0000-000002000000}"/>
    <cellStyle name="Normale 2" xfId="3" xr:uid="{00000000-0005-0000-0000-000003000000}"/>
  </cellStyles>
  <dxfs count="2764">
    <dxf>
      <fill>
        <patternFill>
          <bgColor rgb="FF92D050"/>
        </patternFill>
      </fill>
    </dxf>
    <dxf>
      <fill>
        <patternFill>
          <bgColor rgb="FFFFFF00"/>
        </patternFill>
      </fill>
    </dxf>
    <dxf>
      <font>
        <color theme="0"/>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FFFF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92D050"/>
      </font>
    </dxf>
    <dxf>
      <font>
        <color rgb="FFFFFF0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FFFF00"/>
      </font>
    </dxf>
    <dxf>
      <font>
        <color rgb="FFFFFF00"/>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92D050"/>
      </font>
    </dxf>
    <dxf>
      <font>
        <color rgb="FFFFFF00"/>
      </font>
    </dxf>
    <dxf>
      <font>
        <color rgb="FFFFFF00"/>
      </font>
    </dxf>
    <dxf>
      <font>
        <color rgb="FFFF0000"/>
      </font>
    </dxf>
    <dxf>
      <font>
        <color theme="0" tint="-0.24994659260841701"/>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0000"/>
      </font>
    </dxf>
    <dxf>
      <font>
        <color theme="0" tint="-0.24994659260841701"/>
      </font>
    </dxf>
    <dxf>
      <font>
        <color rgb="FF92D050"/>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92D050"/>
      </font>
    </dxf>
    <dxf>
      <font>
        <color rgb="FFFFFF00"/>
      </font>
    </dxf>
    <dxf>
      <font>
        <color rgb="FFFFFF00"/>
      </font>
    </dxf>
    <dxf>
      <font>
        <color rgb="FFFF0000"/>
      </font>
    </dxf>
    <dxf>
      <font>
        <color theme="0" tint="-0.24994659260841701"/>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92D050"/>
      </font>
    </dxf>
    <dxf>
      <font>
        <color rgb="FF92D050"/>
      </font>
    </dxf>
    <dxf>
      <font>
        <color rgb="FFFFFF00"/>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FF00"/>
      </font>
    </dxf>
    <dxf>
      <font>
        <color rgb="FF92D05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92D050"/>
      </font>
    </dxf>
    <dxf>
      <font>
        <color rgb="FFFFFF00"/>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0000"/>
      </font>
    </dxf>
    <dxf>
      <font>
        <color theme="0" tint="-0.24994659260841701"/>
      </font>
    </dxf>
    <dxf>
      <font>
        <color rgb="FFFFFF00"/>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s>
  <tableStyles count="0" defaultTableStyle="TableStyleMedium2" defaultPivotStyle="PivotStyleLight16"/>
  <colors>
    <mruColors>
      <color rgb="FFFFFF99"/>
      <color rgb="FF33CC33"/>
      <color rgb="FFEA0000"/>
      <color rgb="FF009900"/>
      <color rgb="FF000000"/>
      <color rgb="FFFF9900"/>
      <color rgb="FFFC1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166687</xdr:colOff>
      <xdr:row>0</xdr:row>
      <xdr:rowOff>19053</xdr:rowOff>
    </xdr:from>
    <xdr:ext cx="6419850" cy="4381497"/>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66687" y="19053"/>
          <a:ext cx="6419850" cy="438149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it-IT" sz="1100" b="1">
              <a:solidFill>
                <a:schemeClr val="tx1"/>
              </a:solidFill>
              <a:effectLst/>
              <a:latin typeface="+mn-lt"/>
              <a:ea typeface="+mn-ea"/>
              <a:cs typeface="+mn-cs"/>
            </a:rPr>
            <a:t>General</a:t>
          </a:r>
          <a:endParaRPr lang="it-IT">
            <a:effectLst/>
          </a:endParaRPr>
        </a:p>
        <a:p>
          <a:r>
            <a:rPr lang="it-IT" sz="1100">
              <a:solidFill>
                <a:schemeClr val="tx1"/>
              </a:solidFill>
              <a:effectLst/>
              <a:latin typeface="+mn-lt"/>
              <a:ea typeface="+mn-ea"/>
              <a:cs typeface="+mn-cs"/>
            </a:rPr>
            <a:t>You</a:t>
          </a:r>
          <a:r>
            <a:rPr lang="it-IT" sz="1100" baseline="0">
              <a:solidFill>
                <a:schemeClr val="tx1"/>
              </a:solidFill>
              <a:effectLst/>
              <a:latin typeface="+mn-lt"/>
              <a:ea typeface="+mn-ea"/>
              <a:cs typeface="+mn-cs"/>
            </a:rPr>
            <a:t> need to fill tabs "Information and evaluation", "Threats and risk level" e "Controls and SOA". Then the tab "Risk treatment - proposal" should highlight the high risks (in red) and for them you should describe the chosen risk treatment options (mitigation, acceptance, etc.).</a:t>
          </a:r>
        </a:p>
        <a:p>
          <a:endParaRPr lang="it-IT" sz="1100" baseline="0">
            <a:solidFill>
              <a:schemeClr val="tx1"/>
            </a:solidFill>
            <a:effectLst/>
            <a:latin typeface="+mn-lt"/>
            <a:ea typeface="+mn-ea"/>
            <a:cs typeface="+mn-cs"/>
          </a:endParaRPr>
        </a:p>
        <a:p>
          <a:r>
            <a:rPr lang="it-IT" sz="1100" baseline="0">
              <a:solidFill>
                <a:schemeClr val="tx1"/>
              </a:solidFill>
              <a:effectLst/>
              <a:latin typeface="+mn-lt"/>
              <a:ea typeface="+mn-ea"/>
              <a:cs typeface="+mn-cs"/>
            </a:rPr>
            <a:t>It is possible to add threats and controls and then link them in the tab "Threats and risk level".</a:t>
          </a:r>
        </a:p>
        <a:p>
          <a:endParaRPr lang="it-IT" sz="1100" baseline="0">
            <a:solidFill>
              <a:schemeClr val="tx1"/>
            </a:solidFill>
            <a:effectLst/>
            <a:latin typeface="+mn-lt"/>
            <a:ea typeface="+mn-ea"/>
            <a:cs typeface="+mn-cs"/>
          </a:endParaRPr>
        </a:p>
        <a:p>
          <a:pPr eaLnBrk="1" fontAlgn="auto" latinLnBrk="0" hangingPunct="1"/>
          <a:r>
            <a:rPr lang="it-IT" sz="1100" b="1">
              <a:solidFill>
                <a:schemeClr val="tx1"/>
              </a:solidFill>
              <a:effectLst/>
              <a:latin typeface="+mn-lt"/>
              <a:ea typeface="+mn-ea"/>
              <a:cs typeface="+mn-cs"/>
            </a:rPr>
            <a:t>On privacy</a:t>
          </a:r>
          <a:endParaRPr lang="it-IT">
            <a:effectLst/>
          </a:endParaRPr>
        </a:p>
        <a:p>
          <a:r>
            <a:rPr lang="it-IT" sz="1100">
              <a:solidFill>
                <a:schemeClr val="tx1"/>
              </a:solidFill>
              <a:effectLst/>
              <a:latin typeface="+mn-lt"/>
              <a:ea typeface="+mn-ea"/>
              <a:cs typeface="+mn-cs"/>
            </a:rPr>
            <a:t>For privacy only you can use only the controls marked with an "x" in the column</a:t>
          </a:r>
          <a:r>
            <a:rPr lang="it-IT" sz="1100" baseline="0">
              <a:solidFill>
                <a:schemeClr val="tx1"/>
              </a:solidFill>
              <a:effectLst/>
              <a:latin typeface="+mn-lt"/>
              <a:ea typeface="+mn-ea"/>
              <a:cs typeface="+mn-cs"/>
            </a:rPr>
            <a:t> "Privacy" in the tab "Controls and SOA".</a:t>
          </a:r>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baseline="0">
              <a:solidFill>
                <a:schemeClr val="tx1"/>
              </a:solidFill>
              <a:effectLst/>
              <a:latin typeface="+mn-lt"/>
              <a:ea typeface="+mn-ea"/>
              <a:cs typeface="+mn-cs"/>
            </a:rPr>
            <a:t>You can use the tab "Privacy risk" to show how threats are linked to the GDPR risks (destruction, loss, etc.).</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For a PIA, you can use </a:t>
          </a:r>
          <a:r>
            <a:rPr lang="it-IT" sz="1100" baseline="0">
              <a:solidFill>
                <a:schemeClr val="tx1"/>
              </a:solidFill>
              <a:effectLst/>
              <a:latin typeface="+mn-lt"/>
              <a:ea typeface="+mn-ea"/>
              <a:cs typeface="+mn-cs"/>
            </a:rPr>
            <a:t>VERA for each relevant processing activity. In this case, the tab "PIA risk" highlight if a consultation with the supervisory authority is needed.</a:t>
          </a:r>
          <a:endParaRPr lang="it-IT">
            <a:effectLst/>
          </a:endParaRPr>
        </a:p>
        <a:p>
          <a:endParaRPr lang="it-IT"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tx1"/>
              </a:solidFill>
              <a:effectLst/>
              <a:latin typeface="+mn-lt"/>
              <a:ea typeface="+mn-ea"/>
              <a:cs typeface="+mn-cs"/>
            </a:rPr>
            <a:t>The tab </a:t>
          </a:r>
          <a:r>
            <a:rPr lang="it-IT" sz="1100" baseline="0">
              <a:solidFill>
                <a:schemeClr val="tx1"/>
              </a:solidFill>
              <a:effectLst/>
              <a:latin typeface="+mn-lt"/>
              <a:ea typeface="+mn-ea"/>
              <a:cs typeface="+mn-cs"/>
            </a:rPr>
            <a:t>"Information and evaluation" can be used as records of the processing activities (security measures are in tab "Controls and SOA");</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Many of the </a:t>
          </a:r>
          <a:r>
            <a:rPr lang="it-IT" sz="1100" baseline="0">
              <a:solidFill>
                <a:schemeClr val="tx1"/>
              </a:solidFill>
              <a:effectLst/>
              <a:latin typeface="+mn-lt"/>
              <a:ea typeface="+mn-ea"/>
              <a:cs typeface="+mn-cs"/>
            </a:rPr>
            <a:t>ISO/IEC 27701:2019 controls have been merged because I think it is easier to use them</a:t>
          </a:r>
          <a:r>
            <a:rPr lang="it-IT" sz="1100">
              <a:solidFill>
                <a:schemeClr val="tx1"/>
              </a:solidFill>
              <a:effectLst/>
              <a:latin typeface="+mn-lt"/>
              <a:ea typeface="+mn-ea"/>
              <a:cs typeface="+mn-cs"/>
            </a:rPr>
            <a:t>.</a:t>
          </a:r>
        </a:p>
        <a:p>
          <a:endParaRPr lang="it-IT">
            <a:effectLst/>
          </a:endParaRPr>
        </a:p>
        <a:p>
          <a:pPr>
            <a:lnSpc>
              <a:spcPct val="107000"/>
            </a:lnSpc>
            <a:spcAft>
              <a:spcPts val="800"/>
            </a:spcAft>
          </a:pPr>
          <a:r>
            <a:rPr lang="it-IT" sz="1100" b="1">
              <a:effectLst/>
              <a:latin typeface="Calibri" panose="020F0502020204030204" pitchFamily="34" charset="0"/>
              <a:ea typeface="Calibri" panose="020F0502020204030204" pitchFamily="34" charset="0"/>
              <a:cs typeface="Times New Roman" panose="02020603050405020304" pitchFamily="18" charset="0"/>
            </a:rPr>
            <a:t>Additional thoughts</a:t>
          </a:r>
        </a:p>
        <a:p>
          <a:pPr>
            <a:lnSpc>
              <a:spcPct val="107000"/>
            </a:lnSpc>
            <a:spcAft>
              <a:spcPts val="800"/>
            </a:spcAft>
          </a:pPr>
          <a:r>
            <a:rPr lang="it-IT" sz="1100" baseline="0">
              <a:effectLst/>
              <a:latin typeface="Calibri" panose="020F0502020204030204" pitchFamily="34" charset="0"/>
              <a:ea typeface="Calibri" panose="020F0502020204030204" pitchFamily="34" charset="0"/>
              <a:cs typeface="Times New Roman" panose="02020603050405020304" pitchFamily="18" charset="0"/>
            </a:rPr>
            <a:t>The idea is to start from a "very easy" approach and then to make it more complex if needed by the organization.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60959</xdr:colOff>
      <xdr:row>40</xdr:row>
      <xdr:rowOff>15239</xdr:rowOff>
    </xdr:from>
    <xdr:to>
      <xdr:col>5</xdr:col>
      <xdr:colOff>19050</xdr:colOff>
      <xdr:row>55</xdr:row>
      <xdr:rowOff>133350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51459" y="30719077"/>
          <a:ext cx="6573204" cy="261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Risks less than 20 are automatically accepted.</a:t>
          </a:r>
          <a:endParaRPr lang="it-IT">
            <a:effectLst/>
          </a:endParaRPr>
        </a:p>
        <a:p>
          <a:r>
            <a:rPr lang="it-IT" sz="1100">
              <a:solidFill>
                <a:schemeClr val="dk1"/>
              </a:solidFill>
              <a:effectLst/>
              <a:latin typeface="+mn-lt"/>
              <a:ea typeface="+mn-ea"/>
              <a:cs typeface="+mn-cs"/>
            </a:rPr>
            <a:t>Risks above 20 must be analysed</a:t>
          </a:r>
          <a:r>
            <a:rPr lang="it-IT" sz="1100" baseline="0">
              <a:solidFill>
                <a:schemeClr val="dk1"/>
              </a:solidFill>
              <a:effectLst/>
              <a:latin typeface="+mn-lt"/>
              <a:ea typeface="+mn-ea"/>
              <a:cs typeface="+mn-cs"/>
            </a:rPr>
            <a:t> in order to identify explicit treatment options (including the acceptance).</a:t>
          </a:r>
          <a:endParaRPr lang="it-IT">
            <a:effectLst/>
          </a:endParaRPr>
        </a:p>
        <a:p>
          <a:r>
            <a:rPr lang="it-IT" sz="1100" baseline="0">
              <a:solidFill>
                <a:schemeClr val="dk1"/>
              </a:solidFill>
              <a:effectLst/>
              <a:latin typeface="+mn-lt"/>
              <a:ea typeface="+mn-ea"/>
              <a:cs typeface="+mn-cs"/>
            </a:rPr>
            <a:t>Acceptance can be based on the following:</a:t>
          </a:r>
          <a:endParaRPr lang="it-IT">
            <a:effectLst/>
          </a:endParaRPr>
        </a:p>
        <a:p>
          <a:r>
            <a:rPr lang="it-IT" sz="1100" baseline="0">
              <a:solidFill>
                <a:schemeClr val="dk1"/>
              </a:solidFill>
              <a:effectLst/>
              <a:latin typeface="+mn-lt"/>
              <a:ea typeface="+mn-ea"/>
              <a:cs typeface="+mn-cs"/>
            </a:rPr>
            <a:t>- there are enough compensating controls (in this case, the risk should be re-calculated in the tab "Risk treatment - proposal" writing on column "Expected control value after treatment (WRITE ONLY IF IT CHANGES)" and the reason;</a:t>
          </a:r>
          <a:endParaRPr lang="it-IT">
            <a:effectLst/>
          </a:endParaRPr>
        </a:p>
        <a:p>
          <a:r>
            <a:rPr lang="it-IT" sz="1100">
              <a:solidFill>
                <a:schemeClr val="dk1"/>
              </a:solidFill>
              <a:effectLst/>
              <a:latin typeface="+mn-lt"/>
              <a:ea typeface="+mn-ea"/>
              <a:cs typeface="+mn-cs"/>
            </a:rPr>
            <a:t>- other strategic choices</a:t>
          </a:r>
          <a:r>
            <a:rPr lang="it-IT" sz="1100" baseline="0">
              <a:solidFill>
                <a:schemeClr val="dk1"/>
              </a:solidFill>
              <a:effectLst/>
              <a:latin typeface="+mn-lt"/>
              <a:ea typeface="+mn-ea"/>
              <a:cs typeface="+mn-cs"/>
            </a:rPr>
            <a:t> don't allow mitigation actions;</a:t>
          </a:r>
          <a:endParaRPr lang="it-IT">
            <a:effectLst/>
          </a:endParaRPr>
        </a:p>
        <a:p>
          <a:r>
            <a:rPr lang="it-IT" sz="1100" baseline="0">
              <a:solidFill>
                <a:schemeClr val="dk1"/>
              </a:solidFill>
              <a:effectLst/>
              <a:latin typeface="+mn-lt"/>
              <a:ea typeface="+mn-ea"/>
              <a:cs typeface="+mn-cs"/>
            </a:rPr>
            <a:t>- the cost for mitigation actions (e.g. new or improvement of controls) will be so high that benefits are not clear;</a:t>
          </a:r>
          <a:endParaRPr lang="it-IT">
            <a:effectLst/>
          </a:endParaRPr>
        </a:p>
        <a:p>
          <a:r>
            <a:rPr lang="it-IT" sz="1100" baseline="0">
              <a:solidFill>
                <a:schemeClr val="dk1"/>
              </a:solidFill>
              <a:effectLst/>
              <a:latin typeface="+mn-lt"/>
              <a:ea typeface="+mn-ea"/>
              <a:cs typeface="+mn-cs"/>
            </a:rPr>
            <a:t>- mitigation actions (e.g. new or changed controls) will introduce unacceptable new vulnerabilities or ineffective practices (.e.g. employees don't accept or correctly implement the changed control).</a:t>
          </a:r>
          <a:endParaRPr lang="it-IT">
            <a:effectLst/>
          </a:endParaRPr>
        </a:p>
        <a:p>
          <a:r>
            <a:rPr lang="it-IT" sz="1100">
              <a:solidFill>
                <a:schemeClr val="dk1"/>
              </a:solidFill>
              <a:effectLst/>
              <a:latin typeface="+mn-lt"/>
              <a:ea typeface="+mn-ea"/>
              <a:cs typeface="+mn-cs"/>
            </a:rPr>
            <a:t>It is not possible to accept high risks (i.e.</a:t>
          </a:r>
          <a:r>
            <a:rPr lang="it-IT" sz="1100" baseline="0">
              <a:solidFill>
                <a:schemeClr val="dk1"/>
              </a:solidFill>
              <a:effectLst/>
              <a:latin typeface="+mn-lt"/>
              <a:ea typeface="+mn-ea"/>
              <a:cs typeface="+mn-cs"/>
            </a:rPr>
            <a:t> they must be mitigated at least to a medium level), except when there are enough compensating controls that reduce the risk to a medium level.</a:t>
          </a:r>
          <a:endParaRPr lang="it-IT">
            <a:effectLst/>
          </a:endParaRPr>
        </a:p>
        <a:p>
          <a:r>
            <a:rPr lang="it-IT" sz="1100">
              <a:solidFill>
                <a:schemeClr val="dk1"/>
              </a:solidFill>
              <a:effectLst/>
              <a:latin typeface="+mn-lt"/>
              <a:ea typeface="+mn-ea"/>
              <a:cs typeface="+mn-cs"/>
            </a:rPr>
            <a:t>Treatment options, including acceptance ones, must be approved by top management.</a:t>
          </a:r>
          <a:endParaRPr lang="it-IT">
            <a:effectLst/>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11</xdr:col>
      <xdr:colOff>0</xdr:colOff>
      <xdr:row>6</xdr:row>
      <xdr:rowOff>0</xdr:rowOff>
    </xdr:from>
    <xdr:ext cx="184731" cy="264560"/>
    <xdr:sp macro="" textlink="">
      <xdr:nvSpPr>
        <xdr:cNvPr id="2" name="CasellaDiTesto 1">
          <a:extLst>
            <a:ext uri="{FF2B5EF4-FFF2-40B4-BE49-F238E27FC236}">
              <a16:creationId xmlns:a16="http://schemas.microsoft.com/office/drawing/2014/main" id="{00000000-0008-0000-0600-000002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3" name="CasellaDiTesto 1">
          <a:extLst>
            <a:ext uri="{FF2B5EF4-FFF2-40B4-BE49-F238E27FC236}">
              <a16:creationId xmlns:a16="http://schemas.microsoft.com/office/drawing/2014/main" id="{00000000-0008-0000-0600-000003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4" name="CasellaDiTesto 1">
          <a:extLst>
            <a:ext uri="{FF2B5EF4-FFF2-40B4-BE49-F238E27FC236}">
              <a16:creationId xmlns:a16="http://schemas.microsoft.com/office/drawing/2014/main" id="{00000000-0008-0000-0600-000004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5" name="CasellaDiTesto 1">
          <a:extLst>
            <a:ext uri="{FF2B5EF4-FFF2-40B4-BE49-F238E27FC236}">
              <a16:creationId xmlns:a16="http://schemas.microsoft.com/office/drawing/2014/main" id="{00000000-0008-0000-0600-000005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4</xdr:row>
      <xdr:rowOff>52917</xdr:rowOff>
    </xdr:from>
    <xdr:ext cx="184731" cy="264560"/>
    <xdr:sp macro="" textlink="">
      <xdr:nvSpPr>
        <xdr:cNvPr id="6" name="CasellaDiTesto 1">
          <a:extLst>
            <a:ext uri="{FF2B5EF4-FFF2-40B4-BE49-F238E27FC236}">
              <a16:creationId xmlns:a16="http://schemas.microsoft.com/office/drawing/2014/main" id="{00000000-0008-0000-0600-000006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4</xdr:row>
      <xdr:rowOff>52917</xdr:rowOff>
    </xdr:from>
    <xdr:ext cx="184731" cy="264560"/>
    <xdr:sp macro="" textlink="">
      <xdr:nvSpPr>
        <xdr:cNvPr id="7" name="CasellaDiTesto 1">
          <a:extLst>
            <a:ext uri="{FF2B5EF4-FFF2-40B4-BE49-F238E27FC236}">
              <a16:creationId xmlns:a16="http://schemas.microsoft.com/office/drawing/2014/main" id="{00000000-0008-0000-0600-000007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2</xdr:row>
      <xdr:rowOff>52917</xdr:rowOff>
    </xdr:from>
    <xdr:ext cx="184731" cy="264560"/>
    <xdr:sp macro="" textlink="">
      <xdr:nvSpPr>
        <xdr:cNvPr id="8" name="CasellaDiTesto 1">
          <a:extLst>
            <a:ext uri="{FF2B5EF4-FFF2-40B4-BE49-F238E27FC236}">
              <a16:creationId xmlns:a16="http://schemas.microsoft.com/office/drawing/2014/main" id="{00000000-0008-0000-0600-000008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2</xdr:row>
      <xdr:rowOff>52917</xdr:rowOff>
    </xdr:from>
    <xdr:ext cx="184731" cy="264560"/>
    <xdr:sp macro="" textlink="">
      <xdr:nvSpPr>
        <xdr:cNvPr id="9" name="CasellaDiTesto 1">
          <a:extLst>
            <a:ext uri="{FF2B5EF4-FFF2-40B4-BE49-F238E27FC236}">
              <a16:creationId xmlns:a16="http://schemas.microsoft.com/office/drawing/2014/main" id="{00000000-0008-0000-0600-000009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359833</xdr:colOff>
      <xdr:row>4</xdr:row>
      <xdr:rowOff>52917</xdr:rowOff>
    </xdr:from>
    <xdr:ext cx="184731" cy="264560"/>
    <xdr:sp macro="" textlink="">
      <xdr:nvSpPr>
        <xdr:cNvPr id="10" name="CasellaDiTesto 1">
          <a:extLst>
            <a:ext uri="{FF2B5EF4-FFF2-40B4-BE49-F238E27FC236}">
              <a16:creationId xmlns:a16="http://schemas.microsoft.com/office/drawing/2014/main" id="{00000000-0008-0000-0600-00000A000000}"/>
            </a:ext>
          </a:extLst>
        </xdr:cNvPr>
        <xdr:cNvSpPr txBox="1"/>
      </xdr:nvSpPr>
      <xdr:spPr>
        <a:xfrm>
          <a:off x="16033221"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1" name="CasellaDiTesto 1">
          <a:extLst>
            <a:ext uri="{FF2B5EF4-FFF2-40B4-BE49-F238E27FC236}">
              <a16:creationId xmlns:a16="http://schemas.microsoft.com/office/drawing/2014/main" id="{00000000-0008-0000-0600-00000B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2" name="CasellaDiTesto 1">
          <a:extLst>
            <a:ext uri="{FF2B5EF4-FFF2-40B4-BE49-F238E27FC236}">
              <a16:creationId xmlns:a16="http://schemas.microsoft.com/office/drawing/2014/main" id="{00000000-0008-0000-0600-00000C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3" name="CasellaDiTesto 1">
          <a:extLst>
            <a:ext uri="{FF2B5EF4-FFF2-40B4-BE49-F238E27FC236}">
              <a16:creationId xmlns:a16="http://schemas.microsoft.com/office/drawing/2014/main" id="{00000000-0008-0000-0600-00000D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4" name="CasellaDiTesto 1">
          <a:extLst>
            <a:ext uri="{FF2B5EF4-FFF2-40B4-BE49-F238E27FC236}">
              <a16:creationId xmlns:a16="http://schemas.microsoft.com/office/drawing/2014/main" id="{00000000-0008-0000-0600-00000E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4</xdr:row>
      <xdr:rowOff>52917</xdr:rowOff>
    </xdr:from>
    <xdr:ext cx="184731" cy="264560"/>
    <xdr:sp macro="" textlink="">
      <xdr:nvSpPr>
        <xdr:cNvPr id="15" name="CasellaDiTesto 1">
          <a:extLst>
            <a:ext uri="{FF2B5EF4-FFF2-40B4-BE49-F238E27FC236}">
              <a16:creationId xmlns:a16="http://schemas.microsoft.com/office/drawing/2014/main" id="{00000000-0008-0000-0600-00000F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4</xdr:row>
      <xdr:rowOff>52917</xdr:rowOff>
    </xdr:from>
    <xdr:ext cx="184731" cy="264560"/>
    <xdr:sp macro="" textlink="">
      <xdr:nvSpPr>
        <xdr:cNvPr id="16" name="CasellaDiTesto 1">
          <a:extLst>
            <a:ext uri="{FF2B5EF4-FFF2-40B4-BE49-F238E27FC236}">
              <a16:creationId xmlns:a16="http://schemas.microsoft.com/office/drawing/2014/main" id="{00000000-0008-0000-0600-000010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2</xdr:row>
      <xdr:rowOff>52917</xdr:rowOff>
    </xdr:from>
    <xdr:ext cx="184731" cy="264560"/>
    <xdr:sp macro="" textlink="">
      <xdr:nvSpPr>
        <xdr:cNvPr id="17" name="CasellaDiTesto 1">
          <a:extLst>
            <a:ext uri="{FF2B5EF4-FFF2-40B4-BE49-F238E27FC236}">
              <a16:creationId xmlns:a16="http://schemas.microsoft.com/office/drawing/2014/main" id="{00000000-0008-0000-0600-000011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2</xdr:row>
      <xdr:rowOff>52917</xdr:rowOff>
    </xdr:from>
    <xdr:ext cx="184731" cy="264560"/>
    <xdr:sp macro="" textlink="">
      <xdr:nvSpPr>
        <xdr:cNvPr id="18" name="CasellaDiTesto 1">
          <a:extLst>
            <a:ext uri="{FF2B5EF4-FFF2-40B4-BE49-F238E27FC236}">
              <a16:creationId xmlns:a16="http://schemas.microsoft.com/office/drawing/2014/main" id="{00000000-0008-0000-0600-000012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19" name="CasellaDiTesto 1">
          <a:extLst>
            <a:ext uri="{FF2B5EF4-FFF2-40B4-BE49-F238E27FC236}">
              <a16:creationId xmlns:a16="http://schemas.microsoft.com/office/drawing/2014/main" id="{00000000-0008-0000-0600-000013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0" name="CasellaDiTesto 1">
          <a:extLst>
            <a:ext uri="{FF2B5EF4-FFF2-40B4-BE49-F238E27FC236}">
              <a16:creationId xmlns:a16="http://schemas.microsoft.com/office/drawing/2014/main" id="{00000000-0008-0000-0600-000014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1" name="CasellaDiTesto 1">
          <a:extLst>
            <a:ext uri="{FF2B5EF4-FFF2-40B4-BE49-F238E27FC236}">
              <a16:creationId xmlns:a16="http://schemas.microsoft.com/office/drawing/2014/main" id="{00000000-0008-0000-0600-000015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2" name="CasellaDiTesto 1">
          <a:extLst>
            <a:ext uri="{FF2B5EF4-FFF2-40B4-BE49-F238E27FC236}">
              <a16:creationId xmlns:a16="http://schemas.microsoft.com/office/drawing/2014/main" id="{00000000-0008-0000-0600-000016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3" name="CasellaDiTesto 1">
          <a:extLst>
            <a:ext uri="{FF2B5EF4-FFF2-40B4-BE49-F238E27FC236}">
              <a16:creationId xmlns:a16="http://schemas.microsoft.com/office/drawing/2014/main" id="{00000000-0008-0000-0600-000017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4" name="CasellaDiTesto 1">
          <a:extLst>
            <a:ext uri="{FF2B5EF4-FFF2-40B4-BE49-F238E27FC236}">
              <a16:creationId xmlns:a16="http://schemas.microsoft.com/office/drawing/2014/main" id="{00000000-0008-0000-0600-000018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5" name="CasellaDiTesto 1">
          <a:extLst>
            <a:ext uri="{FF2B5EF4-FFF2-40B4-BE49-F238E27FC236}">
              <a16:creationId xmlns:a16="http://schemas.microsoft.com/office/drawing/2014/main" id="{00000000-0008-0000-0600-000019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6" name="CasellaDiTesto 1">
          <a:extLst>
            <a:ext uri="{FF2B5EF4-FFF2-40B4-BE49-F238E27FC236}">
              <a16:creationId xmlns:a16="http://schemas.microsoft.com/office/drawing/2014/main" id="{00000000-0008-0000-0600-00001A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39" name="CasellaDiTesto 1">
          <a:extLst>
            <a:ext uri="{FF2B5EF4-FFF2-40B4-BE49-F238E27FC236}">
              <a16:creationId xmlns:a16="http://schemas.microsoft.com/office/drawing/2014/main" id="{00000000-0008-0000-0600-000027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0" name="CasellaDiTesto 1">
          <a:extLst>
            <a:ext uri="{FF2B5EF4-FFF2-40B4-BE49-F238E27FC236}">
              <a16:creationId xmlns:a16="http://schemas.microsoft.com/office/drawing/2014/main" id="{00000000-0008-0000-0600-000028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1" name="CasellaDiTesto 1">
          <a:extLst>
            <a:ext uri="{FF2B5EF4-FFF2-40B4-BE49-F238E27FC236}">
              <a16:creationId xmlns:a16="http://schemas.microsoft.com/office/drawing/2014/main" id="{00000000-0008-0000-0600-000029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2" name="CasellaDiTesto 1">
          <a:extLst>
            <a:ext uri="{FF2B5EF4-FFF2-40B4-BE49-F238E27FC236}">
              <a16:creationId xmlns:a16="http://schemas.microsoft.com/office/drawing/2014/main" id="{00000000-0008-0000-0600-00002A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3" name="CasellaDiTesto 1">
          <a:extLst>
            <a:ext uri="{FF2B5EF4-FFF2-40B4-BE49-F238E27FC236}">
              <a16:creationId xmlns:a16="http://schemas.microsoft.com/office/drawing/2014/main" id="{00000000-0008-0000-0600-00002B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4" name="CasellaDiTesto 1">
          <a:extLst>
            <a:ext uri="{FF2B5EF4-FFF2-40B4-BE49-F238E27FC236}">
              <a16:creationId xmlns:a16="http://schemas.microsoft.com/office/drawing/2014/main" id="{00000000-0008-0000-0600-00002C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5" name="CasellaDiTesto 1">
          <a:extLst>
            <a:ext uri="{FF2B5EF4-FFF2-40B4-BE49-F238E27FC236}">
              <a16:creationId xmlns:a16="http://schemas.microsoft.com/office/drawing/2014/main" id="{00000000-0008-0000-0600-00002D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6" name="CasellaDiTesto 1">
          <a:extLst>
            <a:ext uri="{FF2B5EF4-FFF2-40B4-BE49-F238E27FC236}">
              <a16:creationId xmlns:a16="http://schemas.microsoft.com/office/drawing/2014/main" id="{00000000-0008-0000-0600-00002E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7" name="CasellaDiTesto 1">
          <a:extLst>
            <a:ext uri="{FF2B5EF4-FFF2-40B4-BE49-F238E27FC236}">
              <a16:creationId xmlns:a16="http://schemas.microsoft.com/office/drawing/2014/main" id="{00000000-0008-0000-0600-00002F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8" name="CasellaDiTesto 1">
          <a:extLst>
            <a:ext uri="{FF2B5EF4-FFF2-40B4-BE49-F238E27FC236}">
              <a16:creationId xmlns:a16="http://schemas.microsoft.com/office/drawing/2014/main" id="{00000000-0008-0000-0600-000030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9" name="CasellaDiTesto 1">
          <a:extLst>
            <a:ext uri="{FF2B5EF4-FFF2-40B4-BE49-F238E27FC236}">
              <a16:creationId xmlns:a16="http://schemas.microsoft.com/office/drawing/2014/main" id="{00000000-0008-0000-0600-000031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50" name="CasellaDiTesto 1">
          <a:extLst>
            <a:ext uri="{FF2B5EF4-FFF2-40B4-BE49-F238E27FC236}">
              <a16:creationId xmlns:a16="http://schemas.microsoft.com/office/drawing/2014/main" id="{00000000-0008-0000-0600-000032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Vial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31"/>
  <sheetViews>
    <sheetView tabSelected="1" topLeftCell="A9" workbookViewId="0">
      <selection activeCell="C30" sqref="A30:XFD30"/>
    </sheetView>
  </sheetViews>
  <sheetFormatPr defaultColWidth="8.81640625" defaultRowHeight="13" x14ac:dyDescent="0.25"/>
  <cols>
    <col min="1" max="1" width="3.36328125" style="35" customWidth="1"/>
    <col min="2" max="2" width="25.36328125" style="35" customWidth="1"/>
    <col min="3" max="3" width="104.81640625" style="35" customWidth="1"/>
    <col min="4" max="16384" width="8.81640625" style="35"/>
  </cols>
  <sheetData>
    <row r="1" spans="2:3" x14ac:dyDescent="0.25">
      <c r="B1" s="34" t="s">
        <v>243</v>
      </c>
    </row>
    <row r="2" spans="2:3" s="24" customFormat="1" ht="13.5" thickBot="1" x14ac:dyDescent="0.3"/>
    <row r="3" spans="2:3" s="24" customFormat="1" x14ac:dyDescent="0.25">
      <c r="B3" s="27"/>
      <c r="C3" s="28"/>
    </row>
    <row r="4" spans="2:3" s="24" customFormat="1" x14ac:dyDescent="0.25">
      <c r="B4" s="26" t="s">
        <v>244</v>
      </c>
      <c r="C4" s="29"/>
    </row>
    <row r="5" spans="2:3" s="24" customFormat="1" x14ac:dyDescent="0.25">
      <c r="B5" s="26" t="s">
        <v>245</v>
      </c>
      <c r="C5" s="31"/>
    </row>
    <row r="6" spans="2:3" s="24" customFormat="1" x14ac:dyDescent="0.25">
      <c r="B6" s="26" t="s">
        <v>246</v>
      </c>
      <c r="C6" s="29"/>
    </row>
    <row r="7" spans="2:3" s="24" customFormat="1" x14ac:dyDescent="0.25">
      <c r="B7" s="26" t="s">
        <v>8</v>
      </c>
      <c r="C7" s="29"/>
    </row>
    <row r="8" spans="2:3" s="24" customFormat="1" x14ac:dyDescent="0.25">
      <c r="B8" s="26" t="s">
        <v>247</v>
      </c>
      <c r="C8" s="29"/>
    </row>
    <row r="9" spans="2:3" s="24" customFormat="1" x14ac:dyDescent="0.25">
      <c r="B9" s="30"/>
      <c r="C9" s="29"/>
    </row>
    <row r="10" spans="2:3" s="24" customFormat="1" x14ac:dyDescent="0.25">
      <c r="B10" s="26" t="s">
        <v>9</v>
      </c>
      <c r="C10" s="29"/>
    </row>
    <row r="11" spans="2:3" s="24" customFormat="1" x14ac:dyDescent="0.25">
      <c r="B11" s="26" t="s">
        <v>10</v>
      </c>
      <c r="C11" s="29"/>
    </row>
    <row r="12" spans="2:3" s="24" customFormat="1" ht="13.5" thickBot="1" x14ac:dyDescent="0.3">
      <c r="B12" s="32"/>
      <c r="C12" s="33"/>
    </row>
    <row r="13" spans="2:3" s="24" customFormat="1" ht="13.5" thickBot="1" x14ac:dyDescent="0.3">
      <c r="B13" s="98"/>
      <c r="C13" s="98"/>
    </row>
    <row r="14" spans="2:3" s="24" customFormat="1" x14ac:dyDescent="0.25">
      <c r="B14" s="27"/>
      <c r="C14" s="28"/>
    </row>
    <row r="15" spans="2:3" s="24" customFormat="1" x14ac:dyDescent="0.25">
      <c r="B15" s="26" t="s">
        <v>248</v>
      </c>
      <c r="C15" s="29"/>
    </row>
    <row r="16" spans="2:3" s="24" customFormat="1" x14ac:dyDescent="0.25">
      <c r="B16" s="30"/>
      <c r="C16" s="31"/>
    </row>
    <row r="17" spans="2:3" s="24" customFormat="1" x14ac:dyDescent="0.25">
      <c r="B17" s="26" t="s">
        <v>249</v>
      </c>
      <c r="C17" s="29"/>
    </row>
    <row r="18" spans="2:3" s="24" customFormat="1" x14ac:dyDescent="0.25">
      <c r="B18" s="30"/>
      <c r="C18" s="29"/>
    </row>
    <row r="19" spans="2:3" s="24" customFormat="1" x14ac:dyDescent="0.25">
      <c r="B19" s="26" t="s">
        <v>250</v>
      </c>
      <c r="C19" s="29" t="s">
        <v>251</v>
      </c>
    </row>
    <row r="20" spans="2:3" s="24" customFormat="1" ht="13.5" thickBot="1" x14ac:dyDescent="0.3">
      <c r="B20" s="32"/>
      <c r="C20" s="33"/>
    </row>
    <row r="21" spans="2:3" s="24" customFormat="1" ht="13.5" thickBot="1" x14ac:dyDescent="0.3"/>
    <row r="22" spans="2:3" x14ac:dyDescent="0.25">
      <c r="B22" s="36"/>
      <c r="C22" s="37" t="s">
        <v>253</v>
      </c>
    </row>
    <row r="23" spans="2:3" x14ac:dyDescent="0.25">
      <c r="B23" s="38" t="s">
        <v>3</v>
      </c>
      <c r="C23" s="39" t="s">
        <v>4</v>
      </c>
    </row>
    <row r="24" spans="2:3" ht="39" x14ac:dyDescent="0.25">
      <c r="B24" s="38"/>
      <c r="C24" s="40" t="s">
        <v>252</v>
      </c>
    </row>
    <row r="25" spans="2:3" x14ac:dyDescent="0.25">
      <c r="B25" s="38" t="s">
        <v>242</v>
      </c>
      <c r="C25" s="40"/>
    </row>
    <row r="26" spans="2:3" ht="26" x14ac:dyDescent="0.25">
      <c r="B26" s="38" t="s">
        <v>14</v>
      </c>
      <c r="C26" s="40" t="s">
        <v>444</v>
      </c>
    </row>
    <row r="27" spans="2:3" x14ac:dyDescent="0.25">
      <c r="B27" s="38" t="s">
        <v>509</v>
      </c>
      <c r="C27" s="40" t="s">
        <v>510</v>
      </c>
    </row>
    <row r="28" spans="2:3" x14ac:dyDescent="0.25">
      <c r="B28" s="38" t="s">
        <v>534</v>
      </c>
      <c r="C28" s="40" t="s">
        <v>535</v>
      </c>
    </row>
    <row r="29" spans="2:3" ht="26" x14ac:dyDescent="0.25">
      <c r="B29" s="38" t="s">
        <v>548</v>
      </c>
      <c r="C29" s="40" t="s">
        <v>549</v>
      </c>
    </row>
    <row r="30" spans="2:3" ht="26" x14ac:dyDescent="0.25">
      <c r="B30" s="38" t="s">
        <v>774</v>
      </c>
      <c r="C30" s="40" t="s">
        <v>775</v>
      </c>
    </row>
    <row r="31" spans="2:3" ht="13.5" thickBot="1" x14ac:dyDescent="0.3">
      <c r="B31" s="41"/>
      <c r="C31" s="42"/>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H54"/>
  <sheetViews>
    <sheetView topLeftCell="A3" workbookViewId="0">
      <selection activeCell="C44" sqref="C44"/>
    </sheetView>
  </sheetViews>
  <sheetFormatPr defaultColWidth="9.08984375" defaultRowHeight="13" x14ac:dyDescent="0.25"/>
  <cols>
    <col min="1" max="1" width="3.08984375" style="6" customWidth="1"/>
    <col min="2" max="2" width="16.453125" style="8" customWidth="1"/>
    <col min="3" max="3" width="23.08984375" style="6" customWidth="1"/>
    <col min="4" max="4" width="18" style="4" bestFit="1" customWidth="1"/>
    <col min="5" max="5" width="16.36328125" style="4" bestFit="1" customWidth="1"/>
    <col min="6" max="6" width="16.81640625" style="6" bestFit="1" customWidth="1"/>
    <col min="7" max="7" width="19.08984375" style="4" bestFit="1" customWidth="1"/>
    <col min="8" max="8" width="3.6328125" style="6" customWidth="1"/>
    <col min="9" max="16384" width="9.08984375" style="6"/>
  </cols>
  <sheetData>
    <row r="1" spans="2:8" s="7" customFormat="1" x14ac:dyDescent="0.25">
      <c r="C1" s="4"/>
      <c r="D1" s="4"/>
      <c r="G1" s="4"/>
      <c r="H1" s="4"/>
    </row>
    <row r="2" spans="2:8" s="7" customFormat="1" ht="23.5" x14ac:dyDescent="0.25">
      <c r="B2" s="14" t="s">
        <v>434</v>
      </c>
      <c r="C2" s="4"/>
      <c r="D2" s="4"/>
      <c r="G2" s="4"/>
      <c r="H2" s="4"/>
    </row>
    <row r="3" spans="2:8" s="7" customFormat="1" x14ac:dyDescent="0.25">
      <c r="B3" s="7" t="s">
        <v>435</v>
      </c>
      <c r="C3" s="4"/>
      <c r="D3" s="4"/>
      <c r="G3" s="4"/>
      <c r="H3" s="4"/>
    </row>
    <row r="4" spans="2:8" s="7" customFormat="1" x14ac:dyDescent="0.25">
      <c r="B4" s="7" t="s">
        <v>452</v>
      </c>
      <c r="C4" s="4"/>
      <c r="D4" s="4"/>
      <c r="G4" s="64"/>
      <c r="H4" s="4"/>
    </row>
    <row r="5" spans="2:8" s="7" customFormat="1" x14ac:dyDescent="0.25">
      <c r="B5" s="7" t="s">
        <v>436</v>
      </c>
      <c r="C5" s="4"/>
      <c r="D5" s="4"/>
      <c r="G5" s="64"/>
      <c r="H5" s="4"/>
    </row>
    <row r="6" spans="2:8" customFormat="1" thickBot="1" x14ac:dyDescent="0.3">
      <c r="D6" s="3"/>
      <c r="G6" s="64"/>
      <c r="H6" s="64"/>
    </row>
    <row r="7" spans="2:8" customFormat="1" ht="13.5" thickBot="1" x14ac:dyDescent="0.35">
      <c r="B7" s="8"/>
      <c r="C7" s="67"/>
      <c r="D7" s="146" t="s">
        <v>309</v>
      </c>
      <c r="E7" s="147"/>
      <c r="F7" s="148"/>
      <c r="G7" s="64"/>
      <c r="H7" s="64"/>
    </row>
    <row r="8" spans="2:8" customFormat="1" ht="13.5" thickBot="1" x14ac:dyDescent="0.35">
      <c r="B8" s="8"/>
      <c r="C8" s="10" t="s">
        <v>307</v>
      </c>
      <c r="D8" s="117" t="s">
        <v>437</v>
      </c>
      <c r="E8" s="117" t="s">
        <v>438</v>
      </c>
      <c r="F8" s="118" t="s">
        <v>439</v>
      </c>
      <c r="G8" s="64"/>
      <c r="H8" s="64"/>
    </row>
    <row r="9" spans="2:8" customFormat="1" ht="13.5" thickBot="1" x14ac:dyDescent="0.35">
      <c r="B9" s="8"/>
      <c r="C9" s="115" t="s">
        <v>440</v>
      </c>
      <c r="D9" s="68">
        <f>'Information and evaluation'!$F$23</f>
        <v>1</v>
      </c>
      <c r="E9" s="68">
        <f>'Information and evaluation'!$G$23</f>
        <v>2</v>
      </c>
      <c r="F9" s="68">
        <f>'Information and evaluation'!$H$23</f>
        <v>3</v>
      </c>
      <c r="G9" s="4"/>
      <c r="H9" s="64"/>
    </row>
    <row r="10" spans="2:8" customFormat="1" x14ac:dyDescent="0.3">
      <c r="B10" s="65"/>
      <c r="D10" s="3"/>
      <c r="G10" s="4"/>
      <c r="H10" s="64"/>
    </row>
    <row r="11" spans="2:8" s="9" customFormat="1" ht="29" x14ac:dyDescent="0.25">
      <c r="B11" s="44" t="s">
        <v>316</v>
      </c>
      <c r="C11" s="44" t="s">
        <v>317</v>
      </c>
      <c r="D11" s="44" t="s">
        <v>441</v>
      </c>
      <c r="E11" s="44" t="s">
        <v>424</v>
      </c>
      <c r="F11" s="44" t="s">
        <v>442</v>
      </c>
      <c r="G11" s="44" t="s">
        <v>443</v>
      </c>
    </row>
    <row r="12" spans="2:8" x14ac:dyDescent="0.25">
      <c r="B12" s="157" t="s">
        <v>322</v>
      </c>
      <c r="C12" s="16" t="s">
        <v>323</v>
      </c>
      <c r="D12" s="15">
        <f>'Threats - Risk'!$E$16</f>
        <v>1</v>
      </c>
      <c r="E12" s="15" t="s">
        <v>313</v>
      </c>
      <c r="F12" s="15">
        <f>'Threats - Risk'!N16</f>
        <v>3</v>
      </c>
      <c r="G12" s="15" t="str">
        <f t="shared" ref="G12:G54" si="0">IF($D12=0,"NA",IF($F12=12,"High",IF($F12&gt;4,"Medium","Low")))</f>
        <v>Low</v>
      </c>
    </row>
    <row r="13" spans="2:8" x14ac:dyDescent="0.25">
      <c r="B13" s="158"/>
      <c r="C13" s="16" t="s">
        <v>324</v>
      </c>
      <c r="D13" s="15">
        <f>'Threats - Risk'!$E$16</f>
        <v>1</v>
      </c>
      <c r="E13" s="15" t="s">
        <v>311</v>
      </c>
      <c r="F13" s="15">
        <f>'Threats - Risk'!N17</f>
        <v>3</v>
      </c>
      <c r="G13" s="15" t="str">
        <f t="shared" si="0"/>
        <v>Low</v>
      </c>
    </row>
    <row r="14" spans="2:8" ht="26" x14ac:dyDescent="0.25">
      <c r="B14" s="158"/>
      <c r="C14" s="16" t="s">
        <v>325</v>
      </c>
      <c r="D14" s="15">
        <f>'Threats - Risk'!$E$16</f>
        <v>1</v>
      </c>
      <c r="E14" s="15" t="s">
        <v>311</v>
      </c>
      <c r="F14" s="15">
        <f>'Threats - Risk'!N18</f>
        <v>3</v>
      </c>
      <c r="G14" s="15" t="str">
        <f t="shared" si="0"/>
        <v>Low</v>
      </c>
    </row>
    <row r="15" spans="2:8" ht="39" x14ac:dyDescent="0.25">
      <c r="B15" s="158"/>
      <c r="C15" s="16" t="s">
        <v>326</v>
      </c>
      <c r="D15" s="15">
        <f>'Threats - Risk'!$E$16</f>
        <v>1</v>
      </c>
      <c r="E15" s="15" t="s">
        <v>311</v>
      </c>
      <c r="F15" s="15">
        <f>'Threats - Risk'!N19</f>
        <v>3</v>
      </c>
      <c r="G15" s="15" t="str">
        <f t="shared" si="0"/>
        <v>Low</v>
      </c>
    </row>
    <row r="16" spans="2:8" ht="26" x14ac:dyDescent="0.25">
      <c r="B16" s="158"/>
      <c r="C16" s="16" t="s">
        <v>327</v>
      </c>
      <c r="D16" s="15">
        <f>'Threats - Risk'!$E$16</f>
        <v>1</v>
      </c>
      <c r="E16" s="15" t="s">
        <v>311</v>
      </c>
      <c r="F16" s="15">
        <f>'Threats - Risk'!N20</f>
        <v>3</v>
      </c>
      <c r="G16" s="15" t="str">
        <f t="shared" si="0"/>
        <v>Low</v>
      </c>
    </row>
    <row r="17" spans="2:7" ht="26" x14ac:dyDescent="0.25">
      <c r="B17" s="157" t="s">
        <v>328</v>
      </c>
      <c r="C17" s="16" t="s">
        <v>329</v>
      </c>
      <c r="D17" s="15">
        <f>'Threats - Risk'!$E$16</f>
        <v>1</v>
      </c>
      <c r="E17" s="15" t="s">
        <v>311</v>
      </c>
      <c r="F17" s="15">
        <f>'Threats - Risk'!N21</f>
        <v>3</v>
      </c>
      <c r="G17" s="15" t="str">
        <f t="shared" si="0"/>
        <v>Low</v>
      </c>
    </row>
    <row r="18" spans="2:7" ht="26" x14ac:dyDescent="0.25">
      <c r="B18" s="158"/>
      <c r="C18" s="16" t="s">
        <v>330</v>
      </c>
      <c r="D18" s="15">
        <f>'Threats - Risk'!$E$16</f>
        <v>1</v>
      </c>
      <c r="E18" s="15" t="s">
        <v>311</v>
      </c>
      <c r="F18" s="15">
        <f>'Threats - Risk'!N22</f>
        <v>3</v>
      </c>
      <c r="G18" s="15" t="str">
        <f t="shared" si="0"/>
        <v>Low</v>
      </c>
    </row>
    <row r="19" spans="2:7" x14ac:dyDescent="0.25">
      <c r="B19" s="158"/>
      <c r="C19" s="16" t="s">
        <v>331</v>
      </c>
      <c r="D19" s="15">
        <f>'Threats - Risk'!$E$16</f>
        <v>1</v>
      </c>
      <c r="E19" s="15" t="s">
        <v>311</v>
      </c>
      <c r="F19" s="15">
        <f>'Threats - Risk'!N23</f>
        <v>3</v>
      </c>
      <c r="G19" s="15" t="str">
        <f t="shared" si="0"/>
        <v>Low</v>
      </c>
    </row>
    <row r="20" spans="2:7" ht="26" x14ac:dyDescent="0.25">
      <c r="B20" s="157" t="s">
        <v>332</v>
      </c>
      <c r="C20" s="16" t="s">
        <v>333</v>
      </c>
      <c r="D20" s="15">
        <f>'Threats - Risk'!$E$16</f>
        <v>1</v>
      </c>
      <c r="E20" s="15" t="s">
        <v>311</v>
      </c>
      <c r="F20" s="15">
        <f>'Threats - Risk'!N24</f>
        <v>3</v>
      </c>
      <c r="G20" s="15" t="str">
        <f t="shared" si="0"/>
        <v>Low</v>
      </c>
    </row>
    <row r="21" spans="2:7" ht="26" x14ac:dyDescent="0.25">
      <c r="B21" s="158"/>
      <c r="C21" s="16" t="s">
        <v>334</v>
      </c>
      <c r="D21" s="15">
        <f>'Threats - Risk'!$E$16</f>
        <v>1</v>
      </c>
      <c r="E21" s="15" t="s">
        <v>311</v>
      </c>
      <c r="F21" s="15">
        <f>'Threats - Risk'!N25</f>
        <v>3</v>
      </c>
      <c r="G21" s="15" t="str">
        <f t="shared" si="0"/>
        <v>Low</v>
      </c>
    </row>
    <row r="22" spans="2:7" ht="39" x14ac:dyDescent="0.25">
      <c r="B22" s="158"/>
      <c r="C22" s="16" t="s">
        <v>335</v>
      </c>
      <c r="D22" s="15">
        <f>'Threats - Risk'!$E$16</f>
        <v>1</v>
      </c>
      <c r="E22" s="15" t="s">
        <v>314</v>
      </c>
      <c r="F22" s="15">
        <f>'Threats - Risk'!N26</f>
        <v>3</v>
      </c>
      <c r="G22" s="15" t="str">
        <f t="shared" si="0"/>
        <v>Low</v>
      </c>
    </row>
    <row r="23" spans="2:7" ht="39" x14ac:dyDescent="0.25">
      <c r="B23" s="158"/>
      <c r="C23" s="16" t="s">
        <v>336</v>
      </c>
      <c r="D23" s="15">
        <f>'Threats - Risk'!$E$16</f>
        <v>1</v>
      </c>
      <c r="E23" s="15" t="s">
        <v>313</v>
      </c>
      <c r="F23" s="15">
        <f>'Threats - Risk'!N27</f>
        <v>3</v>
      </c>
      <c r="G23" s="15" t="str">
        <f t="shared" si="0"/>
        <v>Low</v>
      </c>
    </row>
    <row r="24" spans="2:7" ht="39" x14ac:dyDescent="0.25">
      <c r="B24" s="158"/>
      <c r="C24" s="16" t="s">
        <v>337</v>
      </c>
      <c r="D24" s="15">
        <f>'Threats - Risk'!$E$16</f>
        <v>1</v>
      </c>
      <c r="E24" s="15" t="s">
        <v>311</v>
      </c>
      <c r="F24" s="15">
        <f>'Threats - Risk'!N28</f>
        <v>6</v>
      </c>
      <c r="G24" s="15" t="str">
        <f t="shared" si="0"/>
        <v>Medium</v>
      </c>
    </row>
    <row r="25" spans="2:7" x14ac:dyDescent="0.25">
      <c r="B25" s="158"/>
      <c r="C25" s="16" t="s">
        <v>338</v>
      </c>
      <c r="D25" s="15">
        <f>'Threats - Risk'!$E$16</f>
        <v>1</v>
      </c>
      <c r="E25" s="15" t="s">
        <v>311</v>
      </c>
      <c r="F25" s="15">
        <f>'Threats - Risk'!N29</f>
        <v>3</v>
      </c>
      <c r="G25" s="15" t="str">
        <f t="shared" si="0"/>
        <v>Low</v>
      </c>
    </row>
    <row r="26" spans="2:7" ht="78" x14ac:dyDescent="0.25">
      <c r="B26" s="158"/>
      <c r="C26" s="16" t="s">
        <v>339</v>
      </c>
      <c r="D26" s="15">
        <f>'Threats - Risk'!$E$16</f>
        <v>1</v>
      </c>
      <c r="E26" s="15" t="s">
        <v>311</v>
      </c>
      <c r="F26" s="15">
        <f>'Threats - Risk'!N30</f>
        <v>6</v>
      </c>
      <c r="G26" s="15" t="str">
        <f t="shared" si="0"/>
        <v>Medium</v>
      </c>
    </row>
    <row r="27" spans="2:7" ht="26" x14ac:dyDescent="0.25">
      <c r="B27" s="158"/>
      <c r="C27" s="16" t="s">
        <v>340</v>
      </c>
      <c r="D27" s="15">
        <f>'Threats - Risk'!$E$16</f>
        <v>1</v>
      </c>
      <c r="E27" s="15" t="s">
        <v>311</v>
      </c>
      <c r="F27" s="15">
        <f>'Threats - Risk'!N31</f>
        <v>6</v>
      </c>
      <c r="G27" s="15" t="str">
        <f t="shared" si="0"/>
        <v>Medium</v>
      </c>
    </row>
    <row r="28" spans="2:7" ht="39" x14ac:dyDescent="0.25">
      <c r="B28" s="79" t="s">
        <v>341</v>
      </c>
      <c r="C28" s="16" t="s">
        <v>342</v>
      </c>
      <c r="D28" s="15">
        <f>'Threats - Risk'!$E$16</f>
        <v>1</v>
      </c>
      <c r="E28" s="15" t="s">
        <v>313</v>
      </c>
      <c r="F28" s="15">
        <f>'Threats - Risk'!N32</f>
        <v>3</v>
      </c>
      <c r="G28" s="15" t="str">
        <f t="shared" si="0"/>
        <v>Low</v>
      </c>
    </row>
    <row r="29" spans="2:7" ht="26" x14ac:dyDescent="0.25">
      <c r="B29" s="157" t="s">
        <v>343</v>
      </c>
      <c r="C29" s="16" t="s">
        <v>344</v>
      </c>
      <c r="D29" s="15">
        <f>'Threats - Risk'!$E$16</f>
        <v>1</v>
      </c>
      <c r="E29" s="15" t="s">
        <v>310</v>
      </c>
      <c r="F29" s="15">
        <f>'Threats - Risk'!N33</f>
        <v>2</v>
      </c>
      <c r="G29" s="15" t="str">
        <f t="shared" si="0"/>
        <v>Low</v>
      </c>
    </row>
    <row r="30" spans="2:7" ht="26" x14ac:dyDescent="0.25">
      <c r="B30" s="158"/>
      <c r="C30" s="16" t="s">
        <v>345</v>
      </c>
      <c r="D30" s="15">
        <f>'Threats - Risk'!$E$16</f>
        <v>1</v>
      </c>
      <c r="E30" s="15" t="s">
        <v>310</v>
      </c>
      <c r="F30" s="15">
        <f>'Threats - Risk'!N34</f>
        <v>2</v>
      </c>
      <c r="G30" s="15" t="str">
        <f t="shared" si="0"/>
        <v>Low</v>
      </c>
    </row>
    <row r="31" spans="2:7" ht="26" x14ac:dyDescent="0.25">
      <c r="B31" s="158"/>
      <c r="C31" s="16" t="s">
        <v>346</v>
      </c>
      <c r="D31" s="15">
        <f>'Threats - Risk'!$E$16</f>
        <v>1</v>
      </c>
      <c r="E31" s="15" t="s">
        <v>315</v>
      </c>
      <c r="F31" s="15">
        <f>'Threats - Risk'!N35</f>
        <v>6</v>
      </c>
      <c r="G31" s="15" t="str">
        <f t="shared" si="0"/>
        <v>Medium</v>
      </c>
    </row>
    <row r="32" spans="2:7" ht="26" x14ac:dyDescent="0.25">
      <c r="B32" s="158"/>
      <c r="C32" s="16" t="s">
        <v>347</v>
      </c>
      <c r="D32" s="15">
        <f>'Threats - Risk'!$E$16</f>
        <v>1</v>
      </c>
      <c r="E32" s="15" t="s">
        <v>310</v>
      </c>
      <c r="F32" s="15">
        <f>'Threats - Risk'!N36</f>
        <v>2</v>
      </c>
      <c r="G32" s="15" t="str">
        <f t="shared" si="0"/>
        <v>Low</v>
      </c>
    </row>
    <row r="33" spans="2:7" ht="26" x14ac:dyDescent="0.25">
      <c r="B33" s="158"/>
      <c r="C33" s="16" t="s">
        <v>348</v>
      </c>
      <c r="D33" s="15">
        <f>'Threats - Risk'!$E$16</f>
        <v>1</v>
      </c>
      <c r="E33" s="15" t="s">
        <v>310</v>
      </c>
      <c r="F33" s="15">
        <f>'Threats - Risk'!N37</f>
        <v>2</v>
      </c>
      <c r="G33" s="15" t="str">
        <f t="shared" si="0"/>
        <v>Low</v>
      </c>
    </row>
    <row r="34" spans="2:7" ht="26" x14ac:dyDescent="0.25">
      <c r="B34" s="158"/>
      <c r="C34" s="16" t="s">
        <v>349</v>
      </c>
      <c r="D34" s="15">
        <f>'Threats - Risk'!$E$16</f>
        <v>1</v>
      </c>
      <c r="E34" s="15" t="s">
        <v>0</v>
      </c>
      <c r="F34" s="15">
        <f>'Threats - Risk'!N38</f>
        <v>4</v>
      </c>
      <c r="G34" s="15" t="str">
        <f t="shared" si="0"/>
        <v>Low</v>
      </c>
    </row>
    <row r="35" spans="2:7" x14ac:dyDescent="0.25">
      <c r="B35" s="158"/>
      <c r="C35" s="16" t="s">
        <v>350</v>
      </c>
      <c r="D35" s="15">
        <f>'Threats - Risk'!$E$16</f>
        <v>1</v>
      </c>
      <c r="E35" s="15" t="s">
        <v>314</v>
      </c>
      <c r="F35" s="15">
        <f>'Threats - Risk'!N39</f>
        <v>6</v>
      </c>
      <c r="G35" s="15" t="str">
        <f t="shared" si="0"/>
        <v>Medium</v>
      </c>
    </row>
    <row r="36" spans="2:7" x14ac:dyDescent="0.25">
      <c r="B36" s="158"/>
      <c r="C36" s="16" t="s">
        <v>351</v>
      </c>
      <c r="D36" s="15">
        <f>'Threats - Risk'!$E$16</f>
        <v>1</v>
      </c>
      <c r="E36" s="15" t="s">
        <v>0</v>
      </c>
      <c r="F36" s="15">
        <f>'Threats - Risk'!N40</f>
        <v>4</v>
      </c>
      <c r="G36" s="15" t="str">
        <f t="shared" si="0"/>
        <v>Low</v>
      </c>
    </row>
    <row r="37" spans="2:7" ht="26" x14ac:dyDescent="0.25">
      <c r="B37" s="157" t="s">
        <v>353</v>
      </c>
      <c r="C37" s="16" t="s">
        <v>354</v>
      </c>
      <c r="D37" s="15">
        <f>'Threats - Risk'!$E$16</f>
        <v>1</v>
      </c>
      <c r="E37" s="15" t="s">
        <v>313</v>
      </c>
      <c r="F37" s="15">
        <f>'Threats - Risk'!N41</f>
        <v>6</v>
      </c>
      <c r="G37" s="15" t="str">
        <f t="shared" si="0"/>
        <v>Medium</v>
      </c>
    </row>
    <row r="38" spans="2:7" x14ac:dyDescent="0.25">
      <c r="B38" s="158"/>
      <c r="C38" s="16" t="s">
        <v>355</v>
      </c>
      <c r="D38" s="15">
        <f>'Threats - Risk'!$E$16</f>
        <v>1</v>
      </c>
      <c r="E38" s="15" t="s">
        <v>313</v>
      </c>
      <c r="F38" s="15">
        <f>'Threats - Risk'!N42</f>
        <v>3</v>
      </c>
      <c r="G38" s="15" t="str">
        <f t="shared" si="0"/>
        <v>Low</v>
      </c>
    </row>
    <row r="39" spans="2:7" ht="26" x14ac:dyDescent="0.25">
      <c r="B39" s="158"/>
      <c r="C39" s="16" t="s">
        <v>356</v>
      </c>
      <c r="D39" s="15">
        <f>'Threats - Risk'!$E$16</f>
        <v>1</v>
      </c>
      <c r="E39" s="15" t="s">
        <v>314</v>
      </c>
      <c r="F39" s="15">
        <f>'Threats - Risk'!N43</f>
        <v>3</v>
      </c>
      <c r="G39" s="15" t="str">
        <f t="shared" si="0"/>
        <v>Low</v>
      </c>
    </row>
    <row r="40" spans="2:7" ht="26" x14ac:dyDescent="0.25">
      <c r="B40" s="158"/>
      <c r="C40" s="16" t="s">
        <v>357</v>
      </c>
      <c r="D40" s="15">
        <f>'Threats - Risk'!$E$16</f>
        <v>1</v>
      </c>
      <c r="E40" s="15" t="s">
        <v>314</v>
      </c>
      <c r="F40" s="15">
        <f>'Threats - Risk'!N44</f>
        <v>9</v>
      </c>
      <c r="G40" s="15" t="str">
        <f t="shared" si="0"/>
        <v>Medium</v>
      </c>
    </row>
    <row r="41" spans="2:7" ht="26" x14ac:dyDescent="0.25">
      <c r="B41" s="158"/>
      <c r="C41" s="16" t="s">
        <v>358</v>
      </c>
      <c r="D41" s="15">
        <f>'Threats - Risk'!$E$16</f>
        <v>1</v>
      </c>
      <c r="E41" s="15" t="s">
        <v>314</v>
      </c>
      <c r="F41" s="15">
        <f>'Threats - Risk'!N45</f>
        <v>9</v>
      </c>
      <c r="G41" s="15" t="str">
        <f t="shared" si="0"/>
        <v>Medium</v>
      </c>
    </row>
    <row r="42" spans="2:7" ht="26" x14ac:dyDescent="0.25">
      <c r="B42" s="158"/>
      <c r="C42" s="16" t="s">
        <v>359</v>
      </c>
      <c r="D42" s="15">
        <f>'Threats - Risk'!$E$16</f>
        <v>1</v>
      </c>
      <c r="E42" s="15" t="s">
        <v>313</v>
      </c>
      <c r="F42" s="15">
        <f>'Threats - Risk'!N46</f>
        <v>9</v>
      </c>
      <c r="G42" s="15" t="str">
        <f t="shared" si="0"/>
        <v>Medium</v>
      </c>
    </row>
    <row r="43" spans="2:7" ht="26" x14ac:dyDescent="0.25">
      <c r="B43" s="154" t="s">
        <v>360</v>
      </c>
      <c r="C43" s="16" t="s">
        <v>361</v>
      </c>
      <c r="D43" s="15">
        <f>'Threats - Risk'!$E$16</f>
        <v>1</v>
      </c>
      <c r="E43" s="15" t="s">
        <v>314</v>
      </c>
      <c r="F43" s="15">
        <f>'Threats - Risk'!N47</f>
        <v>9</v>
      </c>
      <c r="G43" s="15" t="str">
        <f t="shared" si="0"/>
        <v>Medium</v>
      </c>
    </row>
    <row r="44" spans="2:7" ht="52" x14ac:dyDescent="0.25">
      <c r="B44" s="155"/>
      <c r="C44" s="16" t="s">
        <v>362</v>
      </c>
      <c r="D44" s="15">
        <f>'Threats - Risk'!$E$16</f>
        <v>1</v>
      </c>
      <c r="E44" s="15" t="s">
        <v>314</v>
      </c>
      <c r="F44" s="15">
        <f>'Threats - Risk'!N48</f>
        <v>6</v>
      </c>
      <c r="G44" s="15" t="str">
        <f t="shared" si="0"/>
        <v>Medium</v>
      </c>
    </row>
    <row r="45" spans="2:7" ht="26" x14ac:dyDescent="0.25">
      <c r="B45" s="155"/>
      <c r="C45" s="16" t="s">
        <v>363</v>
      </c>
      <c r="D45" s="15">
        <f>'Threats - Risk'!$E$16</f>
        <v>1</v>
      </c>
      <c r="E45" s="15" t="s">
        <v>314</v>
      </c>
      <c r="F45" s="15">
        <f>'Threats - Risk'!N49</f>
        <v>6</v>
      </c>
      <c r="G45" s="15" t="str">
        <f t="shared" si="0"/>
        <v>Medium</v>
      </c>
    </row>
    <row r="46" spans="2:7" x14ac:dyDescent="0.25">
      <c r="B46" s="155"/>
      <c r="C46" s="16" t="s">
        <v>364</v>
      </c>
      <c r="D46" s="15">
        <f>'Threats - Risk'!$E$16</f>
        <v>1</v>
      </c>
      <c r="E46" s="15" t="s">
        <v>314</v>
      </c>
      <c r="F46" s="15">
        <f>'Threats - Risk'!N50</f>
        <v>6</v>
      </c>
      <c r="G46" s="15" t="str">
        <f t="shared" si="0"/>
        <v>Medium</v>
      </c>
    </row>
    <row r="47" spans="2:7" ht="52" x14ac:dyDescent="0.25">
      <c r="B47" s="155"/>
      <c r="C47" s="16" t="s">
        <v>365</v>
      </c>
      <c r="D47" s="15">
        <f>'Threats - Risk'!$E$16</f>
        <v>1</v>
      </c>
      <c r="E47" s="15" t="s">
        <v>314</v>
      </c>
      <c r="F47" s="15">
        <f>'Threats - Risk'!N51</f>
        <v>9</v>
      </c>
      <c r="G47" s="15" t="str">
        <f t="shared" si="0"/>
        <v>Medium</v>
      </c>
    </row>
    <row r="48" spans="2:7" ht="39" x14ac:dyDescent="0.25">
      <c r="B48" s="155"/>
      <c r="C48" s="16" t="s">
        <v>366</v>
      </c>
      <c r="D48" s="15">
        <f>'Threats - Risk'!$E$16</f>
        <v>1</v>
      </c>
      <c r="E48" s="15" t="s">
        <v>314</v>
      </c>
      <c r="F48" s="15">
        <f>'Threats - Risk'!N52</f>
        <v>9</v>
      </c>
      <c r="G48" s="15" t="str">
        <f t="shared" si="0"/>
        <v>Medium</v>
      </c>
    </row>
    <row r="49" spans="2:7" ht="26" x14ac:dyDescent="0.25">
      <c r="B49" s="156"/>
      <c r="C49" s="16" t="s">
        <v>367</v>
      </c>
      <c r="D49" s="15">
        <f>'Threats - Risk'!$E$16</f>
        <v>1</v>
      </c>
      <c r="E49" s="15" t="s">
        <v>313</v>
      </c>
      <c r="F49" s="15">
        <f>'Threats - Risk'!N53</f>
        <v>6</v>
      </c>
      <c r="G49" s="15" t="str">
        <f t="shared" si="0"/>
        <v>Medium</v>
      </c>
    </row>
    <row r="50" spans="2:7" ht="13.15" customHeight="1" x14ac:dyDescent="0.25">
      <c r="B50" s="157" t="s">
        <v>368</v>
      </c>
      <c r="C50" s="16" t="s">
        <v>369</v>
      </c>
      <c r="D50" s="15">
        <f>'Threats - Risk'!$E$16</f>
        <v>1</v>
      </c>
      <c r="E50" s="15" t="s">
        <v>314</v>
      </c>
      <c r="F50" s="15">
        <f>'Threats - Risk'!N54</f>
        <v>4</v>
      </c>
      <c r="G50" s="15" t="str">
        <f t="shared" si="0"/>
        <v>Low</v>
      </c>
    </row>
    <row r="51" spans="2:7" ht="52" x14ac:dyDescent="0.25">
      <c r="B51" s="158"/>
      <c r="C51" s="16" t="s">
        <v>370</v>
      </c>
      <c r="D51" s="15">
        <f>'Threats - Risk'!$E$16</f>
        <v>1</v>
      </c>
      <c r="E51" s="15" t="s">
        <v>314</v>
      </c>
      <c r="F51" s="15">
        <f>'Threats - Risk'!N55</f>
        <v>6</v>
      </c>
      <c r="G51" s="15" t="str">
        <f t="shared" si="0"/>
        <v>Medium</v>
      </c>
    </row>
    <row r="52" spans="2:7" ht="26" x14ac:dyDescent="0.25">
      <c r="B52" s="158"/>
      <c r="C52" s="16" t="s">
        <v>371</v>
      </c>
      <c r="D52" s="15">
        <f>'Threats - Risk'!$E$16</f>
        <v>1</v>
      </c>
      <c r="E52" s="15" t="s">
        <v>313</v>
      </c>
      <c r="F52" s="15">
        <f>'Threats - Risk'!N56</f>
        <v>6</v>
      </c>
      <c r="G52" s="15" t="str">
        <f t="shared" si="0"/>
        <v>Medium</v>
      </c>
    </row>
    <row r="53" spans="2:7" ht="26" x14ac:dyDescent="0.25">
      <c r="B53" s="158"/>
      <c r="C53" s="16" t="s">
        <v>372</v>
      </c>
      <c r="D53" s="15">
        <f>'Threats - Risk'!$E$16</f>
        <v>1</v>
      </c>
      <c r="E53" s="15" t="s">
        <v>314</v>
      </c>
      <c r="F53" s="15">
        <f>'Threats - Risk'!N57</f>
        <v>6</v>
      </c>
      <c r="G53" s="15" t="str">
        <f t="shared" si="0"/>
        <v>Medium</v>
      </c>
    </row>
    <row r="54" spans="2:7" x14ac:dyDescent="0.25">
      <c r="B54" s="158"/>
      <c r="C54" s="16" t="s">
        <v>373</v>
      </c>
      <c r="D54" s="15">
        <f>'Threats - Risk'!$E$16</f>
        <v>1</v>
      </c>
      <c r="E54" s="15" t="s">
        <v>314</v>
      </c>
      <c r="F54" s="15">
        <f>'Threats - Risk'!N58</f>
        <v>6</v>
      </c>
      <c r="G54" s="15" t="str">
        <f t="shared" si="0"/>
        <v>Medium</v>
      </c>
    </row>
  </sheetData>
  <autoFilter ref="B11:F54" xr:uid="{00000000-0009-0000-0000-000008000000}"/>
  <mergeCells count="8">
    <mergeCell ref="B43:B49"/>
    <mergeCell ref="B50:B54"/>
    <mergeCell ref="D7:F7"/>
    <mergeCell ref="B12:B16"/>
    <mergeCell ref="B17:B19"/>
    <mergeCell ref="B20:B27"/>
    <mergeCell ref="B29:B36"/>
    <mergeCell ref="B37:B42"/>
  </mergeCells>
  <conditionalFormatting sqref="G12:G54">
    <cfRule type="cellIs" dxfId="2" priority="1" operator="equal">
      <formula>"High"</formula>
    </cfRule>
    <cfRule type="cellIs" dxfId="1" priority="2" operator="equal">
      <formula>"Medium"</formula>
    </cfRule>
    <cfRule type="cellIs" dxfId="0" priority="3" operator="equal">
      <formula>"Low"</formula>
    </cfRule>
  </conditionalFormatting>
  <dataValidations count="1">
    <dataValidation type="list" allowBlank="1" showInputMessage="1" showErrorMessage="1" sqref="D12:D54" xr:uid="{00000000-0002-0000-0800-000000000000}">
      <formula1>"1, 2, 3"</formula1>
    </dataValidation>
  </dataValidations>
  <pageMargins left="0.55118110236220474" right="0.78740157480314965" top="0.98425196850393704" bottom="0.98425196850393704" header="0.51181102362204722" footer="0.51181102362204722"/>
  <pageSetup paperSize="9" scale="77"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5" x14ac:dyDescent="0.25"/>
  <cols>
    <col min="9" max="9" width="13.26953125" customWidth="1"/>
  </cols>
  <sheetData/>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61"/>
  <sheetViews>
    <sheetView topLeftCell="A25" workbookViewId="0">
      <selection activeCell="B27" sqref="B27:E31"/>
    </sheetView>
  </sheetViews>
  <sheetFormatPr defaultColWidth="9.08984375" defaultRowHeight="13" x14ac:dyDescent="0.25"/>
  <cols>
    <col min="1" max="1" width="2.6328125" style="7" customWidth="1"/>
    <col min="2" max="2" width="11.6328125" style="4" customWidth="1"/>
    <col min="3" max="3" width="25.6328125" style="7" customWidth="1"/>
    <col min="4" max="4" width="26.453125" style="7" customWidth="1"/>
    <col min="5" max="5" width="28.81640625" style="7" customWidth="1"/>
    <col min="6" max="6" width="9.08984375" style="7" customWidth="1"/>
    <col min="7" max="16384" width="9.08984375" style="7"/>
  </cols>
  <sheetData>
    <row r="1" spans="2:5" s="14" customFormat="1" ht="23.5" x14ac:dyDescent="0.25">
      <c r="B1" s="14" t="s">
        <v>254</v>
      </c>
    </row>
    <row r="3" spans="2:5" ht="14.5" x14ac:dyDescent="0.25">
      <c r="B3" s="99" t="s">
        <v>263</v>
      </c>
      <c r="C3" s="100" t="s">
        <v>255</v>
      </c>
      <c r="D3" s="100" t="s">
        <v>256</v>
      </c>
      <c r="E3" s="100" t="s">
        <v>257</v>
      </c>
    </row>
    <row r="4" spans="2:5" ht="208" x14ac:dyDescent="0.25">
      <c r="B4" s="15" t="s">
        <v>258</v>
      </c>
      <c r="C4" s="60" t="s">
        <v>520</v>
      </c>
      <c r="D4" s="60" t="s">
        <v>521</v>
      </c>
      <c r="E4" s="60" t="s">
        <v>522</v>
      </c>
    </row>
    <row r="5" spans="2:5" ht="338" x14ac:dyDescent="0.25">
      <c r="B5" s="15" t="s">
        <v>259</v>
      </c>
      <c r="C5" s="60" t="s">
        <v>525</v>
      </c>
      <c r="D5" s="60" t="s">
        <v>524</v>
      </c>
      <c r="E5" s="60" t="s">
        <v>523</v>
      </c>
    </row>
    <row r="6" spans="2:5" ht="195" x14ac:dyDescent="0.25">
      <c r="B6" s="15" t="s">
        <v>260</v>
      </c>
      <c r="C6" s="60" t="s">
        <v>526</v>
      </c>
      <c r="D6" s="60" t="s">
        <v>527</v>
      </c>
      <c r="E6" s="60" t="s">
        <v>528</v>
      </c>
    </row>
    <row r="7" spans="2:5" ht="325" x14ac:dyDescent="0.25">
      <c r="B7" s="15" t="s">
        <v>261</v>
      </c>
      <c r="C7" s="60" t="s">
        <v>529</v>
      </c>
      <c r="D7" s="60" t="s">
        <v>530</v>
      </c>
      <c r="E7" s="60" t="s">
        <v>531</v>
      </c>
    </row>
    <row r="9" spans="2:5" ht="23.5" x14ac:dyDescent="0.25">
      <c r="B9" s="14" t="s">
        <v>262</v>
      </c>
      <c r="C9" s="14"/>
    </row>
    <row r="10" spans="2:5" ht="13.5" thickBot="1" x14ac:dyDescent="0.3">
      <c r="B10" s="3"/>
      <c r="C10" s="2"/>
    </row>
    <row r="11" spans="2:5" x14ac:dyDescent="0.25">
      <c r="B11" s="101" t="s">
        <v>263</v>
      </c>
      <c r="C11" s="134" t="s">
        <v>264</v>
      </c>
      <c r="D11" s="135"/>
      <c r="E11" s="121"/>
    </row>
    <row r="12" spans="2:5" ht="150.4" customHeight="1" x14ac:dyDescent="0.25">
      <c r="B12" s="102" t="s">
        <v>258</v>
      </c>
      <c r="C12" s="136" t="s">
        <v>265</v>
      </c>
      <c r="D12" s="137"/>
      <c r="E12" s="122"/>
    </row>
    <row r="13" spans="2:5" ht="153.75" customHeight="1" x14ac:dyDescent="0.25">
      <c r="B13" s="102" t="s">
        <v>259</v>
      </c>
      <c r="C13" s="136" t="s">
        <v>266</v>
      </c>
      <c r="D13" s="137"/>
      <c r="E13" s="122"/>
    </row>
    <row r="14" spans="2:5" ht="164.5" customHeight="1" thickBot="1" x14ac:dyDescent="0.3">
      <c r="B14" s="13" t="s">
        <v>260</v>
      </c>
      <c r="C14" s="136" t="s">
        <v>267</v>
      </c>
      <c r="D14" s="138"/>
      <c r="E14" s="122"/>
    </row>
    <row r="16" spans="2:5" ht="23.5" x14ac:dyDescent="0.25">
      <c r="B16" s="14" t="s">
        <v>533</v>
      </c>
      <c r="C16" s="14"/>
    </row>
    <row r="17" spans="2:5" ht="16.5" customHeight="1" x14ac:dyDescent="0.25">
      <c r="B17" s="123" t="s">
        <v>532</v>
      </c>
      <c r="C17" s="14"/>
    </row>
    <row r="18" spans="2:5" ht="13.5" thickBot="1" x14ac:dyDescent="0.3">
      <c r="B18" s="3"/>
      <c r="C18" s="2"/>
    </row>
    <row r="19" spans="2:5" x14ac:dyDescent="0.25">
      <c r="B19" s="124" t="s">
        <v>263</v>
      </c>
      <c r="C19" s="142" t="s">
        <v>533</v>
      </c>
      <c r="D19" s="143"/>
      <c r="E19" s="122"/>
    </row>
    <row r="20" spans="2:5" ht="43" customHeight="1" x14ac:dyDescent="0.25">
      <c r="B20" s="102" t="s">
        <v>258</v>
      </c>
      <c r="C20" s="136" t="s">
        <v>512</v>
      </c>
      <c r="D20" s="144"/>
      <c r="E20" s="122"/>
    </row>
    <row r="21" spans="2:5" ht="67" customHeight="1" x14ac:dyDescent="0.25">
      <c r="B21" s="102" t="s">
        <v>259</v>
      </c>
      <c r="C21" s="136" t="s">
        <v>513</v>
      </c>
      <c r="D21" s="144"/>
      <c r="E21" s="122"/>
    </row>
    <row r="22" spans="2:5" ht="69" customHeight="1" x14ac:dyDescent="0.25">
      <c r="B22" s="102" t="s">
        <v>260</v>
      </c>
      <c r="C22" s="136" t="s">
        <v>514</v>
      </c>
      <c r="D22" s="144"/>
      <c r="E22" s="122"/>
    </row>
    <row r="23" spans="2:5" ht="84.5" customHeight="1" thickBot="1" x14ac:dyDescent="0.3">
      <c r="B23" s="13" t="s">
        <v>261</v>
      </c>
      <c r="C23" s="136" t="s">
        <v>515</v>
      </c>
      <c r="D23" s="144"/>
      <c r="E23" s="122"/>
    </row>
    <row r="25" spans="2:5" ht="23.5" x14ac:dyDescent="0.25">
      <c r="B25" s="14" t="s">
        <v>268</v>
      </c>
      <c r="C25" s="14"/>
    </row>
    <row r="26" spans="2:5" x14ac:dyDescent="0.25">
      <c r="B26" s="3"/>
      <c r="C26" s="2"/>
    </row>
    <row r="27" spans="2:5" ht="14.5" x14ac:dyDescent="0.25">
      <c r="B27" s="103" t="s">
        <v>263</v>
      </c>
      <c r="C27" s="145" t="s">
        <v>269</v>
      </c>
      <c r="D27" s="135"/>
      <c r="E27" s="135"/>
    </row>
    <row r="28" spans="2:5" ht="39" x14ac:dyDescent="0.25">
      <c r="B28" s="15" t="s">
        <v>270</v>
      </c>
      <c r="C28" s="139" t="s">
        <v>271</v>
      </c>
      <c r="D28" s="140"/>
      <c r="E28" s="141"/>
    </row>
    <row r="29" spans="2:5" ht="39" x14ac:dyDescent="0.25">
      <c r="B29" s="15" t="s">
        <v>272</v>
      </c>
      <c r="C29" s="139" t="s">
        <v>273</v>
      </c>
      <c r="D29" s="140"/>
      <c r="E29" s="141"/>
    </row>
    <row r="30" spans="2:5" ht="39" x14ac:dyDescent="0.25">
      <c r="B30" s="15" t="s">
        <v>274</v>
      </c>
      <c r="C30" s="139" t="s">
        <v>275</v>
      </c>
      <c r="D30" s="140"/>
      <c r="E30" s="141"/>
    </row>
    <row r="31" spans="2:5" ht="26" x14ac:dyDescent="0.25">
      <c r="B31" s="15" t="s">
        <v>276</v>
      </c>
      <c r="C31" s="139" t="s">
        <v>277</v>
      </c>
      <c r="D31" s="140"/>
      <c r="E31" s="141"/>
    </row>
    <row r="34" spans="2:8" ht="23.5" x14ac:dyDescent="0.25">
      <c r="B34" s="14" t="s">
        <v>278</v>
      </c>
      <c r="C34" s="4"/>
      <c r="D34" s="4"/>
      <c r="E34" s="4"/>
    </row>
    <row r="35" spans="2:8" x14ac:dyDescent="0.3">
      <c r="B35" s="1"/>
      <c r="C35" s="1"/>
      <c r="D35" s="1"/>
      <c r="E35" s="1"/>
      <c r="F35" s="1"/>
      <c r="G35" s="1"/>
      <c r="H35" s="1"/>
    </row>
    <row r="36" spans="2:8" x14ac:dyDescent="0.3">
      <c r="C36" s="104" t="s">
        <v>279</v>
      </c>
      <c r="D36" s="1"/>
      <c r="E36" s="1"/>
      <c r="F36" s="1"/>
      <c r="G36" s="1"/>
      <c r="H36" s="1"/>
    </row>
    <row r="37" spans="2:8" x14ac:dyDescent="0.3">
      <c r="C37" s="105" t="s">
        <v>280</v>
      </c>
      <c r="D37" s="1"/>
      <c r="E37" s="1"/>
      <c r="F37" s="1"/>
      <c r="G37" s="1"/>
      <c r="H37" s="1"/>
    </row>
    <row r="38" spans="2:8" x14ac:dyDescent="0.3">
      <c r="C38" s="106" t="s">
        <v>281</v>
      </c>
      <c r="D38" s="1"/>
      <c r="E38" s="1"/>
      <c r="F38" s="1"/>
      <c r="G38" s="1"/>
      <c r="H38" s="1"/>
    </row>
    <row r="39" spans="2:8" x14ac:dyDescent="0.3">
      <c r="C39" s="107" t="s">
        <v>282</v>
      </c>
      <c r="D39" s="1"/>
      <c r="E39" s="1"/>
      <c r="F39" s="1"/>
      <c r="G39" s="1"/>
      <c r="H39" s="1"/>
    </row>
    <row r="40" spans="2:8" x14ac:dyDescent="0.3">
      <c r="B40" s="1"/>
      <c r="C40" s="1"/>
      <c r="D40" s="1"/>
      <c r="E40" s="1"/>
      <c r="F40" s="1"/>
      <c r="G40" s="1"/>
      <c r="H40" s="1"/>
    </row>
    <row r="41" spans="2:8" x14ac:dyDescent="0.3">
      <c r="B41" s="1"/>
      <c r="C41" s="1"/>
      <c r="D41" s="1"/>
      <c r="E41" s="1"/>
      <c r="F41" s="1"/>
      <c r="G41" s="1"/>
      <c r="H41" s="1"/>
    </row>
    <row r="42" spans="2:8" x14ac:dyDescent="0.3">
      <c r="B42" s="1"/>
      <c r="C42" s="1"/>
      <c r="D42" s="1"/>
      <c r="E42" s="1"/>
      <c r="F42" s="1"/>
      <c r="G42" s="1"/>
      <c r="H42" s="1"/>
    </row>
    <row r="43" spans="2:8" x14ac:dyDescent="0.3">
      <c r="B43" s="1"/>
      <c r="C43" s="1"/>
      <c r="D43" s="1"/>
      <c r="E43" s="1"/>
      <c r="F43" s="1"/>
      <c r="G43" s="1"/>
      <c r="H43" s="1"/>
    </row>
    <row r="44" spans="2:8" x14ac:dyDescent="0.3">
      <c r="B44" s="1"/>
      <c r="C44" s="1"/>
      <c r="D44" s="1"/>
      <c r="E44" s="1"/>
      <c r="F44" s="1"/>
      <c r="G44" s="1"/>
      <c r="H44" s="1"/>
    </row>
    <row r="45" spans="2:8" x14ac:dyDescent="0.3">
      <c r="B45" s="1"/>
      <c r="C45" s="1"/>
      <c r="D45" s="1"/>
      <c r="E45" s="1"/>
      <c r="F45" s="1"/>
      <c r="G45" s="1"/>
      <c r="H45" s="1"/>
    </row>
    <row r="46" spans="2:8" x14ac:dyDescent="0.3">
      <c r="B46" s="1"/>
      <c r="C46" s="1"/>
      <c r="D46" s="1"/>
      <c r="E46" s="1"/>
      <c r="F46" s="1"/>
      <c r="G46" s="1"/>
      <c r="H46" s="1"/>
    </row>
    <row r="47" spans="2:8" x14ac:dyDescent="0.3">
      <c r="B47" s="1"/>
      <c r="C47" s="1"/>
      <c r="D47" s="1"/>
      <c r="E47" s="1"/>
      <c r="F47" s="1"/>
      <c r="G47" s="1"/>
      <c r="H47" s="1"/>
    </row>
    <row r="48" spans="2:8" x14ac:dyDescent="0.3">
      <c r="B48" s="1"/>
      <c r="C48" s="1"/>
      <c r="D48" s="1"/>
      <c r="E48" s="1"/>
      <c r="F48" s="1"/>
      <c r="G48" s="1"/>
      <c r="H48" s="1"/>
    </row>
    <row r="49" spans="2:8" x14ac:dyDescent="0.3">
      <c r="B49" s="1"/>
      <c r="C49" s="1"/>
      <c r="D49" s="1"/>
      <c r="E49" s="1"/>
      <c r="F49" s="1"/>
      <c r="G49" s="1"/>
      <c r="H49" s="1"/>
    </row>
    <row r="50" spans="2:8" x14ac:dyDescent="0.3">
      <c r="B50" s="1"/>
      <c r="C50" s="1"/>
      <c r="D50" s="1"/>
      <c r="E50" s="1"/>
      <c r="F50" s="1"/>
      <c r="G50" s="1"/>
      <c r="H50" s="1"/>
    </row>
    <row r="51" spans="2:8" x14ac:dyDescent="0.3">
      <c r="B51" s="1"/>
      <c r="C51" s="1"/>
      <c r="D51" s="1"/>
      <c r="E51" s="1"/>
      <c r="F51" s="1"/>
      <c r="G51" s="1"/>
      <c r="H51" s="1"/>
    </row>
    <row r="52" spans="2:8" x14ac:dyDescent="0.3">
      <c r="B52" s="1"/>
      <c r="C52" s="1"/>
      <c r="D52" s="1"/>
      <c r="E52" s="1"/>
      <c r="F52" s="1"/>
      <c r="G52" s="1"/>
      <c r="H52" s="1"/>
    </row>
    <row r="53" spans="2:8" x14ac:dyDescent="0.3">
      <c r="B53" s="1"/>
      <c r="C53" s="1"/>
      <c r="D53" s="1"/>
      <c r="E53" s="1"/>
      <c r="F53" s="1"/>
      <c r="G53" s="1"/>
      <c r="H53" s="1"/>
    </row>
    <row r="54" spans="2:8" x14ac:dyDescent="0.3">
      <c r="B54" s="1"/>
      <c r="C54" s="1"/>
      <c r="D54" s="1"/>
      <c r="E54" s="1"/>
      <c r="F54" s="1"/>
      <c r="G54" s="1"/>
      <c r="H54" s="1"/>
    </row>
    <row r="55" spans="2:8" x14ac:dyDescent="0.3">
      <c r="B55" s="1"/>
      <c r="C55" s="1"/>
      <c r="D55" s="1"/>
      <c r="E55" s="1"/>
      <c r="F55" s="1"/>
      <c r="G55" s="1"/>
      <c r="H55" s="1"/>
    </row>
    <row r="56" spans="2:8" x14ac:dyDescent="0.3">
      <c r="B56" s="1"/>
      <c r="C56" s="1"/>
      <c r="D56" s="1"/>
      <c r="E56" s="1"/>
      <c r="F56" s="1"/>
      <c r="G56" s="1"/>
      <c r="H56" s="1"/>
    </row>
    <row r="57" spans="2:8" x14ac:dyDescent="0.3">
      <c r="B57" s="1"/>
      <c r="C57" s="1"/>
      <c r="D57" s="1"/>
      <c r="E57" s="1"/>
      <c r="F57" s="1"/>
      <c r="G57" s="1"/>
      <c r="H57" s="1"/>
    </row>
    <row r="58" spans="2:8" x14ac:dyDescent="0.3">
      <c r="B58" s="1"/>
      <c r="C58" s="1"/>
      <c r="D58" s="1"/>
      <c r="E58" s="1"/>
      <c r="F58" s="1"/>
      <c r="G58" s="1"/>
      <c r="H58" s="1"/>
    </row>
    <row r="59" spans="2:8" x14ac:dyDescent="0.3">
      <c r="B59" s="1"/>
      <c r="C59" s="1"/>
      <c r="D59" s="1"/>
      <c r="E59" s="1"/>
      <c r="F59" s="1"/>
      <c r="G59" s="1"/>
      <c r="H59" s="1"/>
    </row>
    <row r="60" spans="2:8" x14ac:dyDescent="0.3">
      <c r="B60" s="1"/>
      <c r="C60" s="1"/>
      <c r="D60" s="1"/>
      <c r="E60" s="1"/>
      <c r="F60" s="1"/>
      <c r="G60" s="1"/>
      <c r="H60" s="1"/>
    </row>
    <row r="61" spans="2:8" x14ac:dyDescent="0.3">
      <c r="B61" s="1"/>
      <c r="C61" s="1"/>
      <c r="D61" s="1"/>
      <c r="E61" s="1"/>
      <c r="F61" s="1"/>
      <c r="G61" s="1"/>
      <c r="H61" s="1"/>
    </row>
  </sheetData>
  <mergeCells count="14">
    <mergeCell ref="C30:E30"/>
    <mergeCell ref="C31:E31"/>
    <mergeCell ref="C27:E27"/>
    <mergeCell ref="C28:E28"/>
    <mergeCell ref="C23:D23"/>
    <mergeCell ref="C11:D11"/>
    <mergeCell ref="C12:D12"/>
    <mergeCell ref="C13:D13"/>
    <mergeCell ref="C14:D14"/>
    <mergeCell ref="C29:E29"/>
    <mergeCell ref="C19:D19"/>
    <mergeCell ref="C20:D20"/>
    <mergeCell ref="C21:D21"/>
    <mergeCell ref="C22:D22"/>
  </mergeCells>
  <pageMargins left="0.23622047244094491" right="0.23622047244094491" top="0.74803149606299213" bottom="0.74803149606299213" header="0.31496062992125984" footer="0.31496062992125984"/>
  <pageSetup paperSize="9" orientation="portrait" r:id="rId1"/>
  <headerFooter>
    <oddHeader>&amp;L&amp;F&amp;R&amp;A</oddHeader>
    <oddFooter>&amp;LConfidential document. For top management, managers involved in the ISMS management review and ISMS consultants and auditors.&amp;RPage &amp;P of &amp;N</oddFooter>
  </headerFooter>
  <rowBreaks count="3" manualBreakCount="3">
    <brk id="5" max="16383" man="1"/>
    <brk id="15" max="16383" man="1"/>
    <brk id="24" max="16383" man="1"/>
  </rowBreaks>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S23"/>
  <sheetViews>
    <sheetView topLeftCell="E1" workbookViewId="0">
      <selection activeCell="L6" sqref="L6"/>
    </sheetView>
  </sheetViews>
  <sheetFormatPr defaultColWidth="9.08984375" defaultRowHeight="13" x14ac:dyDescent="0.25"/>
  <cols>
    <col min="1" max="1" width="2.6328125" style="7" customWidth="1"/>
    <col min="2" max="2" width="17.54296875" style="7" customWidth="1"/>
    <col min="3" max="3" width="13.81640625" style="7" customWidth="1"/>
    <col min="4" max="4" width="26.36328125" style="7" customWidth="1"/>
    <col min="5" max="5" width="11.54296875" style="7" customWidth="1"/>
    <col min="6" max="6" width="8.90625" style="4" customWidth="1"/>
    <col min="7" max="7" width="9.453125" style="4" customWidth="1"/>
    <col min="8" max="8" width="9.54296875" style="4" customWidth="1"/>
    <col min="9" max="9" width="46.6328125" style="7" customWidth="1"/>
    <col min="10" max="10" width="19.6328125" style="7" customWidth="1"/>
    <col min="11" max="11" width="37.08984375" style="7" customWidth="1"/>
    <col min="12" max="12" width="11.54296875" style="7" bestFit="1" customWidth="1"/>
    <col min="13" max="13" width="15.90625" style="7" customWidth="1"/>
    <col min="14" max="14" width="34.26953125" style="7" customWidth="1"/>
    <col min="15" max="17" width="19.6328125" style="7" customWidth="1"/>
    <col min="18" max="18" width="8.54296875" style="7" customWidth="1"/>
    <col min="19" max="19" width="14.1796875" style="7" customWidth="1"/>
    <col min="20" max="20" width="28.08984375" style="7" customWidth="1"/>
    <col min="21" max="21" width="26.08984375" style="7" customWidth="1"/>
    <col min="22" max="22" width="30.6328125" style="7" customWidth="1"/>
    <col min="23" max="16384" width="9.08984375" style="7"/>
  </cols>
  <sheetData>
    <row r="2" spans="2:19" ht="23.5" x14ac:dyDescent="0.25">
      <c r="B2" s="108" t="s">
        <v>283</v>
      </c>
      <c r="C2" s="14"/>
    </row>
    <row r="3" spans="2:19" x14ac:dyDescent="0.25">
      <c r="B3" s="109" t="s">
        <v>506</v>
      </c>
    </row>
    <row r="5" spans="2:19" ht="13.5" thickBot="1" x14ac:dyDescent="0.3"/>
    <row r="6" spans="2:19" ht="29" x14ac:dyDescent="0.25">
      <c r="B6" s="110" t="s">
        <v>536</v>
      </c>
      <c r="C6" s="110" t="s">
        <v>284</v>
      </c>
      <c r="D6" s="22" t="s">
        <v>285</v>
      </c>
      <c r="E6" s="43" t="s">
        <v>537</v>
      </c>
      <c r="F6" s="111" t="s">
        <v>286</v>
      </c>
      <c r="G6" s="111" t="s">
        <v>287</v>
      </c>
      <c r="H6" s="111" t="s">
        <v>288</v>
      </c>
      <c r="I6" s="112" t="s">
        <v>289</v>
      </c>
      <c r="J6" s="112" t="s">
        <v>290</v>
      </c>
      <c r="K6" s="113" t="s">
        <v>291</v>
      </c>
      <c r="L6" s="114" t="s">
        <v>292</v>
      </c>
      <c r="M6" s="22" t="s">
        <v>293</v>
      </c>
      <c r="N6" s="22" t="s">
        <v>294</v>
      </c>
      <c r="O6" s="22" t="s">
        <v>295</v>
      </c>
      <c r="P6" s="22" t="s">
        <v>296</v>
      </c>
      <c r="Q6" s="22" t="s">
        <v>297</v>
      </c>
      <c r="R6" s="22" t="s">
        <v>298</v>
      </c>
      <c r="S6" s="22" t="s">
        <v>299</v>
      </c>
    </row>
    <row r="7" spans="2:19" ht="234" x14ac:dyDescent="0.25">
      <c r="B7" s="21"/>
      <c r="C7" s="21"/>
      <c r="D7" s="21"/>
      <c r="E7" s="21" t="s">
        <v>466</v>
      </c>
      <c r="F7" s="15">
        <v>1</v>
      </c>
      <c r="G7" s="15">
        <v>2</v>
      </c>
      <c r="H7" s="15">
        <v>3</v>
      </c>
      <c r="I7" s="21" t="s">
        <v>467</v>
      </c>
      <c r="J7" s="21"/>
      <c r="K7" s="60" t="s">
        <v>468</v>
      </c>
      <c r="L7" s="21" t="s">
        <v>469</v>
      </c>
      <c r="M7" s="21"/>
      <c r="N7" s="60" t="s">
        <v>300</v>
      </c>
      <c r="O7" s="60" t="s">
        <v>301</v>
      </c>
      <c r="P7" s="21" t="s">
        <v>470</v>
      </c>
      <c r="Q7" s="21" t="s">
        <v>302</v>
      </c>
      <c r="R7" s="119" t="s">
        <v>303</v>
      </c>
      <c r="S7" s="21"/>
    </row>
    <row r="8" spans="2:19" x14ac:dyDescent="0.25">
      <c r="B8" s="21"/>
      <c r="C8" s="21"/>
      <c r="D8" s="21"/>
      <c r="E8" s="21"/>
      <c r="F8" s="15"/>
      <c r="G8" s="15"/>
      <c r="H8" s="15"/>
      <c r="I8" s="21"/>
      <c r="J8" s="21"/>
      <c r="K8" s="21"/>
      <c r="L8" s="21"/>
      <c r="M8" s="21"/>
      <c r="N8" s="21"/>
      <c r="O8" s="21"/>
      <c r="P8" s="21"/>
      <c r="Q8" s="21"/>
      <c r="R8" s="60"/>
      <c r="S8" s="21"/>
    </row>
    <row r="9" spans="2:19" x14ac:dyDescent="0.25">
      <c r="B9" s="21"/>
      <c r="C9" s="21"/>
      <c r="D9" s="21"/>
      <c r="E9" s="21"/>
      <c r="F9" s="15"/>
      <c r="G9" s="15"/>
      <c r="H9" s="15"/>
      <c r="I9" s="21"/>
      <c r="J9" s="21"/>
      <c r="K9" s="21"/>
      <c r="L9" s="21"/>
      <c r="M9" s="21"/>
      <c r="N9" s="21"/>
      <c r="O9" s="21"/>
      <c r="P9" s="21"/>
      <c r="Q9" s="21"/>
      <c r="R9" s="60"/>
      <c r="S9" s="21"/>
    </row>
    <row r="10" spans="2:19" x14ac:dyDescent="0.25">
      <c r="B10" s="21"/>
      <c r="C10" s="21"/>
      <c r="D10" s="21"/>
      <c r="E10" s="21"/>
      <c r="F10" s="15"/>
      <c r="G10" s="15"/>
      <c r="H10" s="15"/>
      <c r="I10" s="21"/>
      <c r="J10" s="21"/>
      <c r="K10" s="21"/>
      <c r="L10" s="21"/>
      <c r="M10" s="21"/>
      <c r="N10" s="21"/>
      <c r="O10" s="21"/>
      <c r="P10" s="21"/>
      <c r="Q10" s="21"/>
      <c r="R10" s="60"/>
      <c r="S10" s="21"/>
    </row>
    <row r="11" spans="2:19" x14ac:dyDescent="0.25">
      <c r="B11" s="21"/>
      <c r="C11" s="21"/>
      <c r="D11" s="21"/>
      <c r="E11" s="21"/>
      <c r="F11" s="15"/>
      <c r="G11" s="15"/>
      <c r="H11" s="15"/>
      <c r="I11" s="21"/>
      <c r="J11" s="21"/>
      <c r="K11" s="21"/>
      <c r="L11" s="21"/>
      <c r="M11" s="21"/>
      <c r="N11" s="21"/>
      <c r="O11" s="21"/>
      <c r="P11" s="21"/>
      <c r="Q11" s="21"/>
      <c r="R11" s="60"/>
      <c r="S11" s="21"/>
    </row>
    <row r="12" spans="2:19" x14ac:dyDescent="0.25">
      <c r="B12" s="21"/>
      <c r="C12" s="21"/>
      <c r="D12" s="21"/>
      <c r="E12" s="21"/>
      <c r="F12" s="15"/>
      <c r="G12" s="15"/>
      <c r="H12" s="15"/>
      <c r="I12" s="21"/>
      <c r="J12" s="21"/>
      <c r="K12" s="21"/>
      <c r="L12" s="21"/>
      <c r="M12" s="21"/>
      <c r="N12" s="21"/>
      <c r="O12" s="21"/>
      <c r="P12" s="21"/>
      <c r="Q12" s="21"/>
      <c r="R12" s="60"/>
      <c r="S12" s="21"/>
    </row>
    <row r="13" spans="2:19" x14ac:dyDescent="0.25">
      <c r="B13" s="21"/>
      <c r="C13" s="21"/>
      <c r="D13" s="21"/>
      <c r="E13" s="21"/>
      <c r="F13" s="15"/>
      <c r="G13" s="15"/>
      <c r="H13" s="15"/>
      <c r="I13" s="21"/>
      <c r="J13" s="21"/>
      <c r="K13" s="21"/>
      <c r="L13" s="21"/>
      <c r="M13" s="21"/>
      <c r="N13" s="21"/>
      <c r="O13" s="21"/>
      <c r="P13" s="21"/>
      <c r="Q13" s="21"/>
      <c r="R13" s="60"/>
      <c r="S13" s="21"/>
    </row>
    <row r="14" spans="2:19" x14ac:dyDescent="0.25">
      <c r="B14" s="21"/>
      <c r="C14" s="21"/>
      <c r="D14" s="21"/>
      <c r="E14" s="21"/>
      <c r="F14" s="15"/>
      <c r="G14" s="15"/>
      <c r="H14" s="15"/>
      <c r="I14" s="21"/>
      <c r="J14" s="21"/>
      <c r="K14" s="21"/>
      <c r="L14" s="21"/>
      <c r="M14" s="21"/>
      <c r="N14" s="21"/>
      <c r="O14" s="21"/>
      <c r="P14" s="21"/>
      <c r="Q14" s="21"/>
      <c r="R14" s="60"/>
      <c r="S14" s="21"/>
    </row>
    <row r="15" spans="2:19" x14ac:dyDescent="0.25">
      <c r="B15" s="21"/>
      <c r="C15" s="21"/>
      <c r="D15" s="21"/>
      <c r="E15" s="21"/>
      <c r="F15" s="15"/>
      <c r="G15" s="15"/>
      <c r="H15" s="15"/>
      <c r="I15" s="21"/>
      <c r="J15" s="21"/>
      <c r="K15" s="21"/>
      <c r="L15" s="21"/>
      <c r="M15" s="21"/>
      <c r="N15" s="21"/>
      <c r="O15" s="21"/>
      <c r="P15" s="21"/>
      <c r="Q15" s="21"/>
      <c r="R15" s="60"/>
      <c r="S15" s="21"/>
    </row>
    <row r="16" spans="2:19" x14ac:dyDescent="0.25">
      <c r="B16" s="21"/>
      <c r="C16" s="21"/>
      <c r="D16" s="21"/>
      <c r="E16" s="21"/>
      <c r="F16" s="15"/>
      <c r="G16" s="15"/>
      <c r="H16" s="15"/>
      <c r="I16" s="21"/>
      <c r="J16" s="21"/>
      <c r="K16" s="21"/>
      <c r="L16" s="21"/>
      <c r="M16" s="21"/>
      <c r="N16" s="21"/>
      <c r="O16" s="21"/>
      <c r="P16" s="21"/>
      <c r="Q16" s="21"/>
      <c r="R16" s="60"/>
      <c r="S16" s="21"/>
    </row>
    <row r="17" spans="2:19" x14ac:dyDescent="0.25">
      <c r="B17" s="21"/>
      <c r="C17" s="21"/>
      <c r="D17" s="21"/>
      <c r="E17" s="21"/>
      <c r="F17" s="15"/>
      <c r="G17" s="15"/>
      <c r="H17" s="15"/>
      <c r="I17" s="21"/>
      <c r="J17" s="21"/>
      <c r="K17" s="21"/>
      <c r="L17" s="21"/>
      <c r="M17" s="21"/>
      <c r="N17" s="21"/>
      <c r="O17" s="21"/>
      <c r="P17" s="21"/>
      <c r="Q17" s="21"/>
      <c r="R17" s="60"/>
      <c r="S17" s="21"/>
    </row>
    <row r="18" spans="2:19" x14ac:dyDescent="0.25">
      <c r="B18" s="21"/>
      <c r="C18" s="21"/>
      <c r="D18" s="21"/>
      <c r="E18" s="21"/>
      <c r="F18" s="15"/>
      <c r="G18" s="15"/>
      <c r="H18" s="15"/>
      <c r="I18" s="21"/>
      <c r="J18" s="21"/>
      <c r="K18" s="21"/>
      <c r="L18" s="21"/>
      <c r="M18" s="21"/>
      <c r="N18" s="21"/>
      <c r="O18" s="21"/>
      <c r="P18" s="21"/>
      <c r="Q18" s="21"/>
      <c r="R18" s="60"/>
      <c r="S18" s="21"/>
    </row>
    <row r="19" spans="2:19" x14ac:dyDescent="0.25">
      <c r="B19" s="21"/>
      <c r="C19" s="21"/>
      <c r="D19" s="21"/>
      <c r="E19" s="21"/>
      <c r="F19" s="15"/>
      <c r="G19" s="15"/>
      <c r="H19" s="15"/>
      <c r="I19" s="21"/>
      <c r="J19" s="21"/>
      <c r="K19" s="21"/>
      <c r="L19" s="21"/>
      <c r="M19" s="21"/>
      <c r="N19" s="21"/>
      <c r="O19" s="21"/>
      <c r="P19" s="21"/>
      <c r="Q19" s="21"/>
      <c r="R19" s="60"/>
      <c r="S19" s="21"/>
    </row>
    <row r="20" spans="2:19" x14ac:dyDescent="0.25">
      <c r="B20" s="21"/>
      <c r="C20" s="21"/>
      <c r="D20" s="21"/>
      <c r="E20" s="21"/>
      <c r="F20" s="15"/>
      <c r="G20" s="15"/>
      <c r="H20" s="15"/>
      <c r="I20" s="21"/>
      <c r="J20" s="21"/>
      <c r="K20" s="21"/>
      <c r="L20" s="21"/>
      <c r="M20" s="21"/>
      <c r="N20" s="21"/>
      <c r="O20" s="21"/>
      <c r="P20" s="21"/>
      <c r="Q20" s="21"/>
      <c r="R20" s="60"/>
      <c r="S20" s="21"/>
    </row>
    <row r="21" spans="2:19" x14ac:dyDescent="0.25">
      <c r="B21" s="21"/>
      <c r="C21" s="21"/>
      <c r="D21" s="21"/>
      <c r="E21" s="21"/>
      <c r="F21" s="15"/>
      <c r="G21" s="15"/>
      <c r="H21" s="15"/>
      <c r="I21" s="21"/>
      <c r="J21" s="21"/>
      <c r="K21" s="21"/>
      <c r="L21" s="21"/>
      <c r="M21" s="21"/>
      <c r="N21" s="21"/>
      <c r="O21" s="21"/>
      <c r="P21" s="21"/>
      <c r="Q21" s="21"/>
      <c r="R21" s="60"/>
      <c r="S21" s="21"/>
    </row>
    <row r="22" spans="2:19" x14ac:dyDescent="0.25">
      <c r="B22" s="21"/>
      <c r="C22" s="21"/>
      <c r="D22" s="21"/>
      <c r="E22" s="21"/>
      <c r="F22" s="15"/>
      <c r="G22" s="15"/>
      <c r="H22" s="15"/>
      <c r="I22" s="21"/>
      <c r="J22" s="21"/>
      <c r="K22" s="21"/>
      <c r="L22" s="21"/>
      <c r="M22" s="21"/>
      <c r="N22" s="21"/>
      <c r="O22" s="21"/>
      <c r="P22" s="21"/>
      <c r="Q22" s="21"/>
      <c r="R22" s="60"/>
      <c r="S22" s="21"/>
    </row>
    <row r="23" spans="2:19" ht="21" x14ac:dyDescent="0.25">
      <c r="B23" s="57"/>
      <c r="C23" s="58" t="s">
        <v>5</v>
      </c>
      <c r="D23" s="57"/>
      <c r="E23" s="57"/>
      <c r="F23" s="59">
        <f>MAX(F7:F22)</f>
        <v>1</v>
      </c>
      <c r="G23" s="59">
        <f>MAX(G7:G22)</f>
        <v>2</v>
      </c>
      <c r="H23" s="59">
        <f>MAX(H7:H22)</f>
        <v>3</v>
      </c>
      <c r="I23" s="57"/>
      <c r="J23" s="57"/>
      <c r="K23" s="57"/>
      <c r="L23" s="57"/>
      <c r="M23" s="57"/>
      <c r="N23" s="57"/>
      <c r="O23" s="57"/>
      <c r="P23" s="57"/>
      <c r="Q23" s="57"/>
      <c r="R23" s="57"/>
      <c r="S23" s="57"/>
    </row>
  </sheetData>
  <dataValidations count="1">
    <dataValidation type="list" allowBlank="1" showInputMessage="1" showErrorMessage="1" sqref="F7:H22" xr:uid="{00000000-0002-0000-0300-000000000000}">
      <formula1>"1, 2, 3, 4"</formula1>
    </dataValidation>
  </dataValidations>
  <pageMargins left="0.55118110236220474" right="0.51181102362204722" top="0.98425196850393704" bottom="0.98425196850393704" header="0.51181102362204722" footer="0.51181102362204722"/>
  <pageSetup paperSize="9" scale="39"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XE1001"/>
  <sheetViews>
    <sheetView zoomScaleNormal="100" workbookViewId="0">
      <selection activeCell="D13" sqref="D13"/>
    </sheetView>
  </sheetViews>
  <sheetFormatPr defaultColWidth="9.08984375" defaultRowHeight="13" x14ac:dyDescent="0.25"/>
  <cols>
    <col min="1" max="1" width="3.08984375" style="6" customWidth="1"/>
    <col min="2" max="3" width="16.453125" style="8" customWidth="1"/>
    <col min="4" max="4" width="23.08984375" style="6" customWidth="1"/>
    <col min="5" max="5" width="15.08984375" style="4" customWidth="1"/>
    <col min="6" max="6" width="17.26953125" style="6" customWidth="1"/>
    <col min="7" max="7" width="10.81640625" style="4" bestFit="1" customWidth="1"/>
    <col min="8" max="12" width="3.81640625" customWidth="1"/>
    <col min="13" max="13" width="14.08984375" style="4" customWidth="1"/>
    <col min="14" max="14" width="17.26953125" style="4" customWidth="1"/>
    <col min="15" max="16" width="8.08984375" style="6" customWidth="1"/>
    <col min="17" max="16384" width="9.08984375" style="6"/>
  </cols>
  <sheetData>
    <row r="1" spans="2:1305" s="7" customFormat="1" x14ac:dyDescent="0.25">
      <c r="D1" s="4"/>
      <c r="E1" s="4"/>
      <c r="G1" s="4"/>
      <c r="H1" s="125"/>
      <c r="I1" s="125"/>
      <c r="J1" s="125"/>
      <c r="K1" s="125"/>
      <c r="L1" s="125"/>
      <c r="M1" s="4"/>
      <c r="N1" s="4"/>
    </row>
    <row r="2" spans="2:1305" s="7" customFormat="1" ht="23.5" x14ac:dyDescent="0.25">
      <c r="B2" s="14" t="s">
        <v>304</v>
      </c>
      <c r="C2" s="14"/>
      <c r="D2" s="4"/>
      <c r="E2" s="4"/>
      <c r="G2" s="4"/>
      <c r="H2" s="125"/>
      <c r="I2" s="125"/>
      <c r="J2" s="125"/>
      <c r="K2" s="125"/>
      <c r="L2" s="125"/>
      <c r="M2" s="4"/>
      <c r="N2" s="4"/>
    </row>
    <row r="3" spans="2:1305" s="7" customFormat="1" ht="13.5" thickBot="1" x14ac:dyDescent="0.3">
      <c r="B3" s="7" t="s">
        <v>507</v>
      </c>
      <c r="D3" s="4"/>
      <c r="E3" s="4"/>
      <c r="G3" s="4"/>
      <c r="H3" s="125"/>
      <c r="I3" s="125"/>
      <c r="J3" s="125"/>
      <c r="K3" s="125"/>
      <c r="L3" s="125"/>
      <c r="M3" s="4"/>
      <c r="N3" s="4"/>
    </row>
    <row r="4" spans="2:1305" s="7" customFormat="1" ht="13.5" thickBot="1" x14ac:dyDescent="0.35">
      <c r="B4" s="7" t="s">
        <v>305</v>
      </c>
      <c r="D4" s="4"/>
      <c r="E4" s="4"/>
      <c r="G4" s="4"/>
      <c r="H4" s="125"/>
      <c r="I4" s="125"/>
      <c r="J4" s="125"/>
      <c r="K4" s="125"/>
      <c r="L4" s="125"/>
      <c r="M4" s="4"/>
      <c r="N4" s="10"/>
      <c r="O4" s="19"/>
      <c r="P4" s="19"/>
      <c r="Q4" s="19"/>
      <c r="R4" s="146" t="s">
        <v>309</v>
      </c>
      <c r="S4" s="147"/>
      <c r="T4" s="148"/>
    </row>
    <row r="5" spans="2:1305" s="7" customFormat="1" ht="13.5" thickBot="1" x14ac:dyDescent="0.35">
      <c r="B5" s="7" t="s">
        <v>516</v>
      </c>
      <c r="D5" s="4"/>
      <c r="E5" s="4"/>
      <c r="G5" s="4"/>
      <c r="H5" s="125"/>
      <c r="I5" s="125"/>
      <c r="J5" s="125"/>
      <c r="K5" s="125"/>
      <c r="L5" s="125"/>
      <c r="M5" s="4"/>
      <c r="N5" s="10" t="s">
        <v>307</v>
      </c>
      <c r="O5" s="19"/>
      <c r="P5" s="19"/>
      <c r="Q5" s="19"/>
      <c r="R5" s="97" t="s">
        <v>310</v>
      </c>
      <c r="S5" s="97" t="s">
        <v>0</v>
      </c>
      <c r="T5" s="116" t="s">
        <v>311</v>
      </c>
    </row>
    <row r="6" spans="2:1305" s="7" customFormat="1" ht="13.5" thickBot="1" x14ac:dyDescent="0.35">
      <c r="B6" s="7" t="s">
        <v>517</v>
      </c>
      <c r="D6" s="4"/>
      <c r="E6" s="4"/>
      <c r="G6" s="4"/>
      <c r="H6" s="125"/>
      <c r="I6" s="125"/>
      <c r="J6" s="125"/>
      <c r="K6" s="125"/>
      <c r="L6" s="125"/>
      <c r="M6" s="4"/>
      <c r="N6" s="120" t="s">
        <v>308</v>
      </c>
      <c r="O6" s="20"/>
      <c r="P6" s="20"/>
      <c r="Q6" s="20"/>
      <c r="R6" s="11">
        <f>'Information and evaluation'!$F23</f>
        <v>1</v>
      </c>
      <c r="S6" s="11">
        <f>'Information and evaluation'!$G23</f>
        <v>2</v>
      </c>
      <c r="T6" s="12">
        <f>'Information and evaluation'!$H23</f>
        <v>3</v>
      </c>
    </row>
    <row r="7" spans="2:1305" s="7" customFormat="1" x14ac:dyDescent="0.3">
      <c r="B7" s="7" t="s">
        <v>306</v>
      </c>
      <c r="D7" s="4"/>
      <c r="E7" s="4"/>
      <c r="F7" s="91"/>
      <c r="G7" s="4"/>
      <c r="H7" s="125"/>
      <c r="I7" s="125"/>
      <c r="J7" s="125"/>
      <c r="K7" s="125"/>
      <c r="L7" s="125"/>
      <c r="M7" s="4"/>
      <c r="N7" s="4"/>
      <c r="O7" s="80"/>
      <c r="P7" s="80"/>
      <c r="Q7" s="80"/>
      <c r="R7" s="92"/>
      <c r="S7" s="92"/>
      <c r="T7" s="92"/>
    </row>
    <row r="8" spans="2:1305" s="7" customFormat="1" x14ac:dyDescent="0.3">
      <c r="B8" s="7" t="s">
        <v>448</v>
      </c>
      <c r="D8" s="4"/>
      <c r="E8" s="4"/>
      <c r="F8" s="91"/>
      <c r="G8" s="4"/>
      <c r="H8" s="125"/>
      <c r="I8" s="125"/>
      <c r="J8" s="125"/>
      <c r="K8" s="125"/>
      <c r="L8" s="125"/>
      <c r="M8" s="4"/>
      <c r="N8" s="4"/>
      <c r="O8" s="80"/>
      <c r="P8" s="80"/>
      <c r="Q8" s="80"/>
      <c r="R8" s="92"/>
      <c r="S8" s="92"/>
      <c r="T8" s="92"/>
    </row>
    <row r="9" spans="2:1305" s="7" customFormat="1" x14ac:dyDescent="0.3">
      <c r="D9" s="4"/>
      <c r="E9" s="4"/>
      <c r="F9" s="91"/>
      <c r="G9" s="4"/>
      <c r="H9" s="125"/>
      <c r="I9" s="125"/>
      <c r="J9" s="125"/>
      <c r="K9" s="125"/>
      <c r="L9" s="125"/>
      <c r="M9" s="4"/>
      <c r="N9" s="4"/>
      <c r="O9" s="80"/>
      <c r="P9" s="80"/>
      <c r="Q9" s="80"/>
      <c r="R9" s="92"/>
      <c r="S9" s="92"/>
      <c r="T9" s="92"/>
    </row>
    <row r="10" spans="2:1305" s="7" customFormat="1" x14ac:dyDescent="0.3">
      <c r="D10" s="4"/>
      <c r="E10" s="4"/>
      <c r="F10" s="91"/>
      <c r="G10" s="4"/>
      <c r="H10" s="125"/>
      <c r="I10" s="125"/>
      <c r="J10" s="125"/>
      <c r="K10" s="125"/>
      <c r="L10" s="125"/>
      <c r="M10" s="4"/>
      <c r="N10" s="4"/>
      <c r="O10" s="80"/>
      <c r="P10" s="80"/>
      <c r="Q10" s="80"/>
      <c r="R10" s="92"/>
      <c r="S10" s="92"/>
      <c r="T10" s="92"/>
    </row>
    <row r="11" spans="2:1305" s="7" customFormat="1" x14ac:dyDescent="0.25">
      <c r="D11" s="4"/>
      <c r="E11" s="4"/>
      <c r="G11" s="4"/>
      <c r="H11" s="125"/>
      <c r="I11" s="125"/>
      <c r="J11" s="125"/>
      <c r="K11" s="125"/>
      <c r="L11" s="125"/>
      <c r="M11" s="4"/>
      <c r="N11" s="4"/>
    </row>
    <row r="12" spans="2:1305" ht="14.5" x14ac:dyDescent="0.25">
      <c r="H12" s="126"/>
      <c r="I12" s="126"/>
      <c r="J12" s="127" t="s">
        <v>541</v>
      </c>
      <c r="K12" s="126"/>
      <c r="L12" s="126"/>
      <c r="P12" s="6">
        <v>9</v>
      </c>
      <c r="Q12" s="6">
        <v>10</v>
      </c>
      <c r="R12" s="6">
        <v>11</v>
      </c>
      <c r="S12" s="6">
        <v>12</v>
      </c>
      <c r="T12" s="6">
        <v>13</v>
      </c>
      <c r="U12" s="6">
        <v>14</v>
      </c>
      <c r="V12" s="6">
        <v>15</v>
      </c>
      <c r="W12" s="6">
        <v>16</v>
      </c>
      <c r="X12" s="6">
        <v>17</v>
      </c>
      <c r="Y12" s="6">
        <v>18</v>
      </c>
      <c r="Z12" s="6">
        <v>19</v>
      </c>
      <c r="AA12" s="6">
        <v>20</v>
      </c>
      <c r="AB12" s="6">
        <v>21</v>
      </c>
      <c r="AC12" s="6">
        <v>22</v>
      </c>
      <c r="AD12" s="6">
        <v>23</v>
      </c>
      <c r="AE12" s="6">
        <v>24</v>
      </c>
      <c r="AF12" s="6">
        <v>25</v>
      </c>
      <c r="AG12" s="6">
        <v>26</v>
      </c>
      <c r="AH12" s="6">
        <v>27</v>
      </c>
      <c r="AI12" s="6">
        <v>28</v>
      </c>
      <c r="AJ12" s="6">
        <v>29</v>
      </c>
      <c r="AK12" s="6">
        <v>30</v>
      </c>
      <c r="AL12" s="6">
        <v>31</v>
      </c>
      <c r="AM12" s="6">
        <v>32</v>
      </c>
      <c r="AN12" s="6">
        <v>33</v>
      </c>
      <c r="AO12" s="6">
        <v>34</v>
      </c>
      <c r="AP12" s="6">
        <v>35</v>
      </c>
      <c r="AQ12" s="6">
        <v>36</v>
      </c>
      <c r="AR12" s="6">
        <v>37</v>
      </c>
      <c r="AS12" s="6">
        <v>38</v>
      </c>
      <c r="AT12" s="6">
        <v>39</v>
      </c>
      <c r="AU12" s="6">
        <v>40</v>
      </c>
      <c r="AV12" s="6">
        <v>41</v>
      </c>
      <c r="AW12" s="6">
        <v>42</v>
      </c>
      <c r="AX12" s="6">
        <v>43</v>
      </c>
      <c r="AY12" s="6">
        <v>44</v>
      </c>
      <c r="AZ12" s="6">
        <v>45</v>
      </c>
      <c r="BA12" s="6">
        <v>46</v>
      </c>
      <c r="BB12" s="6">
        <v>47</v>
      </c>
      <c r="BC12" s="6">
        <v>48</v>
      </c>
      <c r="BD12" s="6">
        <v>49</v>
      </c>
      <c r="BE12" s="6">
        <v>50</v>
      </c>
      <c r="BF12" s="6">
        <v>51</v>
      </c>
      <c r="BG12" s="6">
        <v>52</v>
      </c>
      <c r="BH12" s="6">
        <v>53</v>
      </c>
      <c r="BI12" s="6">
        <v>54</v>
      </c>
      <c r="BJ12" s="6">
        <v>55</v>
      </c>
      <c r="BK12" s="6">
        <v>56</v>
      </c>
      <c r="BL12" s="6">
        <v>57</v>
      </c>
      <c r="BM12" s="6">
        <v>58</v>
      </c>
      <c r="BN12" s="6">
        <v>59</v>
      </c>
      <c r="BO12" s="6">
        <v>60</v>
      </c>
      <c r="BP12" s="6">
        <v>61</v>
      </c>
      <c r="BQ12" s="6">
        <v>62</v>
      </c>
      <c r="BR12" s="6">
        <v>63</v>
      </c>
      <c r="BS12" s="6">
        <v>64</v>
      </c>
      <c r="BT12" s="6">
        <v>65</v>
      </c>
      <c r="BU12" s="6">
        <v>66</v>
      </c>
      <c r="BV12" s="6">
        <v>67</v>
      </c>
      <c r="BW12" s="6">
        <v>68</v>
      </c>
      <c r="BX12" s="6">
        <v>69</v>
      </c>
      <c r="BY12" s="6">
        <v>70</v>
      </c>
      <c r="BZ12" s="6">
        <v>71</v>
      </c>
      <c r="CA12" s="6">
        <v>72</v>
      </c>
      <c r="CB12" s="6">
        <v>73</v>
      </c>
      <c r="CC12" s="6">
        <v>74</v>
      </c>
      <c r="CD12" s="6">
        <v>75</v>
      </c>
      <c r="CE12" s="6">
        <v>76</v>
      </c>
      <c r="CF12" s="6">
        <v>77</v>
      </c>
      <c r="CG12" s="6">
        <v>78</v>
      </c>
      <c r="CH12" s="6">
        <v>79</v>
      </c>
      <c r="CI12" s="6">
        <v>80</v>
      </c>
      <c r="CJ12" s="6">
        <v>81</v>
      </c>
      <c r="CK12" s="6">
        <v>82</v>
      </c>
      <c r="CL12" s="6">
        <v>83</v>
      </c>
      <c r="CM12" s="6">
        <v>84</v>
      </c>
      <c r="CN12" s="6">
        <v>85</v>
      </c>
      <c r="CO12" s="6">
        <v>86</v>
      </c>
      <c r="CP12" s="6">
        <v>87</v>
      </c>
      <c r="CQ12" s="6">
        <v>88</v>
      </c>
      <c r="CR12" s="6">
        <v>89</v>
      </c>
      <c r="CS12" s="6">
        <v>90</v>
      </c>
      <c r="CT12" s="6">
        <v>91</v>
      </c>
      <c r="CU12" s="6">
        <v>92</v>
      </c>
      <c r="CV12" s="6">
        <v>93</v>
      </c>
      <c r="CW12" s="6">
        <v>94</v>
      </c>
      <c r="CX12" s="6">
        <v>95</v>
      </c>
      <c r="CY12" s="6">
        <v>96</v>
      </c>
      <c r="CZ12" s="6">
        <v>97</v>
      </c>
      <c r="DA12" s="6">
        <v>98</v>
      </c>
      <c r="DB12" s="6">
        <v>99</v>
      </c>
      <c r="DC12" s="6">
        <v>100</v>
      </c>
      <c r="DD12" s="6">
        <v>101</v>
      </c>
      <c r="DE12" s="6">
        <v>102</v>
      </c>
      <c r="DF12" s="6">
        <v>103</v>
      </c>
      <c r="DG12" s="6">
        <v>104</v>
      </c>
      <c r="DH12" s="6">
        <v>105</v>
      </c>
      <c r="DI12" s="6">
        <v>106</v>
      </c>
      <c r="DJ12" s="6">
        <v>107</v>
      </c>
      <c r="DK12" s="6">
        <v>108</v>
      </c>
      <c r="DL12" s="6">
        <v>109</v>
      </c>
      <c r="DM12" s="6">
        <v>110</v>
      </c>
      <c r="DN12" s="6">
        <v>111</v>
      </c>
      <c r="DO12" s="6">
        <v>112</v>
      </c>
      <c r="DP12" s="6">
        <v>113</v>
      </c>
      <c r="DQ12" s="6">
        <v>114</v>
      </c>
      <c r="DR12" s="6">
        <v>115</v>
      </c>
      <c r="DS12" s="6">
        <v>116</v>
      </c>
      <c r="DT12" s="6">
        <v>117</v>
      </c>
      <c r="DU12" s="6">
        <v>118</v>
      </c>
      <c r="DV12" s="6">
        <v>119</v>
      </c>
      <c r="DW12" s="6">
        <v>120</v>
      </c>
      <c r="DX12" s="6">
        <v>121</v>
      </c>
      <c r="DY12" s="6">
        <v>122</v>
      </c>
      <c r="DZ12" s="6">
        <v>123</v>
      </c>
      <c r="EA12" s="6">
        <v>124</v>
      </c>
      <c r="EB12" s="6">
        <v>125</v>
      </c>
      <c r="EC12" s="6">
        <v>126</v>
      </c>
      <c r="ED12" s="6">
        <v>127</v>
      </c>
      <c r="EE12" s="6">
        <v>128</v>
      </c>
      <c r="EF12" s="6">
        <v>129</v>
      </c>
      <c r="EG12" s="6">
        <v>130</v>
      </c>
      <c r="EH12" s="6">
        <v>131</v>
      </c>
      <c r="EI12" s="6">
        <v>132</v>
      </c>
      <c r="EJ12" s="6">
        <v>133</v>
      </c>
      <c r="EK12" s="6">
        <v>134</v>
      </c>
      <c r="EL12" s="6">
        <v>135</v>
      </c>
      <c r="EM12" s="6">
        <v>136</v>
      </c>
      <c r="EN12" s="6">
        <v>137</v>
      </c>
      <c r="EO12" s="6">
        <v>138</v>
      </c>
      <c r="EP12" s="6">
        <v>139</v>
      </c>
      <c r="EQ12" s="6">
        <v>140</v>
      </c>
      <c r="ER12" s="6">
        <v>141</v>
      </c>
      <c r="ES12" s="6">
        <v>142</v>
      </c>
      <c r="ET12" s="6">
        <v>143</v>
      </c>
      <c r="EU12" s="6">
        <v>144</v>
      </c>
      <c r="EV12" s="6">
        <v>145</v>
      </c>
      <c r="EW12" s="6">
        <v>146</v>
      </c>
      <c r="EX12" s="6">
        <v>147</v>
      </c>
      <c r="EY12" s="6">
        <v>148</v>
      </c>
      <c r="EZ12" s="6">
        <v>149</v>
      </c>
      <c r="FA12" s="6">
        <v>150</v>
      </c>
      <c r="FB12" s="6">
        <v>151</v>
      </c>
      <c r="FC12" s="6">
        <v>152</v>
      </c>
      <c r="FD12" s="6">
        <v>153</v>
      </c>
      <c r="FE12" s="6">
        <v>154</v>
      </c>
      <c r="FF12" s="6">
        <v>155</v>
      </c>
      <c r="FG12" s="6">
        <v>156</v>
      </c>
      <c r="FH12" s="6">
        <v>157</v>
      </c>
      <c r="FI12" s="6">
        <v>158</v>
      </c>
      <c r="FJ12" s="6">
        <v>159</v>
      </c>
      <c r="FK12" s="6">
        <v>160</v>
      </c>
      <c r="FL12" s="6">
        <v>161</v>
      </c>
      <c r="FM12" s="6">
        <v>162</v>
      </c>
      <c r="FN12" s="6">
        <v>163</v>
      </c>
      <c r="FO12" s="6">
        <v>164</v>
      </c>
      <c r="FP12" s="6">
        <v>165</v>
      </c>
      <c r="FQ12" s="6">
        <v>166</v>
      </c>
      <c r="FR12" s="6">
        <v>167</v>
      </c>
      <c r="FS12" s="6">
        <v>168</v>
      </c>
      <c r="FT12" s="6">
        <v>169</v>
      </c>
      <c r="FU12" s="6">
        <v>170</v>
      </c>
      <c r="FV12" s="6">
        <v>171</v>
      </c>
      <c r="FW12" s="6">
        <v>172</v>
      </c>
      <c r="FX12" s="6">
        <v>173</v>
      </c>
      <c r="FY12" s="6">
        <v>174</v>
      </c>
      <c r="FZ12" s="6">
        <v>175</v>
      </c>
      <c r="GA12" s="6">
        <v>176</v>
      </c>
      <c r="GB12" s="6">
        <v>177</v>
      </c>
      <c r="GC12" s="6">
        <v>178</v>
      </c>
      <c r="GD12" s="6">
        <v>179</v>
      </c>
      <c r="GE12" s="6">
        <v>180</v>
      </c>
      <c r="GF12" s="6">
        <v>181</v>
      </c>
      <c r="GG12" s="6">
        <v>182</v>
      </c>
      <c r="GH12" s="6">
        <v>183</v>
      </c>
      <c r="GI12" s="6">
        <v>184</v>
      </c>
      <c r="GJ12" s="6">
        <v>185</v>
      </c>
      <c r="GK12" s="6">
        <v>186</v>
      </c>
      <c r="GL12" s="6">
        <v>187</v>
      </c>
      <c r="GM12" s="6">
        <v>188</v>
      </c>
    </row>
    <row r="13" spans="2:1305" s="9" customFormat="1" ht="66.75" customHeight="1" x14ac:dyDescent="0.3">
      <c r="B13" s="44" t="s">
        <v>433</v>
      </c>
      <c r="C13" s="44" t="s">
        <v>316</v>
      </c>
      <c r="D13" s="44" t="s">
        <v>317</v>
      </c>
      <c r="E13" s="44" t="s">
        <v>318</v>
      </c>
      <c r="F13" s="44" t="s">
        <v>518</v>
      </c>
      <c r="G13" s="44" t="s">
        <v>319</v>
      </c>
      <c r="H13" s="126" t="s">
        <v>539</v>
      </c>
      <c r="I13" s="126" t="s">
        <v>540</v>
      </c>
      <c r="J13" s="128" t="s">
        <v>542</v>
      </c>
      <c r="K13" s="128" t="s">
        <v>543</v>
      </c>
      <c r="L13" s="128" t="s">
        <v>544</v>
      </c>
      <c r="M13" s="44" t="s">
        <v>519</v>
      </c>
      <c r="N13" s="44" t="s">
        <v>320</v>
      </c>
      <c r="O13" s="44" t="s">
        <v>321</v>
      </c>
      <c r="P13" s="46" t="str">
        <f t="shared" ref="P13:CB13" ca="1" si="0">INDIRECT("'Controls and SOA'!$C$"&amp;P$12)</f>
        <v>05.01.01 Policies for information security</v>
      </c>
      <c r="Q13" s="46" t="str">
        <f t="shared" ca="1" si="0"/>
        <v>05.01.02 Policies for information security - Review</v>
      </c>
      <c r="R13" s="46" t="str">
        <f t="shared" ca="1" si="0"/>
        <v>05.02 Information security roles and
responsibilities</v>
      </c>
      <c r="S13" s="46" t="str">
        <f t="shared" ca="1" si="0"/>
        <v>05.03 Segregation of duties</v>
      </c>
      <c r="T13" s="46" t="str">
        <f t="shared" ca="1" si="0"/>
        <v>05.05 Contact with authorities</v>
      </c>
      <c r="U13" s="46" t="str">
        <f t="shared" ca="1" si="0"/>
        <v>05.06 Contact with special interest
groups</v>
      </c>
      <c r="V13" s="46" t="str">
        <f t="shared" ca="1" si="0"/>
        <v>05.08 Information security in project management</v>
      </c>
      <c r="W13" s="46" t="str">
        <f t="shared" ca="1" si="0"/>
        <v>05.07 Threat intelligence</v>
      </c>
      <c r="X13" s="46" t="str">
        <f t="shared" ca="1" si="0"/>
        <v>08.01.01 User end point devices</v>
      </c>
      <c r="Y13" s="46" t="str">
        <f t="shared" ca="1" si="0"/>
        <v>06.07 Remote working</v>
      </c>
      <c r="Z13" s="46" t="str">
        <f t="shared" ca="1" si="0"/>
        <v>06.01 Screening</v>
      </c>
      <c r="AA13" s="46" t="str">
        <f t="shared" ca="1" si="0"/>
        <v>06.02 Terms and conditions of employment</v>
      </c>
      <c r="AB13" s="46" t="str">
        <f t="shared" ca="1" si="0"/>
        <v>05.04 Management responsibilities</v>
      </c>
      <c r="AC13" s="46" t="str">
        <f t="shared" ca="1" si="0"/>
        <v>06.03 Information security awareness, education and training</v>
      </c>
      <c r="AD13" s="46" t="str">
        <f t="shared" ca="1" si="0"/>
        <v>06.04 Disciplinary process</v>
      </c>
      <c r="AE13" s="46" t="str">
        <f t="shared" ca="1" si="0"/>
        <v>06.05 Responsibilities after termination or change of employment</v>
      </c>
      <c r="AF13" s="46" t="str">
        <f t="shared" ca="1" si="0"/>
        <v>05.09.01 Inventory of information and other associated assets</v>
      </c>
      <c r="AG13" s="46" t="str">
        <f t="shared" ca="1" si="0"/>
        <v>05.09.02 Inventory - Responsibilities</v>
      </c>
      <c r="AH13" s="46" t="str">
        <f t="shared" ca="1" si="0"/>
        <v>05.10.01 Acceptable use of information and other associated assets</v>
      </c>
      <c r="AI13" s="46" t="str">
        <f t="shared" ca="1" si="0"/>
        <v>05.11 Return of assets</v>
      </c>
      <c r="AJ13" s="46" t="str">
        <f t="shared" ca="1" si="0"/>
        <v>05.12 Classification of information</v>
      </c>
      <c r="AK13" s="46" t="str">
        <f t="shared" ca="1" si="0"/>
        <v>05.13 Labelling of information</v>
      </c>
      <c r="AL13" s="46" t="str">
        <f t="shared" ca="1" si="0"/>
        <v xml:space="preserve">05.10.02 Acceptable use - Accordance with classification </v>
      </c>
      <c r="AM13" s="46" t="str">
        <f t="shared" ca="1" si="0"/>
        <v>07.10.01 Storage media - Removable storage media</v>
      </c>
      <c r="AN13" s="46" t="str">
        <f t="shared" ca="1" si="0"/>
        <v>07.10.02 Storage media - Secure reuse or disposal</v>
      </c>
      <c r="AO13" s="46" t="str">
        <f t="shared" ca="1" si="0"/>
        <v>05.14.04 Information transfer - Physical storage media transfer</v>
      </c>
      <c r="AP13" s="46" t="str">
        <f t="shared" ca="1" si="0"/>
        <v>05.15.01 Access control</v>
      </c>
      <c r="AQ13" s="46" t="str">
        <f t="shared" ca="1" si="0"/>
        <v>05.15.02 Access control - Network services</v>
      </c>
      <c r="AR13" s="46" t="str">
        <f t="shared" ca="1" si="0"/>
        <v>05.16 Identity management</v>
      </c>
      <c r="AS13" s="46" t="str">
        <f t="shared" ca="1" si="0"/>
        <v>05.18.01 Access rights - Provision</v>
      </c>
      <c r="AT13" s="46" t="str">
        <f t="shared" ca="1" si="0"/>
        <v>08.02 Privileged access rights</v>
      </c>
      <c r="AU13" s="46" t="str">
        <f t="shared" ca="1" si="0"/>
        <v>05.17.01 Authentication information - Allocation of authentication information</v>
      </c>
      <c r="AV13" s="46" t="str">
        <f t="shared" ca="1" si="0"/>
        <v>05.18.02 Access rights - Review of access rights</v>
      </c>
      <c r="AW13" s="46" t="str">
        <f t="shared" ca="1" si="0"/>
        <v>05.18.03 Access rights - Consideration before change or termination of employment</v>
      </c>
      <c r="AX13" s="46" t="str">
        <f t="shared" ca="1" si="0"/>
        <v>05.17.02 Authentication information - User responsibilities</v>
      </c>
      <c r="AY13" s="46" t="str">
        <f t="shared" ca="1" si="0"/>
        <v>08.03 Information access restriction</v>
      </c>
      <c r="AZ13" s="46" t="str">
        <f t="shared" ca="1" si="0"/>
        <v>08.05 Secure authentication</v>
      </c>
      <c r="BA13" s="46" t="str">
        <f t="shared" ca="1" si="0"/>
        <v>05.17.03 Authentication information - Password management system</v>
      </c>
      <c r="BB13" s="46" t="str">
        <f t="shared" ca="1" si="0"/>
        <v>08.18 Use of privileged utility programs</v>
      </c>
      <c r="BC13" s="46" t="str">
        <f t="shared" ca="1" si="0"/>
        <v>08.04 Access to source code</v>
      </c>
      <c r="BD13" s="46" t="str">
        <f t="shared" ca="1" si="0"/>
        <v>08.24.01 Use of cryptography - General</v>
      </c>
      <c r="BE13" s="46" t="str">
        <f t="shared" ca="1" si="0"/>
        <v>08.24.02 Use of cryptography - Key management</v>
      </c>
      <c r="BF13" s="46" t="str">
        <f t="shared" ca="1" si="0"/>
        <v>07.01 Physical security perimeters</v>
      </c>
      <c r="BG13" s="46" t="str">
        <f t="shared" ca="1" si="0"/>
        <v>07.02.01 Physical entry - General</v>
      </c>
      <c r="BH13" s="46" t="str">
        <f t="shared" ca="1" si="0"/>
        <v>07.03 Securing offices, rooms and facilities</v>
      </c>
      <c r="BI13" s="46" t="str">
        <f t="shared" ca="1" si="0"/>
        <v>07.05 Protecting against physical and environmental threats</v>
      </c>
      <c r="BJ13" s="46" t="str">
        <f t="shared" ca="1" si="0"/>
        <v>07.06 Working in secure areas</v>
      </c>
      <c r="BK13" s="46" t="str">
        <f t="shared" ca="1" si="0"/>
        <v>07.02.03 Physical entry - Delivery and loading areas and incoming material</v>
      </c>
      <c r="BL13" s="46" t="str">
        <f t="shared" ca="1" si="0"/>
        <v>07.02.02 Physical entry - Visitors</v>
      </c>
      <c r="BM13" s="46" t="str">
        <f t="shared" ca="1" si="0"/>
        <v>07.04 Physical security monitoring</v>
      </c>
      <c r="BN13" s="46" t="str">
        <f t="shared" ca="1" si="0"/>
        <v>07.08 Equipment siting and protection</v>
      </c>
      <c r="BO13" s="46" t="str">
        <f t="shared" ca="1" si="0"/>
        <v>07.11 Supporting utilities</v>
      </c>
      <c r="BP13" s="46" t="str">
        <f t="shared" ca="1" si="0"/>
        <v>07.12 Cabling security</v>
      </c>
      <c r="BQ13" s="46" t="str">
        <f t="shared" ca="1" si="0"/>
        <v>07.13 Equipment maintenance</v>
      </c>
      <c r="BR13" s="46" t="str">
        <f t="shared" ca="1" si="0"/>
        <v>07.10.03 Storage media - Transfer</v>
      </c>
      <c r="BS13" s="46" t="str">
        <f t="shared" ca="1" si="0"/>
        <v>07.09 Security of assets off-premises</v>
      </c>
      <c r="BT13" s="46" t="str">
        <f t="shared" ca="1" si="0"/>
        <v>07.14 Secure disposal or re-use of equipment</v>
      </c>
      <c r="BU13" s="46" t="str">
        <f t="shared" ca="1" si="0"/>
        <v>08.01.02 User end point devices - Unattended devices</v>
      </c>
      <c r="BV13" s="46" t="str">
        <f t="shared" ca="1" si="0"/>
        <v>07.07 Clear desk and clear screen</v>
      </c>
      <c r="BW13" s="46" t="str">
        <f t="shared" ca="1" si="0"/>
        <v>05.37 Documented operating procedures</v>
      </c>
      <c r="BX13" s="46" t="str">
        <f t="shared" ca="1" si="0"/>
        <v>08.32.01 Change management (for systems and networks)</v>
      </c>
      <c r="BY13" s="46" t="str">
        <f t="shared" ca="1" si="0"/>
        <v>08.06 Capacity management</v>
      </c>
      <c r="BZ13" s="46" t="str">
        <f t="shared" ca="1" si="0"/>
        <v>08.31.01 Separation of development, test and production environments</v>
      </c>
      <c r="CA13" s="46" t="str">
        <f t="shared" ca="1" si="0"/>
        <v>08.10 Information deletion</v>
      </c>
      <c r="CB13" s="46" t="str">
        <f t="shared" ca="1" si="0"/>
        <v>08.11 Data masking (and anonymization)</v>
      </c>
      <c r="CC13" s="46" t="str">
        <f t="shared" ref="CC13:EN13" ca="1" si="1">INDIRECT("'Controls and SOA'!$C$"&amp;CC$12)</f>
        <v>08.12 Data leakage prevention</v>
      </c>
      <c r="CD13" s="46" t="str">
        <f t="shared" ca="1" si="1"/>
        <v>08.07 Protection against malware</v>
      </c>
      <c r="CE13" s="46" t="str">
        <f t="shared" ca="1" si="1"/>
        <v>08.13 Information backup</v>
      </c>
      <c r="CF13" s="46" t="str">
        <f t="shared" ca="1" si="1"/>
        <v>08.15.01 Logging - General</v>
      </c>
      <c r="CG13" s="46" t="str">
        <f t="shared" ca="1" si="1"/>
        <v>08.15.03 Logging - Protection of logs</v>
      </c>
      <c r="CH13" s="46" t="str">
        <f t="shared" ca="1" si="1"/>
        <v>08.15.02 Logging - Administrators and operators</v>
      </c>
      <c r="CI13" s="46" t="str">
        <f t="shared" ca="1" si="1"/>
        <v>08.17 Clock synchronization</v>
      </c>
      <c r="CJ13" s="46" t="str">
        <f t="shared" ca="1" si="1"/>
        <v>08.16 Monitoring activities</v>
      </c>
      <c r="CK13" s="46" t="str">
        <f t="shared" ca="1" si="1"/>
        <v xml:space="preserve">08.19 Installation of software on operational systems </v>
      </c>
      <c r="CL13" s="46" t="str">
        <f t="shared" ca="1" si="1"/>
        <v>08.08 Management of technical vulnerabilities</v>
      </c>
      <c r="CM13" s="46" t="str">
        <f t="shared" ca="1" si="1"/>
        <v>08.09 Configuration management and hardening</v>
      </c>
      <c r="CN13" s="46" t="str">
        <f t="shared" ca="1" si="1"/>
        <v>08.34 Protection of information systems during audit testing</v>
      </c>
      <c r="CO13" s="46" t="str">
        <f t="shared" ca="1" si="1"/>
        <v>08.20 Networks security</v>
      </c>
      <c r="CP13" s="46" t="str">
        <f t="shared" ca="1" si="1"/>
        <v>08.21 Security of network services</v>
      </c>
      <c r="CQ13" s="46" t="str">
        <f t="shared" ca="1" si="1"/>
        <v>08.22 Segregation of networks</v>
      </c>
      <c r="CR13" s="46" t="str">
        <f t="shared" ca="1" si="1"/>
        <v>08.23 Web filtering</v>
      </c>
      <c r="CS13" s="46" t="str">
        <f t="shared" ca="1" si="1"/>
        <v>05.14.01 Information transfer - Internal rules</v>
      </c>
      <c r="CT13" s="46" t="str">
        <f t="shared" ca="1" si="1"/>
        <v>05.14.02 Information transfer - Agreements with third parties</v>
      </c>
      <c r="CU13" s="46" t="str">
        <f t="shared" ca="1" si="1"/>
        <v>05.14.03 Information transfer - Electronic transfer</v>
      </c>
      <c r="CV13" s="46" t="str">
        <f t="shared" ca="1" si="1"/>
        <v>06.06 Confidentiality or non-disclosure agreements</v>
      </c>
      <c r="CW13" s="46" t="str">
        <f t="shared" ca="1" si="1"/>
        <v>05.14.05 Information transfer - Verbal transfer</v>
      </c>
      <c r="CX13" s="46" t="str">
        <f t="shared" ca="1" si="1"/>
        <v>08.26.01 Application security requirements - General</v>
      </c>
      <c r="CY13" s="46" t="str">
        <f t="shared" ca="1" si="1"/>
        <v>08.26.02 Application security requirements - Public network</v>
      </c>
      <c r="CZ13" s="46" t="str">
        <f t="shared" ca="1" si="1"/>
        <v>08.26.03 Application security requirements - Transactional services</v>
      </c>
      <c r="DA13" s="46" t="str">
        <f t="shared" ca="1" si="1"/>
        <v>08.28 Secure coding</v>
      </c>
      <c r="DB13" s="46" t="str">
        <f t="shared" ca="1" si="1"/>
        <v>08.25 Secure development life cycle</v>
      </c>
      <c r="DC13" s="46" t="str">
        <f t="shared" ca="1" si="1"/>
        <v>08.32.02 Change management (for systems and networks) - Technical review of applications after operating platform changes</v>
      </c>
      <c r="DD13" s="46" t="str">
        <f t="shared" ca="1" si="1"/>
        <v>08.32.03 Change management (for systems and networks) - Restrictions on changes to software packages</v>
      </c>
      <c r="DE13" s="46" t="str">
        <f t="shared" ca="1" si="1"/>
        <v>08.27 Secure system architecture and
engineering principles</v>
      </c>
      <c r="DF13" s="46" t="str">
        <f t="shared" ca="1" si="1"/>
        <v>08.31.02 Separation of development, test and production environments - Secure development environment</v>
      </c>
      <c r="DG13" s="46" t="str">
        <f t="shared" ca="1" si="1"/>
        <v>08.30 Outsourced development</v>
      </c>
      <c r="DH13" s="46" t="str">
        <f t="shared" ca="1" si="1"/>
        <v>08.29.01 Security testing in development and acceptance</v>
      </c>
      <c r="DI13" s="46" t="str">
        <f t="shared" ca="1" si="1"/>
        <v>08.29.02 Installation of software on operational systems - Acceptance</v>
      </c>
      <c r="DJ13" s="46" t="str">
        <f t="shared" ca="1" si="1"/>
        <v>08.33 Test information</v>
      </c>
      <c r="DK13" s="46" t="str">
        <f t="shared" ca="1" si="1"/>
        <v>05.19 Information security in supplier relationships</v>
      </c>
      <c r="DL13" s="46" t="str">
        <f t="shared" ca="1" si="1"/>
        <v>05.20 Addressing information security within supplier agreements</v>
      </c>
      <c r="DM13" s="46" t="str">
        <f t="shared" ca="1" si="1"/>
        <v>05.21 Managing information security in the information and communication technology (ICT) supply chain</v>
      </c>
      <c r="DN13" s="46" t="str">
        <f t="shared" ca="1" si="1"/>
        <v>05.23 Information security for use of
cloud services</v>
      </c>
      <c r="DO13" s="46" t="str">
        <f t="shared" ca="1" si="1"/>
        <v>05.22.01 Monitoring, review and change management of supplier services - Monitoring and review</v>
      </c>
      <c r="DP13" s="46" t="str">
        <f t="shared" ca="1" si="1"/>
        <v>05.22.02 Monitoring, review and change management of supplier services - Changes</v>
      </c>
      <c r="DQ13" s="46" t="str">
        <f t="shared" ca="1" si="1"/>
        <v>05.24.01 Information security incident management planning and preparation - Incident management procedures</v>
      </c>
      <c r="DR13" s="46" t="str">
        <f t="shared" ca="1" si="1"/>
        <v>06.08.01 Information security event reporting</v>
      </c>
      <c r="DS13" s="46" t="str">
        <f t="shared" ca="1" si="1"/>
        <v>06.08.02 Information security event reporting - Vulnerabilities</v>
      </c>
      <c r="DT13" s="46" t="str">
        <f t="shared" ca="1" si="1"/>
        <v>05.25 Assessment and decision on information security events</v>
      </c>
      <c r="DU13" s="46" t="str">
        <f t="shared" ca="1" si="1"/>
        <v>05.26 Response to information security
incidents</v>
      </c>
      <c r="DV13" s="46" t="str">
        <f t="shared" ca="1" si="1"/>
        <v>05.27 Learning from information security incidents</v>
      </c>
      <c r="DW13" s="46" t="str">
        <f t="shared" ca="1" si="1"/>
        <v>05.28 Collection of evidence</v>
      </c>
      <c r="DX13" s="46" t="str">
        <f t="shared" ca="1" si="1"/>
        <v>05.24.02 Information security incident management planning and preparation - Reporting procedures</v>
      </c>
      <c r="DY13" s="46" t="str">
        <f t="shared" ca="1" si="1"/>
        <v>05.29.01 Information   security  during
disruption - BIA</v>
      </c>
      <c r="DZ13" s="46" t="str">
        <f t="shared" ca="1" si="1"/>
        <v>05.29.02 Information   security  during
disruption - Implementation</v>
      </c>
      <c r="EA13" s="46" t="str">
        <f t="shared" ca="1" si="1"/>
        <v>05.29.03 Information   security  during
disruption - Test</v>
      </c>
      <c r="EB13" s="46" t="str">
        <f t="shared" ca="1" si="1"/>
        <v>08.14 Redundancy of information processing facilities</v>
      </c>
      <c r="EC13" s="46" t="str">
        <f t="shared" ca="1" si="1"/>
        <v>05.30 ICT readiness for business continuity</v>
      </c>
      <c r="ED13" s="46" t="str">
        <f t="shared" ca="1" si="1"/>
        <v xml:space="preserve">05.31.01 Legal, statutory, regulatory and contractual requirements - Legislation and regulations </v>
      </c>
      <c r="EE13" s="46" t="str">
        <f t="shared" ca="1" si="1"/>
        <v>05.32 Intellectual property rights</v>
      </c>
      <c r="EF13" s="46" t="str">
        <f t="shared" ca="1" si="1"/>
        <v>05.33 Protection of records</v>
      </c>
      <c r="EG13" s="46" t="str">
        <f t="shared" ca="1" si="1"/>
        <v>05.34 Privacy and protection of person- al identifiable information (PII)</v>
      </c>
      <c r="EH13" s="46" t="str">
        <f t="shared" ca="1" si="1"/>
        <v>05.31.02 Legal, statutory, regulatory and contractual requirements - Cryptography</v>
      </c>
      <c r="EI13" s="46" t="str">
        <f t="shared" ca="1" si="1"/>
        <v>05.31.03 Legal, statutory, regulatory and contractual requirements - Contracts</v>
      </c>
      <c r="EJ13" s="46" t="str">
        <f t="shared" ca="1" si="1"/>
        <v>05.35.01 Independent review of information security</v>
      </c>
      <c r="EK13" s="46" t="str">
        <f t="shared" ca="1" si="1"/>
        <v>05.36 Compliance with policies, rules and standards for information security</v>
      </c>
      <c r="EL13" s="46" t="str">
        <f t="shared" ca="1" si="1"/>
        <v>05.35.02 Independent review of information security - Technical review</v>
      </c>
      <c r="EM13" s="46" t="str">
        <f t="shared" ca="1" si="1"/>
        <v>A.27017.06.03.01 Shared roles and responsibilities within a cloud computing environment</v>
      </c>
      <c r="EN13" s="46" t="str">
        <f t="shared" ca="1" si="1"/>
        <v>A.27017.08.01.05 Removal of cloud service customer assets</v>
      </c>
      <c r="EO13" s="46" t="str">
        <f t="shared" ref="EO13:GM13" ca="1" si="2">INDIRECT("'Controls and SOA'!$C$"&amp;EO$12)</f>
        <v>A.27017.09.05.01 Segregation in virtual computing environments</v>
      </c>
      <c r="EP13" s="46" t="str">
        <f t="shared" ca="1" si="2"/>
        <v>A.27017.09.05.02 Virtual machine hardening</v>
      </c>
      <c r="EQ13" s="46" t="str">
        <f t="shared" ca="1" si="2"/>
        <v>A.27017.12.01.05 Administrator's operational security</v>
      </c>
      <c r="ER13" s="46" t="str">
        <f t="shared" ca="1" si="2"/>
        <v>A.27017.12.04.05 Monitoring of Cloud Services</v>
      </c>
      <c r="ES13" s="46" t="str">
        <f t="shared" ca="1" si="2"/>
        <v>A.CLD.13.01.04 Alignment of security management for virtual and physical networks</v>
      </c>
      <c r="ET13" s="46" t="str">
        <f t="shared" ca="1" si="2"/>
        <v>A.27018.02.01 Obligation to co-operate regarding PII principals’ rights</v>
      </c>
      <c r="EU13" s="46" t="str">
        <f t="shared" ca="1" si="2"/>
        <v>A.27018.03.01 Public cloud PII processor’s purpose</v>
      </c>
      <c r="EV13" s="46" t="str">
        <f t="shared" ca="1" si="2"/>
        <v>A.27018.03.02 Public cloud PII processor’s commercial use</v>
      </c>
      <c r="EW13" s="46" t="str">
        <f t="shared" ca="1" si="2"/>
        <v>A.27018.05.01 Secure erasure of temporary files</v>
      </c>
      <c r="EX13" s="46" t="str">
        <f t="shared" ca="1" si="2"/>
        <v>A.27018.06.01 PII disclosure notification</v>
      </c>
      <c r="EY13" s="46" t="str">
        <f t="shared" ca="1" si="2"/>
        <v>A.27018.06.02 Recording of PII disclosures</v>
      </c>
      <c r="EZ13" s="46" t="str">
        <f t="shared" ca="1" si="2"/>
        <v>A.27018.08.01 Disclosure of sub-contracted PII processing</v>
      </c>
      <c r="FA13" s="46" t="str">
        <f t="shared" ca="1" si="2"/>
        <v>A.27018.10.01 Notification of a data breach involving PII</v>
      </c>
      <c r="FB13" s="46" t="str">
        <f t="shared" ca="1" si="2"/>
        <v>A.27018.10.02 Retention period for administrative security policies and guidelines</v>
      </c>
      <c r="FC13" s="46" t="str">
        <f t="shared" ca="1" si="2"/>
        <v>A.27018.10.03 PII return, transfer and disposal</v>
      </c>
      <c r="FD13" s="46" t="str">
        <f t="shared" ca="1" si="2"/>
        <v>A.27018.11.01 Confidentiality or non-disclosure agreements</v>
      </c>
      <c r="FE13" s="46" t="str">
        <f t="shared" ca="1" si="2"/>
        <v>A.27018.11.02 Restriction of the creation of hardcopy material</v>
      </c>
      <c r="FF13" s="46" t="str">
        <f t="shared" ca="1" si="2"/>
        <v>A.27018.11.03 Control and logging of data restoration</v>
      </c>
      <c r="FG13" s="46" t="str">
        <f t="shared" ca="1" si="2"/>
        <v>A.27018.11.04 Protecting data on storage media leaving the premises</v>
      </c>
      <c r="FH13" s="46" t="str">
        <f t="shared" ca="1" si="2"/>
        <v>A.27018.11.05 Use of unencrypted portable storage media and devices</v>
      </c>
      <c r="FI13" s="46" t="str">
        <f t="shared" ca="1" si="2"/>
        <v>A.27018.11.06 Encryption of PII transmitted over public data-transmission networks</v>
      </c>
      <c r="FJ13" s="46" t="str">
        <f t="shared" ca="1" si="2"/>
        <v>A.27018.11.07 Secure disposal of hardcopy materials</v>
      </c>
      <c r="FK13" s="46" t="str">
        <f t="shared" ca="1" si="2"/>
        <v>A.27018.11.08 Unique use of user Ids</v>
      </c>
      <c r="FL13" s="46" t="str">
        <f t="shared" ca="1" si="2"/>
        <v>A.27018.11.09 Records of authorized users</v>
      </c>
      <c r="FM13" s="46" t="str">
        <f t="shared" ca="1" si="2"/>
        <v>A.27018.11.10 User ID management</v>
      </c>
      <c r="FN13" s="46" t="str">
        <f t="shared" ca="1" si="2"/>
        <v>A.27018.11.11 Contract measures</v>
      </c>
      <c r="FO13" s="46" t="str">
        <f t="shared" ca="1" si="2"/>
        <v>A.27018.11.12 Sub-contracted PII processing</v>
      </c>
      <c r="FP13" s="46" t="str">
        <f t="shared" ca="1" si="2"/>
        <v>A.27018.11.13 Access to data on pre-used data storage space</v>
      </c>
      <c r="FQ13" s="46" t="str">
        <f t="shared" ca="1" si="2"/>
        <v>A.27018.12.01 Geographical location of PII</v>
      </c>
      <c r="FR13" s="46" t="str">
        <f t="shared" ca="1" si="2"/>
        <v>A.27018.12.02 Intended destination of PII</v>
      </c>
      <c r="FS13" s="46" t="str">
        <f t="shared" ca="1" si="2"/>
        <v>A.27701-A.07.02.01 (Con.) Identify and
document purpose
A.27701-A.07.02.02 (Con.)  Identify lawful basis
A.27701-B.08.02.02 (Proc.) Organization's purposes
A.27701-B.08.02.03 (Proc.) Marketing and advertising use</v>
      </c>
      <c r="FT13" s="46" t="str">
        <f t="shared" ca="1" si="2"/>
        <v>A.27701-A.07.02.03 (Con.)  Determine when and how consent is to be obtained
A.27701-A.07.02.04 (Con.) Obtain and record
consent</v>
      </c>
      <c r="FU13" s="46" t="str">
        <f t="shared" ca="1" si="2"/>
        <v>A.27701-B.08.02.01 (Proc.) Customer agreement
A.27701-B.08.02.04 (Proc.) Infringing instruction
A.27701-B.08.02.05 (Proc.) Tools given to customers so they can demonstrate conformity</v>
      </c>
      <c r="FV13" s="46" t="str">
        <f t="shared" ca="1" si="2"/>
        <v xml:space="preserve">A.27701-A.07.02.05 Privacy impact assessment </v>
      </c>
      <c r="FW13" s="46" t="str">
        <f t="shared" ca="1" si="2"/>
        <v>A.27701-A.07.02.06 (Con.)  Contracts with PII processors
A.27701-A.07.02.07 (Con.)  Joint PII controller
A.27701-B.08.05.07 (Proc.) Engagement of a subcontractor to process PII
A.27701-B.08.05.08 (Proc.) Change of subcontractor to process PII</v>
      </c>
      <c r="FX13" s="46" t="str">
        <f t="shared" ca="1" si="2"/>
        <v xml:space="preserve">A.27701-A.07.02.08 (Con.) Records related to processing PII
A.27701-B.08.02.06 (Proc.) Records related to processing PII
</v>
      </c>
      <c r="FY13" s="46" t="str">
        <f t="shared" ca="1" si="2"/>
        <v>Privacy notice
A.27701-A.07.03.01 (Con.) Fulfilling obligations to PII principals
A.27701-A.07.03.02 (Con.)  Information for PII principals
A.27701-A.07.03.03 (Con.) Providing infos to PII principals
A.27701-A.07.03.10 (Con.) Automated decision making</v>
      </c>
      <c r="FZ13" s="46" t="str">
        <f t="shared" ca="1" si="2"/>
        <v>A.27701-A.07.03.04 (Con.) Providing mechanism to modify or with- draw consent
A.27701-A.07.03.05 (Con.) Providing mechanism to object to PII processing</v>
      </c>
      <c r="GA13" s="46" t="str">
        <f t="shared" ca="1" si="2"/>
        <v>Data subject rights.
A.27701-A.07.03.06 (Con.) Access, correction, erasure
A.27701-A.07.03.08 (Con.) Providing copy of PII
processed
A.27701-A.07.03.09 (Con.) Handling requests
A.27701-B.08.03.01 (Proc.) Tools for customers to ensure PII principals rights</v>
      </c>
      <c r="GB13" s="46" t="str">
        <f t="shared" ca="1" si="2"/>
        <v>A.27701-A.07.03.07 (Con.) PII controllers' obligations to inform third parties</v>
      </c>
      <c r="GC13" s="46" t="str">
        <f t="shared" ca="1" si="2"/>
        <v>Minimization
A.27701-A.07.04.01 (Con.) Limit collection
A.27701-A.07.04.02 (Con.) Limit (minimize) processing
A.27701-A.07.04.04 (Con.) PII minimization objectives</v>
      </c>
      <c r="GD13" s="46" t="str">
        <f t="shared" ca="1" si="2"/>
        <v>A.27701-A.07.04.03 (Con.) Accuracy and quality</v>
      </c>
      <c r="GE13" s="46" t="str">
        <f t="shared" ca="1" si="2"/>
        <v>A.27701-A.07.04.05 (Con.) PII de-identification and deletion at the end of processing
A.27701-B.08.04.02 (Proc.) Return, transfer or disposal of PII</v>
      </c>
      <c r="GF13" s="46" t="str">
        <f t="shared" ca="1" si="2"/>
        <v>A.27701-A.07.04.06 (Con.) Temporary files
A.27701-B.08.04.01 (Proc.) Temporary files</v>
      </c>
      <c r="GG13" s="46" t="str">
        <f t="shared" ca="1" si="2"/>
        <v>A.27701-A.07.04.07 (Con.)  Retention</v>
      </c>
      <c r="GH13" s="46" t="str">
        <f t="shared" ca="1" si="2"/>
        <v>A.27701-A.07.04.08 (Con.) Disposal</v>
      </c>
      <c r="GI13" s="46" t="str">
        <f t="shared" ca="1" si="2"/>
        <v>A.27701-A.07.04.09 (Con.) PII transmission controls
A.27701-B.08.04.03 (Proc.) PII transmission controls</v>
      </c>
      <c r="GJ13" s="46" t="str">
        <f t="shared" ca="1" si="2"/>
        <v>Transfer extra-EEA
A.27701-A.07.05.01 (Con.) Basis for transfer
A.27701-A.07.05.02 (Con.) Where PII can be transferred.
A.27701-B.08.05.01 (Pro.) Reporting to customers when data are transferred
A.27701-B.08.05.02 (Pro.) Where PII can be transferred.</v>
      </c>
      <c r="GK13" s="46" t="str">
        <f t="shared" ca="1" si="2"/>
        <v>A.27701-A.07.05.03 (Con.) Records of transfer of PII
A.27701-A.07.05.04 (Con.) Records of PII disclosure to third parties
A.27701-B.08.05.03 (Proc.) Records of PII disclosure to third parties</v>
      </c>
      <c r="GL13" s="46" t="str">
        <f t="shared" ca="1" si="2"/>
        <v>A.27701-B.08.05.04 (Proc.) Notification of PII disclosure requests
A.27701-B.08.05.05 (Proc.) Legally binding PII disclosures</v>
      </c>
      <c r="GM13" s="46" t="str">
        <f t="shared" ca="1" si="2"/>
        <v>A.27701-B.08.05.06 (Proc.) Disclosure of sub- contractors used to process PII</v>
      </c>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c r="AMK13" s="5"/>
      <c r="AML13" s="5"/>
      <c r="AMM13" s="5"/>
      <c r="AMN13" s="5"/>
      <c r="AMO13" s="5"/>
      <c r="AMP13" s="5"/>
      <c r="AMQ13" s="5"/>
      <c r="AMR13" s="5"/>
      <c r="AMS13" s="5"/>
      <c r="AMT13" s="5"/>
      <c r="AMU13" s="5"/>
      <c r="AMV13" s="5"/>
      <c r="AMW13" s="5"/>
      <c r="AMX13" s="5"/>
      <c r="AMY13" s="5"/>
      <c r="AMZ13" s="5"/>
      <c r="ANA13" s="5"/>
      <c r="ANB13" s="5"/>
      <c r="ANC13" s="5"/>
      <c r="AND13" s="5"/>
      <c r="ANE13" s="5"/>
      <c r="ANF13" s="5"/>
      <c r="ANG13" s="5"/>
      <c r="ANH13" s="5"/>
      <c r="ANI13" s="5"/>
      <c r="ANJ13" s="5"/>
      <c r="ANK13" s="5"/>
      <c r="ANL13" s="5"/>
      <c r="ANM13" s="5"/>
      <c r="ANN13" s="5"/>
      <c r="ANO13" s="5"/>
      <c r="ANP13" s="5"/>
      <c r="ANQ13" s="5"/>
      <c r="ANR13" s="5"/>
      <c r="ANS13" s="5"/>
      <c r="ANT13" s="5"/>
      <c r="ANU13" s="5"/>
      <c r="ANV13" s="5"/>
      <c r="ANW13" s="5"/>
      <c r="ANX13" s="5"/>
      <c r="ANY13" s="5"/>
      <c r="ANZ13" s="5"/>
      <c r="AOA13" s="5"/>
      <c r="AOB13" s="5"/>
      <c r="AOC13" s="5"/>
      <c r="AOD13" s="5"/>
      <c r="AOE13" s="5"/>
      <c r="AOF13" s="5"/>
      <c r="AOG13" s="5"/>
      <c r="AOH13" s="5"/>
      <c r="AOI13" s="5"/>
      <c r="AOJ13" s="5"/>
      <c r="AOK13" s="5"/>
      <c r="AOL13" s="5"/>
      <c r="AOM13" s="5"/>
      <c r="AON13" s="5"/>
      <c r="AOO13" s="5"/>
      <c r="AOP13" s="5"/>
      <c r="AOQ13" s="5"/>
      <c r="AOR13" s="5"/>
      <c r="AOS13" s="5"/>
      <c r="AOT13" s="5"/>
      <c r="AOU13" s="5"/>
      <c r="AOV13" s="5"/>
      <c r="AOW13" s="5"/>
      <c r="AOX13" s="5"/>
      <c r="AOY13" s="5"/>
      <c r="AOZ13" s="5"/>
      <c r="APA13" s="5"/>
      <c r="APB13" s="5"/>
      <c r="APC13" s="5"/>
      <c r="APD13" s="5"/>
      <c r="APE13" s="5"/>
      <c r="APF13" s="5"/>
      <c r="APG13" s="5"/>
      <c r="APH13" s="5"/>
      <c r="API13" s="5"/>
      <c r="APJ13" s="5"/>
      <c r="APK13" s="5"/>
      <c r="APL13" s="5"/>
      <c r="APM13" s="5"/>
      <c r="APN13" s="5"/>
      <c r="APO13" s="5"/>
      <c r="APP13" s="5"/>
      <c r="APQ13" s="5"/>
      <c r="APR13" s="5"/>
      <c r="APS13" s="5"/>
      <c r="APT13" s="5"/>
      <c r="APU13" s="5"/>
      <c r="APV13" s="5"/>
      <c r="APW13" s="5"/>
      <c r="APX13" s="5"/>
      <c r="APY13" s="5"/>
      <c r="APZ13" s="5"/>
      <c r="AQA13" s="5"/>
      <c r="AQB13" s="5"/>
      <c r="AQC13" s="5"/>
      <c r="AQD13" s="5"/>
      <c r="AQE13" s="5"/>
      <c r="AQF13" s="5"/>
      <c r="AQG13" s="5"/>
      <c r="AQH13" s="5"/>
      <c r="AQI13" s="5"/>
      <c r="AQJ13" s="5"/>
      <c r="AQK13" s="5"/>
      <c r="AQL13" s="5"/>
      <c r="AQM13" s="5"/>
      <c r="AQN13" s="5"/>
      <c r="AQO13" s="5"/>
      <c r="AQP13" s="5"/>
      <c r="AQQ13" s="5"/>
      <c r="AQR13" s="5"/>
      <c r="AQS13" s="5"/>
      <c r="AQT13" s="5"/>
      <c r="AQU13" s="5"/>
      <c r="AQV13" s="5"/>
      <c r="AQW13" s="5"/>
      <c r="AQX13" s="5"/>
      <c r="AQY13" s="5"/>
      <c r="AQZ13" s="5"/>
      <c r="ARA13" s="5"/>
      <c r="ARB13" s="5"/>
      <c r="ARC13" s="5"/>
      <c r="ARD13" s="5"/>
      <c r="ARE13" s="5"/>
      <c r="ARF13" s="5"/>
      <c r="ARG13" s="5"/>
      <c r="ARH13" s="5"/>
      <c r="ARI13" s="5"/>
      <c r="ARJ13" s="5"/>
      <c r="ARK13" s="5"/>
      <c r="ARL13" s="5"/>
      <c r="ARM13" s="5"/>
      <c r="ARN13" s="5"/>
      <c r="ARO13" s="5"/>
      <c r="ARP13" s="5"/>
      <c r="ARQ13" s="5"/>
      <c r="ARR13" s="5"/>
      <c r="ARS13" s="5"/>
      <c r="ART13" s="5"/>
      <c r="ARU13" s="5"/>
      <c r="ARV13" s="5"/>
      <c r="ARW13" s="5"/>
      <c r="ARX13" s="5"/>
      <c r="ARY13" s="5"/>
      <c r="ARZ13" s="5"/>
      <c r="ASA13" s="5"/>
      <c r="ASB13" s="5"/>
      <c r="ASC13" s="5"/>
      <c r="ASD13" s="5"/>
      <c r="ASE13" s="5"/>
      <c r="ASF13" s="5"/>
      <c r="ASG13" s="5"/>
      <c r="ASH13" s="5"/>
      <c r="ASI13" s="5"/>
      <c r="ASJ13" s="5"/>
      <c r="ASK13" s="5"/>
      <c r="ASL13" s="5"/>
      <c r="ASM13" s="5"/>
      <c r="ASN13" s="5"/>
      <c r="ASO13" s="5"/>
      <c r="ASP13" s="5"/>
      <c r="ASQ13" s="5"/>
      <c r="ASR13" s="5"/>
      <c r="ASS13" s="5"/>
      <c r="AST13" s="5"/>
      <c r="ASU13" s="5"/>
      <c r="ASV13" s="5"/>
      <c r="ASW13" s="5"/>
      <c r="ASX13" s="5"/>
      <c r="ASY13" s="5"/>
      <c r="ASZ13" s="5"/>
      <c r="ATA13" s="5"/>
      <c r="ATB13" s="5"/>
      <c r="ATC13" s="5"/>
      <c r="ATD13" s="5"/>
      <c r="ATE13" s="5"/>
      <c r="ATF13" s="5"/>
      <c r="ATG13" s="5"/>
      <c r="ATH13" s="5"/>
      <c r="ATI13" s="5"/>
      <c r="ATJ13" s="5"/>
      <c r="ATK13" s="5"/>
      <c r="ATL13" s="5"/>
      <c r="ATM13" s="5"/>
      <c r="ATN13" s="5"/>
      <c r="ATO13" s="5"/>
      <c r="ATP13" s="5"/>
      <c r="ATQ13" s="5"/>
      <c r="ATR13" s="5"/>
      <c r="ATS13" s="5"/>
      <c r="ATT13" s="5"/>
      <c r="ATU13" s="5"/>
      <c r="ATV13" s="5"/>
      <c r="ATW13" s="5"/>
      <c r="ATX13" s="5"/>
      <c r="ATY13" s="5"/>
      <c r="ATZ13" s="5"/>
      <c r="AUA13" s="5"/>
      <c r="AUB13" s="5"/>
      <c r="AUC13" s="5"/>
      <c r="AUD13" s="5"/>
      <c r="AUE13" s="5"/>
      <c r="AUF13" s="5"/>
      <c r="AUG13" s="5"/>
      <c r="AUH13" s="5"/>
      <c r="AUI13" s="5"/>
      <c r="AUJ13" s="5"/>
      <c r="AUK13" s="5"/>
      <c r="AUL13" s="5"/>
      <c r="AUM13" s="5"/>
      <c r="AUN13" s="5"/>
      <c r="AUO13" s="5"/>
      <c r="AUP13" s="5"/>
      <c r="AUQ13" s="5"/>
      <c r="AUR13" s="5"/>
      <c r="AUS13" s="5"/>
      <c r="AUT13" s="5"/>
      <c r="AUU13" s="5"/>
      <c r="AUV13" s="5"/>
      <c r="AUW13" s="5"/>
      <c r="AUX13" s="5"/>
      <c r="AUY13" s="5"/>
      <c r="AUZ13" s="5"/>
      <c r="AVA13" s="5"/>
      <c r="AVB13" s="5"/>
      <c r="AVC13" s="5"/>
      <c r="AVD13" s="5"/>
      <c r="AVE13" s="5"/>
      <c r="AVF13" s="5"/>
      <c r="AVG13" s="5"/>
      <c r="AVH13" s="5"/>
      <c r="AVI13" s="5"/>
      <c r="AVJ13" s="5"/>
      <c r="AVK13" s="5"/>
      <c r="AVL13" s="5"/>
      <c r="AVM13" s="5"/>
      <c r="AVN13" s="5"/>
      <c r="AVO13" s="5"/>
      <c r="AVP13" s="5"/>
      <c r="AVQ13" s="5"/>
      <c r="AVR13" s="5"/>
      <c r="AVS13" s="5"/>
      <c r="AVT13" s="5"/>
      <c r="AVU13" s="5"/>
      <c r="AVV13" s="5"/>
      <c r="AVW13" s="5"/>
      <c r="AVX13" s="5"/>
      <c r="AVY13" s="5"/>
      <c r="AVZ13" s="5"/>
      <c r="AWA13" s="5"/>
      <c r="AWB13" s="5"/>
      <c r="AWC13" s="5"/>
      <c r="AWD13" s="5"/>
      <c r="AWE13" s="5"/>
      <c r="AWF13" s="5"/>
      <c r="AWG13" s="5"/>
      <c r="AWH13" s="5"/>
      <c r="AWI13" s="5"/>
      <c r="AWJ13" s="5"/>
      <c r="AWK13" s="5"/>
      <c r="AWL13" s="5"/>
      <c r="AWM13" s="5"/>
      <c r="AWN13" s="5"/>
      <c r="AWO13" s="5"/>
      <c r="AWP13" s="5"/>
      <c r="AWQ13" s="5"/>
      <c r="AWR13" s="5"/>
      <c r="AWS13" s="5"/>
      <c r="AWT13" s="5"/>
      <c r="AWU13" s="5"/>
      <c r="AWV13" s="5"/>
      <c r="AWW13" s="5"/>
      <c r="AWX13" s="5"/>
      <c r="AWY13" s="5"/>
      <c r="AWZ13" s="5"/>
      <c r="AXA13" s="5"/>
      <c r="AXB13" s="5"/>
      <c r="AXC13" s="5"/>
      <c r="AXD13" s="5"/>
      <c r="AXE13" s="5"/>
    </row>
    <row r="14" spans="2:1305" s="82" customFormat="1" ht="29" x14ac:dyDescent="0.25">
      <c r="B14" s="83"/>
      <c r="C14" s="83"/>
      <c r="D14" s="83"/>
      <c r="E14" s="83"/>
      <c r="F14" s="85"/>
      <c r="G14" s="83"/>
      <c r="H14" s="129"/>
      <c r="I14" s="129"/>
      <c r="J14" s="129"/>
      <c r="K14" s="129"/>
      <c r="L14" s="129"/>
      <c r="M14" s="83"/>
      <c r="N14" s="85" t="s">
        <v>546</v>
      </c>
      <c r="O14" s="84"/>
      <c r="P14" s="84">
        <f ca="1">IF(INDIRECT("'Controls and SOA'!$L$"&amp;P$12)="NA",0,INDIRECT("'Controls and SOA'!$L$"&amp;P$12))</f>
        <v>1</v>
      </c>
      <c r="Q14" s="84">
        <f ca="1">IF(INDIRECT("'Controls and SOA'!$L$"&amp;Q$12)="NA",0,INDIRECT("'Controls and SOA'!$L$"&amp;Q$12))</f>
        <v>1</v>
      </c>
      <c r="R14" s="84">
        <f ca="1">IF(INDIRECT("'Controls and SOA'!$L$"&amp;R$12)="NA",0,INDIRECT("'Controls and SOA'!$L$"&amp;R$12))</f>
        <v>1</v>
      </c>
      <c r="S14" s="84">
        <f ca="1">IF(INDIRECT("'Controls and SOA'!$L$"&amp;S$12)="NA",0,INDIRECT("'Controls and SOA'!$L$"&amp;S$12))</f>
        <v>2</v>
      </c>
      <c r="T14" s="84">
        <f ca="1">IF(INDIRECT("'Controls and SOA'!$L$"&amp;T$12)="NA",0,INDIRECT("'Controls and SOA'!$L$"&amp;T$12))</f>
        <v>3</v>
      </c>
      <c r="U14" s="84">
        <f ca="1">IF(INDIRECT("'Controls and SOA'!$L$"&amp;U$12)="NA",0,INDIRECT("'Controls and SOA'!$L$"&amp;U$12))</f>
        <v>2</v>
      </c>
      <c r="V14" s="84">
        <f ca="1">IF(INDIRECT("'Controls and SOA'!$L$"&amp;V$12)="NA",0,INDIRECT("'Controls and SOA'!$L$"&amp;V$12))</f>
        <v>2</v>
      </c>
      <c r="W14" s="84">
        <f ca="1">IF(INDIRECT("'Controls and SOA'!$L$"&amp;W$12)="NA",0,INDIRECT("'Controls and SOA'!$L$"&amp;W$12))</f>
        <v>0</v>
      </c>
      <c r="X14" s="84">
        <f ca="1">IF(INDIRECT("'Controls and SOA'!$L$"&amp;X$12)="NA",0,INDIRECT("'Controls and SOA'!$L$"&amp;X$12))</f>
        <v>1</v>
      </c>
      <c r="Y14" s="84">
        <f ca="1">IF(INDIRECT("'Controls and SOA'!$L$"&amp;Y$12)="NA",0,INDIRECT("'Controls and SOA'!$L$"&amp;Y$12))</f>
        <v>1</v>
      </c>
      <c r="Z14" s="84">
        <f ca="1">IF(INDIRECT("'Controls and SOA'!$L$"&amp;Z$12)="NA",0,INDIRECT("'Controls and SOA'!$L$"&amp;Z$12))</f>
        <v>2</v>
      </c>
      <c r="AA14" s="84">
        <f ca="1">IF(INDIRECT("'Controls and SOA'!$L$"&amp;AA$12)="NA",0,INDIRECT("'Controls and SOA'!$L$"&amp;AA$12))</f>
        <v>1</v>
      </c>
      <c r="AB14" s="84">
        <f ca="1">IF(INDIRECT("'Controls and SOA'!$L$"&amp;AB$12)="NA",0,INDIRECT("'Controls and SOA'!$L$"&amp;AB$12))</f>
        <v>1</v>
      </c>
      <c r="AC14" s="84">
        <f ca="1">IF(INDIRECT("'Controls and SOA'!$L$"&amp;AC$12)="NA",0,INDIRECT("'Controls and SOA'!$L$"&amp;AC$12))</f>
        <v>1</v>
      </c>
      <c r="AD14" s="84">
        <f ca="1">IF(INDIRECT("'Controls and SOA'!$L$"&amp;AD$12)="NA",0,INDIRECT("'Controls and SOA'!$L$"&amp;AD$12))</f>
        <v>1</v>
      </c>
      <c r="AE14" s="84">
        <f ca="1">IF(INDIRECT("'Controls and SOA'!$L$"&amp;AE$12)="NA",0,INDIRECT("'Controls and SOA'!$L$"&amp;AE$12))</f>
        <v>1</v>
      </c>
      <c r="AF14" s="84">
        <f ca="1">IF(INDIRECT("'Controls and SOA'!$L$"&amp;AF$12)="NA",0,INDIRECT("'Controls and SOA'!$L$"&amp;AF$12))</f>
        <v>2</v>
      </c>
      <c r="AG14" s="84">
        <f ca="1">IF(INDIRECT("'Controls and SOA'!$L$"&amp;AG$12)="NA",0,INDIRECT("'Controls and SOA'!$L$"&amp;AG$12))</f>
        <v>2</v>
      </c>
      <c r="AH14" s="84">
        <f ca="1">IF(INDIRECT("'Controls and SOA'!$L$"&amp;AH$12)="NA",0,INDIRECT("'Controls and SOA'!$L$"&amp;AH$12))</f>
        <v>1</v>
      </c>
      <c r="AI14" s="84">
        <f ca="1">IF(INDIRECT("'Controls and SOA'!$L$"&amp;AI$12)="NA",0,INDIRECT("'Controls and SOA'!$L$"&amp;AI$12))</f>
        <v>2</v>
      </c>
      <c r="AJ14" s="84">
        <f ca="1">IF(INDIRECT("'Controls and SOA'!$L$"&amp;AJ$12)="NA",0,INDIRECT("'Controls and SOA'!$L$"&amp;AJ$12))</f>
        <v>1</v>
      </c>
      <c r="AK14" s="84">
        <f ca="1">IF(INDIRECT("'Controls and SOA'!$L$"&amp;AK$12)="NA",0,INDIRECT("'Controls and SOA'!$L$"&amp;AK$12))</f>
        <v>1</v>
      </c>
      <c r="AL14" s="84">
        <f ca="1">IF(INDIRECT("'Controls and SOA'!$L$"&amp;AL$12)="NA",0,INDIRECT("'Controls and SOA'!$L$"&amp;AL$12))</f>
        <v>1</v>
      </c>
      <c r="AM14" s="84">
        <f ca="1">IF(INDIRECT("'Controls and SOA'!$L$"&amp;AM$12)="NA",0,INDIRECT("'Controls and SOA'!$L$"&amp;AM$12))</f>
        <v>2</v>
      </c>
      <c r="AN14" s="84">
        <f ca="1">IF(INDIRECT("'Controls and SOA'!$L$"&amp;AN$12)="NA",0,INDIRECT("'Controls and SOA'!$L$"&amp;AN$12))</f>
        <v>2</v>
      </c>
      <c r="AO14" s="84">
        <f ca="1">IF(INDIRECT("'Controls and SOA'!$L$"&amp;AO$12)="NA",0,INDIRECT("'Controls and SOA'!$L$"&amp;AO$12))</f>
        <v>2</v>
      </c>
      <c r="AP14" s="84">
        <f ca="1">IF(INDIRECT("'Controls and SOA'!$L$"&amp;AP$12)="NA",0,INDIRECT("'Controls and SOA'!$L$"&amp;AP$12))</f>
        <v>1</v>
      </c>
      <c r="AQ14" s="84">
        <f ca="1">IF(INDIRECT("'Controls and SOA'!$L$"&amp;AQ$12)="NA",0,INDIRECT("'Controls and SOA'!$L$"&amp;AQ$12))</f>
        <v>1</v>
      </c>
      <c r="AR14" s="84">
        <f ca="1">IF(INDIRECT("'Controls and SOA'!$L$"&amp;AR$12)="NA",0,INDIRECT("'Controls and SOA'!$L$"&amp;AR$12))</f>
        <v>2</v>
      </c>
      <c r="AS14" s="84">
        <f ca="1">IF(INDIRECT("'Controls and SOA'!$L$"&amp;AS$12)="NA",0,INDIRECT("'Controls and SOA'!$L$"&amp;AS$12))</f>
        <v>2</v>
      </c>
      <c r="AT14" s="84">
        <f ca="1">IF(INDIRECT("'Controls and SOA'!$L$"&amp;AT$12)="NA",0,INDIRECT("'Controls and SOA'!$L$"&amp;AT$12))</f>
        <v>1</v>
      </c>
      <c r="AU14" s="84">
        <f ca="1">IF(INDIRECT("'Controls and SOA'!$L$"&amp;AU$12)="NA",0,INDIRECT("'Controls and SOA'!$L$"&amp;AU$12))</f>
        <v>1</v>
      </c>
      <c r="AV14" s="84">
        <f ca="1">IF(INDIRECT("'Controls and SOA'!$L$"&amp;AV$12)="NA",0,INDIRECT("'Controls and SOA'!$L$"&amp;AV$12))</f>
        <v>1</v>
      </c>
      <c r="AW14" s="84">
        <f ca="1">IF(INDIRECT("'Controls and SOA'!$L$"&amp;AW$12)="NA",0,INDIRECT("'Controls and SOA'!$L$"&amp;AW$12))</f>
        <v>1</v>
      </c>
      <c r="AX14" s="84">
        <f ca="1">IF(INDIRECT("'Controls and SOA'!$L$"&amp;AX$12)="NA",0,INDIRECT("'Controls and SOA'!$L$"&amp;AX$12))</f>
        <v>1</v>
      </c>
      <c r="AY14" s="84">
        <f ca="1">IF(INDIRECT("'Controls and SOA'!$L$"&amp;AY$12)="NA",0,INDIRECT("'Controls and SOA'!$L$"&amp;AY$12))</f>
        <v>2</v>
      </c>
      <c r="AZ14" s="84">
        <f ca="1">IF(INDIRECT("'Controls and SOA'!$L$"&amp;AZ$12)="NA",0,INDIRECT("'Controls and SOA'!$L$"&amp;AZ$12))</f>
        <v>2</v>
      </c>
      <c r="BA14" s="84">
        <f ca="1">IF(INDIRECT("'Controls and SOA'!$L$"&amp;BA$12)="NA",0,INDIRECT("'Controls and SOA'!$L$"&amp;BA$12))</f>
        <v>2</v>
      </c>
      <c r="BB14" s="84">
        <f ca="1">IF(INDIRECT("'Controls and SOA'!$L$"&amp;BB$12)="NA",0,INDIRECT("'Controls and SOA'!$L$"&amp;BB$12))</f>
        <v>2</v>
      </c>
      <c r="BC14" s="84">
        <f ca="1">IF(INDIRECT("'Controls and SOA'!$L$"&amp;BC$12)="NA",0,INDIRECT("'Controls and SOA'!$L$"&amp;BC$12))</f>
        <v>3</v>
      </c>
      <c r="BD14" s="84">
        <f ca="1">IF(INDIRECT("'Controls and SOA'!$L$"&amp;BD$12)="NA",0,INDIRECT("'Controls and SOA'!$L$"&amp;BD$12))</f>
        <v>1</v>
      </c>
      <c r="BE14" s="84">
        <f ca="1">IF(INDIRECT("'Controls and SOA'!$L$"&amp;BE$12)="NA",0,INDIRECT("'Controls and SOA'!$L$"&amp;BE$12))</f>
        <v>2</v>
      </c>
      <c r="BF14" s="84">
        <f ca="1">IF(INDIRECT("'Controls and SOA'!$L$"&amp;BF$12)="NA",0,INDIRECT("'Controls and SOA'!$L$"&amp;BF$12))</f>
        <v>1</v>
      </c>
      <c r="BG14" s="84">
        <f ca="1">IF(INDIRECT("'Controls and SOA'!$L$"&amp;BG$12)="NA",0,INDIRECT("'Controls and SOA'!$L$"&amp;BG$12))</f>
        <v>1</v>
      </c>
      <c r="BH14" s="84">
        <f ca="1">IF(INDIRECT("'Controls and SOA'!$L$"&amp;BH$12)="NA",0,INDIRECT("'Controls and SOA'!$L$"&amp;BH$12))</f>
        <v>1</v>
      </c>
      <c r="BI14" s="84">
        <f ca="1">IF(INDIRECT("'Controls and SOA'!$L$"&amp;BI$12)="NA",0,INDIRECT("'Controls and SOA'!$L$"&amp;BI$12))</f>
        <v>1</v>
      </c>
      <c r="BJ14" s="84">
        <f ca="1">IF(INDIRECT("'Controls and SOA'!$L$"&amp;BJ$12)="NA",0,INDIRECT("'Controls and SOA'!$L$"&amp;BJ$12))</f>
        <v>1</v>
      </c>
      <c r="BK14" s="84">
        <f ca="1">IF(INDIRECT("'Controls and SOA'!$L$"&amp;BK$12)="NA",0,INDIRECT("'Controls and SOA'!$L$"&amp;BK$12))</f>
        <v>2</v>
      </c>
      <c r="BL14" s="84">
        <f ca="1">IF(INDIRECT("'Controls and SOA'!$L$"&amp;BL$12)="NA",0,INDIRECT("'Controls and SOA'!$L$"&amp;BL$12))</f>
        <v>0</v>
      </c>
      <c r="BM14" s="84">
        <f ca="1">IF(INDIRECT("'Controls and SOA'!$L$"&amp;BM$12)="NA",0,INDIRECT("'Controls and SOA'!$L$"&amp;BM$12))</f>
        <v>0</v>
      </c>
      <c r="BN14" s="84">
        <f ca="1">IF(INDIRECT("'Controls and SOA'!$L$"&amp;BN$12)="NA",0,INDIRECT("'Controls and SOA'!$L$"&amp;BN$12))</f>
        <v>1</v>
      </c>
      <c r="BO14" s="84">
        <f ca="1">IF(INDIRECT("'Controls and SOA'!$L$"&amp;BO$12)="NA",0,INDIRECT("'Controls and SOA'!$L$"&amp;BO$12))</f>
        <v>2</v>
      </c>
      <c r="BP14" s="84">
        <f ca="1">IF(INDIRECT("'Controls and SOA'!$L$"&amp;BP$12)="NA",0,INDIRECT("'Controls and SOA'!$L$"&amp;BP$12))</f>
        <v>2</v>
      </c>
      <c r="BQ14" s="84">
        <f ca="1">IF(INDIRECT("'Controls and SOA'!$L$"&amp;BQ$12)="NA",0,INDIRECT("'Controls and SOA'!$L$"&amp;BQ$12))</f>
        <v>2</v>
      </c>
      <c r="BR14" s="84">
        <f ca="1">IF(INDIRECT("'Controls and SOA'!$L$"&amp;BR$12)="NA",0,INDIRECT("'Controls and SOA'!$L$"&amp;BR$12))</f>
        <v>2</v>
      </c>
      <c r="BS14" s="84">
        <f ca="1">IF(INDIRECT("'Controls and SOA'!$L$"&amp;BS$12)="NA",0,INDIRECT("'Controls and SOA'!$L$"&amp;BS$12))</f>
        <v>3</v>
      </c>
      <c r="BT14" s="84">
        <f ca="1">IF(INDIRECT("'Controls and SOA'!$L$"&amp;BT$12)="NA",0,INDIRECT("'Controls and SOA'!$L$"&amp;BT$12))</f>
        <v>2</v>
      </c>
      <c r="BU14" s="84">
        <f ca="1">IF(INDIRECT("'Controls and SOA'!$L$"&amp;BU$12)="NA",0,INDIRECT("'Controls and SOA'!$L$"&amp;BU$12))</f>
        <v>3</v>
      </c>
      <c r="BV14" s="84">
        <f ca="1">IF(INDIRECT("'Controls and SOA'!$L$"&amp;BV$12)="NA",0,INDIRECT("'Controls and SOA'!$L$"&amp;BV$12))</f>
        <v>2</v>
      </c>
      <c r="BW14" s="84">
        <f ca="1">IF(INDIRECT("'Controls and SOA'!$L$"&amp;BW$12)="NA",0,INDIRECT("'Controls and SOA'!$L$"&amp;BW$12))</f>
        <v>1</v>
      </c>
      <c r="BX14" s="84">
        <f ca="1">IF(INDIRECT("'Controls and SOA'!$L$"&amp;BX$12)="NA",0,INDIRECT("'Controls and SOA'!$L$"&amp;BX$12))</f>
        <v>3</v>
      </c>
      <c r="BY14" s="84">
        <f ca="1">IF(INDIRECT("'Controls and SOA'!$L$"&amp;BY$12)="NA",0,INDIRECT("'Controls and SOA'!$L$"&amp;BY$12))</f>
        <v>2</v>
      </c>
      <c r="BZ14" s="84">
        <f ca="1">IF(INDIRECT("'Controls and SOA'!$L$"&amp;BZ$12)="NA",0,INDIRECT("'Controls and SOA'!$L$"&amp;BZ$12))</f>
        <v>2</v>
      </c>
      <c r="CA14" s="84">
        <f ca="1">IF(INDIRECT("'Controls and SOA'!$L$"&amp;CA$12)="NA",0,INDIRECT("'Controls and SOA'!$L$"&amp;CA$12))</f>
        <v>0</v>
      </c>
      <c r="CB14" s="84">
        <f ca="1">IF(INDIRECT("'Controls and SOA'!$L$"&amp;CB$12)="NA",0,INDIRECT("'Controls and SOA'!$L$"&amp;CB$12))</f>
        <v>0</v>
      </c>
      <c r="CC14" s="84">
        <f ca="1">IF(INDIRECT("'Controls and SOA'!$L$"&amp;CC$12)="NA",0,INDIRECT("'Controls and SOA'!$L$"&amp;CC$12))</f>
        <v>0</v>
      </c>
      <c r="CD14" s="84">
        <f ca="1">IF(INDIRECT("'Controls and SOA'!$L$"&amp;CD$12)="NA",0,INDIRECT("'Controls and SOA'!$L$"&amp;CD$12))</f>
        <v>1</v>
      </c>
      <c r="CE14" s="84">
        <f ca="1">IF(INDIRECT("'Controls and SOA'!$L$"&amp;CE$12)="NA",0,INDIRECT("'Controls and SOA'!$L$"&amp;CE$12))</f>
        <v>1</v>
      </c>
      <c r="CF14" s="84">
        <f ca="1">IF(INDIRECT("'Controls and SOA'!$L$"&amp;CF$12)="NA",0,INDIRECT("'Controls and SOA'!$L$"&amp;CF$12))</f>
        <v>2</v>
      </c>
      <c r="CG14" s="84">
        <f ca="1">IF(INDIRECT("'Controls and SOA'!$L$"&amp;CG$12)="NA",0,INDIRECT("'Controls and SOA'!$L$"&amp;CG$12))</f>
        <v>1</v>
      </c>
      <c r="CH14" s="84">
        <f ca="1">IF(INDIRECT("'Controls and SOA'!$L$"&amp;CH$12)="NA",0,INDIRECT("'Controls and SOA'!$L$"&amp;CH$12))</f>
        <v>2</v>
      </c>
      <c r="CI14" s="84">
        <f ca="1">IF(INDIRECT("'Controls and SOA'!$L$"&amp;CI$12)="NA",0,INDIRECT("'Controls and SOA'!$L$"&amp;CI$12))</f>
        <v>1</v>
      </c>
      <c r="CJ14" s="84">
        <f ca="1">IF(INDIRECT("'Controls and SOA'!$L$"&amp;CJ$12)="NA",0,INDIRECT("'Controls and SOA'!$L$"&amp;CJ$12))</f>
        <v>0</v>
      </c>
      <c r="CK14" s="84">
        <f ca="1">IF(INDIRECT("'Controls and SOA'!$L$"&amp;CK$12)="NA",0,INDIRECT("'Controls and SOA'!$L$"&amp;CK$12))</f>
        <v>2</v>
      </c>
      <c r="CL14" s="84">
        <f ca="1">IF(INDIRECT("'Controls and SOA'!$L$"&amp;CL$12)="NA",0,INDIRECT("'Controls and SOA'!$L$"&amp;CL$12))</f>
        <v>1</v>
      </c>
      <c r="CM14" s="84">
        <f ca="1">IF(INDIRECT("'Controls and SOA'!$L$"&amp;CM$12)="NA",0,INDIRECT("'Controls and SOA'!$L$"&amp;CM$12))</f>
        <v>2</v>
      </c>
      <c r="CN14" s="84">
        <f ca="1">IF(INDIRECT("'Controls and SOA'!$L$"&amp;CN$12)="NA",0,INDIRECT("'Controls and SOA'!$L$"&amp;CN$12))</f>
        <v>2</v>
      </c>
      <c r="CO14" s="84">
        <f ca="1">IF(INDIRECT("'Controls and SOA'!$L$"&amp;CO$12)="NA",0,INDIRECT("'Controls and SOA'!$L$"&amp;CO$12))</f>
        <v>2</v>
      </c>
      <c r="CP14" s="84">
        <f ca="1">IF(INDIRECT("'Controls and SOA'!$L$"&amp;CP$12)="NA",0,INDIRECT("'Controls and SOA'!$L$"&amp;CP$12))</f>
        <v>1</v>
      </c>
      <c r="CQ14" s="84">
        <f ca="1">IF(INDIRECT("'Controls and SOA'!$L$"&amp;CQ$12)="NA",0,INDIRECT("'Controls and SOA'!$L$"&amp;CQ$12))</f>
        <v>2</v>
      </c>
      <c r="CR14" s="84">
        <f ca="1">IF(INDIRECT("'Controls and SOA'!$L$"&amp;CR$12)="NA",0,INDIRECT("'Controls and SOA'!$L$"&amp;CR$12))</f>
        <v>0</v>
      </c>
      <c r="CS14" s="84">
        <f ca="1">IF(INDIRECT("'Controls and SOA'!$L$"&amp;CS$12)="NA",0,INDIRECT("'Controls and SOA'!$L$"&amp;CS$12))</f>
        <v>3</v>
      </c>
      <c r="CT14" s="84">
        <f ca="1">IF(INDIRECT("'Controls and SOA'!$L$"&amp;CT$12)="NA",0,INDIRECT("'Controls and SOA'!$L$"&amp;CT$12))</f>
        <v>2</v>
      </c>
      <c r="CU14" s="84">
        <f ca="1">IF(INDIRECT("'Controls and SOA'!$L$"&amp;CU$12)="NA",0,INDIRECT("'Controls and SOA'!$L$"&amp;CU$12))</f>
        <v>1</v>
      </c>
      <c r="CV14" s="84">
        <f ca="1">IF(INDIRECT("'Controls and SOA'!$L$"&amp;CV$12)="NA",0,INDIRECT("'Controls and SOA'!$L$"&amp;CV$12))</f>
        <v>1</v>
      </c>
      <c r="CW14" s="84">
        <f ca="1">IF(INDIRECT("'Controls and SOA'!$L$"&amp;CW$12)="NA",0,INDIRECT("'Controls and SOA'!$L$"&amp;CW$12))</f>
        <v>0</v>
      </c>
      <c r="CX14" s="84">
        <f ca="1">IF(INDIRECT("'Controls and SOA'!$L$"&amp;CX$12)="NA",0,INDIRECT("'Controls and SOA'!$L$"&amp;CX$12))</f>
        <v>2</v>
      </c>
      <c r="CY14" s="84">
        <f ca="1">IF(INDIRECT("'Controls and SOA'!$L$"&amp;CY$12)="NA",0,INDIRECT("'Controls and SOA'!$L$"&amp;CY$12))</f>
        <v>1</v>
      </c>
      <c r="CZ14" s="84">
        <f ca="1">IF(INDIRECT("'Controls and SOA'!$L$"&amp;CZ$12)="NA",0,INDIRECT("'Controls and SOA'!$L$"&amp;CZ$12))</f>
        <v>0</v>
      </c>
      <c r="DA14" s="84">
        <f ca="1">IF(INDIRECT("'Controls and SOA'!$L$"&amp;DA$12)="NA",0,INDIRECT("'Controls and SOA'!$L$"&amp;DA$12))</f>
        <v>0</v>
      </c>
      <c r="DB14" s="84">
        <f ca="1">IF(INDIRECT("'Controls and SOA'!$L$"&amp;DB$12)="NA",0,INDIRECT("'Controls and SOA'!$L$"&amp;DB$12))</f>
        <v>0</v>
      </c>
      <c r="DC14" s="84">
        <f ca="1">IF(INDIRECT("'Controls and SOA'!$L$"&amp;DC$12)="NA",0,INDIRECT("'Controls and SOA'!$L$"&amp;DC$12))</f>
        <v>0</v>
      </c>
      <c r="DD14" s="84">
        <f ca="1">IF(INDIRECT("'Controls and SOA'!$L$"&amp;DD$12)="NA",0,INDIRECT("'Controls and SOA'!$L$"&amp;DD$12))</f>
        <v>0</v>
      </c>
      <c r="DE14" s="84">
        <f ca="1">IF(INDIRECT("'Controls and SOA'!$L$"&amp;DE$12)="NA",0,INDIRECT("'Controls and SOA'!$L$"&amp;DE$12))</f>
        <v>0</v>
      </c>
      <c r="DF14" s="84">
        <f ca="1">IF(INDIRECT("'Controls and SOA'!$L$"&amp;DF$12)="NA",0,INDIRECT("'Controls and SOA'!$L$"&amp;DF$12))</f>
        <v>0</v>
      </c>
      <c r="DG14" s="84">
        <f ca="1">IF(INDIRECT("'Controls and SOA'!$L$"&amp;DG$12)="NA",0,INDIRECT("'Controls and SOA'!$L$"&amp;DG$12))</f>
        <v>1</v>
      </c>
      <c r="DH14" s="84">
        <f ca="1">IF(INDIRECT("'Controls and SOA'!$L$"&amp;DH$12)="NA",0,INDIRECT("'Controls and SOA'!$L$"&amp;DH$12))</f>
        <v>0</v>
      </c>
      <c r="DI14" s="84">
        <f ca="1">IF(INDIRECT("'Controls and SOA'!$L$"&amp;DI$12)="NA",0,INDIRECT("'Controls and SOA'!$L$"&amp;DI$12))</f>
        <v>0</v>
      </c>
      <c r="DJ14" s="84">
        <f ca="1">IF(INDIRECT("'Controls and SOA'!$L$"&amp;DJ$12)="NA",0,INDIRECT("'Controls and SOA'!$L$"&amp;DJ$12))</f>
        <v>2</v>
      </c>
      <c r="DK14" s="84">
        <f ca="1">IF(INDIRECT("'Controls and SOA'!$L$"&amp;DK$12)="NA",0,INDIRECT("'Controls and SOA'!$L$"&amp;DK$12))</f>
        <v>1</v>
      </c>
      <c r="DL14" s="84">
        <f ca="1">IF(INDIRECT("'Controls and SOA'!$L$"&amp;DL$12)="NA",0,INDIRECT("'Controls and SOA'!$L$"&amp;DL$12))</f>
        <v>1</v>
      </c>
      <c r="DM14" s="84">
        <f ca="1">IF(INDIRECT("'Controls and SOA'!$L$"&amp;DM$12)="NA",0,INDIRECT("'Controls and SOA'!$L$"&amp;DM$12))</f>
        <v>1</v>
      </c>
      <c r="DN14" s="84">
        <f ca="1">IF(INDIRECT("'Controls and SOA'!$L$"&amp;DN$12)="NA",0,INDIRECT("'Controls and SOA'!$L$"&amp;DN$12))</f>
        <v>0</v>
      </c>
      <c r="DO14" s="84">
        <f ca="1">IF(INDIRECT("'Controls and SOA'!$L$"&amp;DO$12)="NA",0,INDIRECT("'Controls and SOA'!$L$"&amp;DO$12))</f>
        <v>1</v>
      </c>
      <c r="DP14" s="84">
        <f ca="1">IF(INDIRECT("'Controls and SOA'!$L$"&amp;DP$12)="NA",0,INDIRECT("'Controls and SOA'!$L$"&amp;DP$12))</f>
        <v>1</v>
      </c>
      <c r="DQ14" s="84">
        <f ca="1">IF(INDIRECT("'Controls and SOA'!$L$"&amp;DQ$12)="NA",0,INDIRECT("'Controls and SOA'!$L$"&amp;DQ$12))</f>
        <v>1</v>
      </c>
      <c r="DR14" s="84">
        <f ca="1">IF(INDIRECT("'Controls and SOA'!$L$"&amp;DR$12)="NA",0,INDIRECT("'Controls and SOA'!$L$"&amp;DR$12))</f>
        <v>1</v>
      </c>
      <c r="DS14" s="84">
        <f ca="1">IF(INDIRECT("'Controls and SOA'!$L$"&amp;DS$12)="NA",0,INDIRECT("'Controls and SOA'!$L$"&amp;DS$12))</f>
        <v>1</v>
      </c>
      <c r="DT14" s="84">
        <f ca="1">IF(INDIRECT("'Controls and SOA'!$L$"&amp;DT$12)="NA",0,INDIRECT("'Controls and SOA'!$L$"&amp;DT$12))</f>
        <v>1</v>
      </c>
      <c r="DU14" s="84">
        <f ca="1">IF(INDIRECT("'Controls and SOA'!$L$"&amp;DU$12)="NA",0,INDIRECT("'Controls and SOA'!$L$"&amp;DU$12))</f>
        <v>1</v>
      </c>
      <c r="DV14" s="84">
        <f ca="1">IF(INDIRECT("'Controls and SOA'!$L$"&amp;DV$12)="NA",0,INDIRECT("'Controls and SOA'!$L$"&amp;DV$12))</f>
        <v>1</v>
      </c>
      <c r="DW14" s="84">
        <f ca="1">IF(INDIRECT("'Controls and SOA'!$L$"&amp;DW$12)="NA",0,INDIRECT("'Controls and SOA'!$L$"&amp;DW$12))</f>
        <v>1</v>
      </c>
      <c r="DX14" s="84">
        <f ca="1">IF(INDIRECT("'Controls and SOA'!$L$"&amp;DX$12)="NA",0,INDIRECT("'Controls and SOA'!$L$"&amp;DX$12))</f>
        <v>0</v>
      </c>
      <c r="DY14" s="84">
        <f ca="1">IF(INDIRECT("'Controls and SOA'!$L$"&amp;DY$12)="NA",0,INDIRECT("'Controls and SOA'!$L$"&amp;DY$12))</f>
        <v>2</v>
      </c>
      <c r="DZ14" s="84">
        <f ca="1">IF(INDIRECT("'Controls and SOA'!$L$"&amp;DZ$12)="NA",0,INDIRECT("'Controls and SOA'!$L$"&amp;DZ$12))</f>
        <v>2</v>
      </c>
      <c r="EA14" s="84">
        <f ca="1">IF(INDIRECT("'Controls and SOA'!$L$"&amp;EA$12)="NA",0,INDIRECT("'Controls and SOA'!$L$"&amp;EA$12))</f>
        <v>3</v>
      </c>
      <c r="EB14" s="84">
        <f ca="1">IF(INDIRECT("'Controls and SOA'!$L$"&amp;EB$12)="NA",0,INDIRECT("'Controls and SOA'!$L$"&amp;EB$12))</f>
        <v>2</v>
      </c>
      <c r="EC14" s="84">
        <f ca="1">IF(INDIRECT("'Controls and SOA'!$L$"&amp;EC$12)="NA",0,INDIRECT("'Controls and SOA'!$L$"&amp;EC$12))</f>
        <v>0</v>
      </c>
      <c r="ED14" s="84">
        <f ca="1">IF(INDIRECT("'Controls and SOA'!$L$"&amp;ED$12)="NA",0,INDIRECT("'Controls and SOA'!$L$"&amp;ED$12))</f>
        <v>1</v>
      </c>
      <c r="EE14" s="84">
        <f ca="1">IF(INDIRECT("'Controls and SOA'!$L$"&amp;EE$12)="NA",0,INDIRECT("'Controls and SOA'!$L$"&amp;EE$12))</f>
        <v>1</v>
      </c>
      <c r="EF14" s="84">
        <f ca="1">IF(INDIRECT("'Controls and SOA'!$L$"&amp;EF$12)="NA",0,INDIRECT("'Controls and SOA'!$L$"&amp;EF$12))</f>
        <v>2</v>
      </c>
      <c r="EG14" s="84">
        <f ca="1">IF(INDIRECT("'Controls and SOA'!$L$"&amp;EG$12)="NA",0,INDIRECT("'Controls and SOA'!$L$"&amp;EG$12))</f>
        <v>1</v>
      </c>
      <c r="EH14" s="84">
        <f ca="1">IF(INDIRECT("'Controls and SOA'!$L$"&amp;EH$12)="NA",0,INDIRECT("'Controls and SOA'!$L$"&amp;EH$12))</f>
        <v>0</v>
      </c>
      <c r="EI14" s="84">
        <f ca="1">IF(INDIRECT("'Controls and SOA'!$L$"&amp;EI$12)="NA",0,INDIRECT("'Controls and SOA'!$L$"&amp;EI$12))</f>
        <v>0</v>
      </c>
      <c r="EJ14" s="84">
        <f ca="1">IF(INDIRECT("'Controls and SOA'!$L$"&amp;EJ$12)="NA",0,INDIRECT("'Controls and SOA'!$L$"&amp;EJ$12))</f>
        <v>2</v>
      </c>
      <c r="EK14" s="84">
        <f ca="1">IF(INDIRECT("'Controls and SOA'!$L$"&amp;EK$12)="NA",0,INDIRECT("'Controls and SOA'!$L$"&amp;EK$12))</f>
        <v>1</v>
      </c>
      <c r="EL14" s="84">
        <f ca="1">IF(INDIRECT("'Controls and SOA'!$L$"&amp;EL$12)="NA",0,INDIRECT("'Controls and SOA'!$L$"&amp;EL$12))</f>
        <v>2</v>
      </c>
      <c r="EM14" s="84">
        <f ca="1">IF(INDIRECT("'Controls and SOA'!$L$"&amp;EM$12)="NA",0,INDIRECT("'Controls and SOA'!$L$"&amp;EM$12))</f>
        <v>4</v>
      </c>
      <c r="EN14" s="84">
        <f ca="1">IF(INDIRECT("'Controls and SOA'!$L$"&amp;EN$12)="NA",0,INDIRECT("'Controls and SOA'!$L$"&amp;EN$12))</f>
        <v>4</v>
      </c>
      <c r="EO14" s="84">
        <f ca="1">IF(INDIRECT("'Controls and SOA'!$L$"&amp;EO$12)="NA",0,INDIRECT("'Controls and SOA'!$L$"&amp;EO$12))</f>
        <v>4</v>
      </c>
      <c r="EP14" s="84">
        <f ca="1">IF(INDIRECT("'Controls and SOA'!$L$"&amp;EP$12)="NA",0,INDIRECT("'Controls and SOA'!$L$"&amp;EP$12))</f>
        <v>4</v>
      </c>
      <c r="EQ14" s="84">
        <f ca="1">IF(INDIRECT("'Controls and SOA'!$L$"&amp;EQ$12)="NA",0,INDIRECT("'Controls and SOA'!$L$"&amp;EQ$12))</f>
        <v>4</v>
      </c>
      <c r="ER14" s="84">
        <f ca="1">IF(INDIRECT("'Controls and SOA'!$L$"&amp;ER$12)="NA",0,INDIRECT("'Controls and SOA'!$L$"&amp;ER$12))</f>
        <v>4</v>
      </c>
      <c r="ES14" s="84">
        <f ca="1">IF(INDIRECT("'Controls and SOA'!$L$"&amp;ES$12)="NA",0,INDIRECT("'Controls and SOA'!$L$"&amp;ES$12))</f>
        <v>4</v>
      </c>
      <c r="ET14" s="84">
        <f ca="1">IF(INDIRECT("'Controls and SOA'!$L$"&amp;ET$12)="NA",0,INDIRECT("'Controls and SOA'!$L$"&amp;ET$12))</f>
        <v>4</v>
      </c>
      <c r="EU14" s="84">
        <f ca="1">IF(INDIRECT("'Controls and SOA'!$L$"&amp;EU$12)="NA",0,INDIRECT("'Controls and SOA'!$L$"&amp;EU$12))</f>
        <v>4</v>
      </c>
      <c r="EV14" s="84">
        <f ca="1">IF(INDIRECT("'Controls and SOA'!$L$"&amp;EV$12)="NA",0,INDIRECT("'Controls and SOA'!$L$"&amp;EV$12))</f>
        <v>4</v>
      </c>
      <c r="EW14" s="84">
        <f ca="1">IF(INDIRECT("'Controls and SOA'!$L$"&amp;EW$12)="NA",0,INDIRECT("'Controls and SOA'!$L$"&amp;EW$12))</f>
        <v>4</v>
      </c>
      <c r="EX14" s="84">
        <f ca="1">IF(INDIRECT("'Controls and SOA'!$L$"&amp;EX$12)="NA",0,INDIRECT("'Controls and SOA'!$L$"&amp;EX$12))</f>
        <v>4</v>
      </c>
      <c r="EY14" s="84">
        <f ca="1">IF(INDIRECT("'Controls and SOA'!$L$"&amp;EY$12)="NA",0,INDIRECT("'Controls and SOA'!$L$"&amp;EY$12))</f>
        <v>4</v>
      </c>
      <c r="EZ14" s="84">
        <f ca="1">IF(INDIRECT("'Controls and SOA'!$L$"&amp;EZ$12)="NA",0,INDIRECT("'Controls and SOA'!$L$"&amp;EZ$12))</f>
        <v>4</v>
      </c>
      <c r="FA14" s="84">
        <f ca="1">IF(INDIRECT("'Controls and SOA'!$L$"&amp;FA$12)="NA",0,INDIRECT("'Controls and SOA'!$L$"&amp;FA$12))</f>
        <v>4</v>
      </c>
      <c r="FB14" s="84">
        <f ca="1">IF(INDIRECT("'Controls and SOA'!$L$"&amp;FB$12)="NA",0,INDIRECT("'Controls and SOA'!$L$"&amp;FB$12))</f>
        <v>4</v>
      </c>
      <c r="FC14" s="84">
        <f ca="1">IF(INDIRECT("'Controls and SOA'!$L$"&amp;FC$12)="NA",0,INDIRECT("'Controls and SOA'!$L$"&amp;FC$12))</f>
        <v>4</v>
      </c>
      <c r="FD14" s="84">
        <f ca="1">IF(INDIRECT("'Controls and SOA'!$L$"&amp;FD$12)="NA",0,INDIRECT("'Controls and SOA'!$L$"&amp;FD$12))</f>
        <v>4</v>
      </c>
      <c r="FE14" s="84">
        <f ca="1">IF(INDIRECT("'Controls and SOA'!$L$"&amp;FE$12)="NA",0,INDIRECT("'Controls and SOA'!$L$"&amp;FE$12))</f>
        <v>4</v>
      </c>
      <c r="FF14" s="84">
        <f ca="1">IF(INDIRECT("'Controls and SOA'!$L$"&amp;FF$12)="NA",0,INDIRECT("'Controls and SOA'!$L$"&amp;FF$12))</f>
        <v>4</v>
      </c>
      <c r="FG14" s="84">
        <f ca="1">IF(INDIRECT("'Controls and SOA'!$L$"&amp;FG$12)="NA",0,INDIRECT("'Controls and SOA'!$L$"&amp;FG$12))</f>
        <v>4</v>
      </c>
      <c r="FH14" s="84">
        <f ca="1">IF(INDIRECT("'Controls and SOA'!$L$"&amp;FH$12)="NA",0,INDIRECT("'Controls and SOA'!$L$"&amp;FH$12))</f>
        <v>4</v>
      </c>
      <c r="FI14" s="84">
        <f ca="1">IF(INDIRECT("'Controls and SOA'!$L$"&amp;FI$12)="NA",0,INDIRECT("'Controls and SOA'!$L$"&amp;FI$12))</f>
        <v>4</v>
      </c>
      <c r="FJ14" s="84">
        <f ca="1">IF(INDIRECT("'Controls and SOA'!$L$"&amp;FJ$12)="NA",0,INDIRECT("'Controls and SOA'!$L$"&amp;FJ$12))</f>
        <v>4</v>
      </c>
      <c r="FK14" s="84">
        <f ca="1">IF(INDIRECT("'Controls and SOA'!$L$"&amp;FK$12)="NA",0,INDIRECT("'Controls and SOA'!$L$"&amp;FK$12))</f>
        <v>4</v>
      </c>
      <c r="FL14" s="84">
        <f ca="1">IF(INDIRECT("'Controls and SOA'!$L$"&amp;FL$12)="NA",0,INDIRECT("'Controls and SOA'!$L$"&amp;FL$12))</f>
        <v>4</v>
      </c>
      <c r="FM14" s="84">
        <f ca="1">IF(INDIRECT("'Controls and SOA'!$L$"&amp;FM$12)="NA",0,INDIRECT("'Controls and SOA'!$L$"&amp;FM$12))</f>
        <v>4</v>
      </c>
      <c r="FN14" s="84">
        <f ca="1">IF(INDIRECT("'Controls and SOA'!$L$"&amp;FN$12)="NA",0,INDIRECT("'Controls and SOA'!$L$"&amp;FN$12))</f>
        <v>4</v>
      </c>
      <c r="FO14" s="84">
        <f ca="1">IF(INDIRECT("'Controls and SOA'!$L$"&amp;FO$12)="NA",0,INDIRECT("'Controls and SOA'!$L$"&amp;FO$12))</f>
        <v>4</v>
      </c>
      <c r="FP14" s="84">
        <f ca="1">IF(INDIRECT("'Controls and SOA'!$L$"&amp;FP$12)="NA",0,INDIRECT("'Controls and SOA'!$L$"&amp;FP$12))</f>
        <v>4</v>
      </c>
      <c r="FQ14" s="84">
        <f ca="1">IF(INDIRECT("'Controls and SOA'!$L$"&amp;FQ$12)="NA",0,INDIRECT("'Controls and SOA'!$L$"&amp;FQ$12))</f>
        <v>4</v>
      </c>
      <c r="FR14" s="84">
        <f ca="1">IF(INDIRECT("'Controls and SOA'!$L$"&amp;FR$12)="NA",0,INDIRECT("'Controls and SOA'!$L$"&amp;FR$12))</f>
        <v>4</v>
      </c>
      <c r="FS14" s="84">
        <f ca="1">IF(INDIRECT("'Controls and SOA'!$L$"&amp;FS$12)="NA",0,INDIRECT("'Controls and SOA'!$L$"&amp;FS$12))</f>
        <v>0</v>
      </c>
      <c r="FT14" s="84">
        <f ca="1">IF(INDIRECT("'Controls and SOA'!$L$"&amp;FT$12)="NA",0,INDIRECT("'Controls and SOA'!$L$"&amp;FT$12))</f>
        <v>0</v>
      </c>
      <c r="FU14" s="84">
        <f ca="1">IF(INDIRECT("'Controls and SOA'!$L$"&amp;FU$12)="NA",0,INDIRECT("'Controls and SOA'!$L$"&amp;FU$12))</f>
        <v>0</v>
      </c>
      <c r="FV14" s="84">
        <f ca="1">IF(INDIRECT("'Controls and SOA'!$L$"&amp;FV$12)="NA",0,INDIRECT("'Controls and SOA'!$L$"&amp;FV$12))</f>
        <v>0</v>
      </c>
      <c r="FW14" s="84">
        <f ca="1">IF(INDIRECT("'Controls and SOA'!$L$"&amp;FW$12)="NA",0,INDIRECT("'Controls and SOA'!$L$"&amp;FW$12))</f>
        <v>0</v>
      </c>
      <c r="FX14" s="84">
        <f ca="1">IF(INDIRECT("'Controls and SOA'!$L$"&amp;FX$12)="NA",0,INDIRECT("'Controls and SOA'!$L$"&amp;FX$12))</f>
        <v>0</v>
      </c>
      <c r="FY14" s="84">
        <f ca="1">IF(INDIRECT("'Controls and SOA'!$L$"&amp;FY$12)="NA",0,INDIRECT("'Controls and SOA'!$L$"&amp;FY$12))</f>
        <v>0</v>
      </c>
      <c r="FZ14" s="84">
        <f ca="1">IF(INDIRECT("'Controls and SOA'!$L$"&amp;FZ$12)="NA",0,INDIRECT("'Controls and SOA'!$L$"&amp;FZ$12))</f>
        <v>0</v>
      </c>
      <c r="GA14" s="84">
        <f ca="1">IF(INDIRECT("'Controls and SOA'!$L$"&amp;GA$12)="NA",0,INDIRECT("'Controls and SOA'!$L$"&amp;GA$12))</f>
        <v>0</v>
      </c>
      <c r="GB14" s="84">
        <f ca="1">IF(INDIRECT("'Controls and SOA'!$L$"&amp;GB$12)="NA",0,INDIRECT("'Controls and SOA'!$L$"&amp;GB$12))</f>
        <v>0</v>
      </c>
      <c r="GC14" s="84">
        <f ca="1">IF(INDIRECT("'Controls and SOA'!$L$"&amp;GC$12)="NA",0,INDIRECT("'Controls and SOA'!$L$"&amp;GC$12))</f>
        <v>0</v>
      </c>
      <c r="GD14" s="84">
        <f ca="1">IF(INDIRECT("'Controls and SOA'!$L$"&amp;GD$12)="NA",0,INDIRECT("'Controls and SOA'!$L$"&amp;GD$12))</f>
        <v>0</v>
      </c>
      <c r="GE14" s="84">
        <f ca="1">IF(INDIRECT("'Controls and SOA'!$L$"&amp;GE$12)="NA",0,INDIRECT("'Controls and SOA'!$L$"&amp;GE$12))</f>
        <v>0</v>
      </c>
      <c r="GF14" s="84">
        <f ca="1">IF(INDIRECT("'Controls and SOA'!$L$"&amp;GF$12)="NA",0,INDIRECT("'Controls and SOA'!$L$"&amp;GF$12))</f>
        <v>0</v>
      </c>
      <c r="GG14" s="84">
        <f ca="1">IF(INDIRECT("'Controls and SOA'!$L$"&amp;GG$12)="NA",0,INDIRECT("'Controls and SOA'!$L$"&amp;GG$12))</f>
        <v>0</v>
      </c>
      <c r="GH14" s="84">
        <f ca="1">IF(INDIRECT("'Controls and SOA'!$L$"&amp;GH$12)="NA",0,INDIRECT("'Controls and SOA'!$L$"&amp;GH$12))</f>
        <v>0</v>
      </c>
      <c r="GI14" s="84">
        <f ca="1">IF(INDIRECT("'Controls and SOA'!$L$"&amp;GI$12)="NA",0,INDIRECT("'Controls and SOA'!$L$"&amp;GI$12))</f>
        <v>0</v>
      </c>
      <c r="GJ14" s="84">
        <f ca="1">IF(INDIRECT("'Controls and SOA'!$L$"&amp;GJ$12)="NA",0,INDIRECT("'Controls and SOA'!$L$"&amp;GJ$12))</f>
        <v>0</v>
      </c>
      <c r="GK14" s="84">
        <f ca="1">IF(INDIRECT("'Controls and SOA'!$L$"&amp;GK$12)="NA",0,INDIRECT("'Controls and SOA'!$L$"&amp;GK$12))</f>
        <v>0</v>
      </c>
      <c r="GL14" s="84">
        <f ca="1">IF(INDIRECT("'Controls and SOA'!$L$"&amp;GL$12)="NA",0,INDIRECT("'Controls and SOA'!$L$"&amp;GL$12))</f>
        <v>0</v>
      </c>
      <c r="GM14" s="84">
        <f ca="1">IF(INDIRECT("'Controls and SOA'!$L$"&amp;GM$12)="NA",0,INDIRECT("'Controls and SOA'!$L$"&amp;GM$12))</f>
        <v>0</v>
      </c>
    </row>
    <row r="15" spans="2:1305" s="82" customFormat="1" ht="29" x14ac:dyDescent="0.25">
      <c r="B15" s="83"/>
      <c r="C15" s="83"/>
      <c r="D15" s="83"/>
      <c r="E15" s="83"/>
      <c r="F15" s="85"/>
      <c r="G15" s="83"/>
      <c r="H15" s="129"/>
      <c r="I15" s="129"/>
      <c r="J15" s="129"/>
      <c r="K15" s="129"/>
      <c r="L15" s="129"/>
      <c r="M15" s="83"/>
      <c r="N15" s="85" t="s">
        <v>538</v>
      </c>
      <c r="O15" s="84"/>
      <c r="P15" s="86">
        <f t="shared" ref="P15:AU15" ca="1" si="3">MAX(P16:P80)</f>
        <v>9</v>
      </c>
      <c r="Q15" s="86">
        <f t="shared" ca="1" si="3"/>
        <v>9</v>
      </c>
      <c r="R15" s="86">
        <f t="shared" ca="1" si="3"/>
        <v>9</v>
      </c>
      <c r="S15" s="86">
        <f t="shared" ca="1" si="3"/>
        <v>18</v>
      </c>
      <c r="T15" s="86">
        <f t="shared" ca="1" si="3"/>
        <v>27</v>
      </c>
      <c r="U15" s="86">
        <f t="shared" ca="1" si="3"/>
        <v>18</v>
      </c>
      <c r="V15" s="86">
        <f t="shared" ca="1" si="3"/>
        <v>18</v>
      </c>
      <c r="W15" s="86">
        <f t="shared" ca="1" si="3"/>
        <v>0</v>
      </c>
      <c r="X15" s="86">
        <f t="shared" ca="1" si="3"/>
        <v>9</v>
      </c>
      <c r="Y15" s="86">
        <f t="shared" ca="1" si="3"/>
        <v>9</v>
      </c>
      <c r="Z15" s="86">
        <f t="shared" ca="1" si="3"/>
        <v>18</v>
      </c>
      <c r="AA15" s="86">
        <f t="shared" ca="1" si="3"/>
        <v>9</v>
      </c>
      <c r="AB15" s="86">
        <f t="shared" ca="1" si="3"/>
        <v>9</v>
      </c>
      <c r="AC15" s="86">
        <f t="shared" ca="1" si="3"/>
        <v>9</v>
      </c>
      <c r="AD15" s="86">
        <f t="shared" ca="1" si="3"/>
        <v>9</v>
      </c>
      <c r="AE15" s="86">
        <f t="shared" ca="1" si="3"/>
        <v>9</v>
      </c>
      <c r="AF15" s="86">
        <f t="shared" ca="1" si="3"/>
        <v>18</v>
      </c>
      <c r="AG15" s="86">
        <f t="shared" ca="1" si="3"/>
        <v>18</v>
      </c>
      <c r="AH15" s="86">
        <f t="shared" ca="1" si="3"/>
        <v>9</v>
      </c>
      <c r="AI15" s="86">
        <f t="shared" ca="1" si="3"/>
        <v>12</v>
      </c>
      <c r="AJ15" s="86">
        <f t="shared" ca="1" si="3"/>
        <v>6</v>
      </c>
      <c r="AK15" s="86">
        <f t="shared" ca="1" si="3"/>
        <v>6</v>
      </c>
      <c r="AL15" s="86">
        <f t="shared" ca="1" si="3"/>
        <v>6</v>
      </c>
      <c r="AM15" s="86">
        <f t="shared" ca="1" si="3"/>
        <v>12</v>
      </c>
      <c r="AN15" s="86">
        <f t="shared" ca="1" si="3"/>
        <v>12</v>
      </c>
      <c r="AO15" s="86">
        <f t="shared" ca="1" si="3"/>
        <v>12</v>
      </c>
      <c r="AP15" s="86">
        <f t="shared" ca="1" si="3"/>
        <v>9</v>
      </c>
      <c r="AQ15" s="86">
        <f t="shared" ca="1" si="3"/>
        <v>9</v>
      </c>
      <c r="AR15" s="86">
        <f t="shared" ca="1" si="3"/>
        <v>18</v>
      </c>
      <c r="AS15" s="86">
        <f t="shared" ca="1" si="3"/>
        <v>18</v>
      </c>
      <c r="AT15" s="86">
        <f t="shared" ca="1" si="3"/>
        <v>9</v>
      </c>
      <c r="AU15" s="86">
        <f t="shared" ca="1" si="3"/>
        <v>9</v>
      </c>
      <c r="AV15" s="86">
        <f t="shared" ref="AV15:CA15" ca="1" si="4">MAX(AV16:AV80)</f>
        <v>9</v>
      </c>
      <c r="AW15" s="86">
        <f t="shared" ca="1" si="4"/>
        <v>9</v>
      </c>
      <c r="AX15" s="86">
        <f t="shared" ca="1" si="4"/>
        <v>9</v>
      </c>
      <c r="AY15" s="86">
        <f t="shared" ca="1" si="4"/>
        <v>18</v>
      </c>
      <c r="AZ15" s="86">
        <f t="shared" ca="1" si="4"/>
        <v>12</v>
      </c>
      <c r="BA15" s="86">
        <f t="shared" ca="1" si="4"/>
        <v>12</v>
      </c>
      <c r="BB15" s="86">
        <f t="shared" ca="1" si="4"/>
        <v>18</v>
      </c>
      <c r="BC15" s="86">
        <f t="shared" ca="1" si="4"/>
        <v>27</v>
      </c>
      <c r="BD15" s="86">
        <f t="shared" ca="1" si="4"/>
        <v>9</v>
      </c>
      <c r="BE15" s="86">
        <f t="shared" ca="1" si="4"/>
        <v>18</v>
      </c>
      <c r="BF15" s="86">
        <f t="shared" ca="1" si="4"/>
        <v>6</v>
      </c>
      <c r="BG15" s="86">
        <f t="shared" ca="1" si="4"/>
        <v>6</v>
      </c>
      <c r="BH15" s="86">
        <f t="shared" ca="1" si="4"/>
        <v>6</v>
      </c>
      <c r="BI15" s="86">
        <f t="shared" ca="1" si="4"/>
        <v>6</v>
      </c>
      <c r="BJ15" s="86">
        <f t="shared" ca="1" si="4"/>
        <v>6</v>
      </c>
      <c r="BK15" s="86">
        <f t="shared" ca="1" si="4"/>
        <v>12</v>
      </c>
      <c r="BL15" s="86">
        <f t="shared" ca="1" si="4"/>
        <v>0</v>
      </c>
      <c r="BM15" s="86">
        <f t="shared" ca="1" si="4"/>
        <v>0</v>
      </c>
      <c r="BN15" s="86">
        <f t="shared" ca="1" si="4"/>
        <v>9</v>
      </c>
      <c r="BO15" s="86">
        <f t="shared" ca="1" si="4"/>
        <v>18</v>
      </c>
      <c r="BP15" s="86">
        <f t="shared" ca="1" si="4"/>
        <v>18</v>
      </c>
      <c r="BQ15" s="86">
        <f t="shared" ca="1" si="4"/>
        <v>18</v>
      </c>
      <c r="BR15" s="86">
        <f t="shared" ca="1" si="4"/>
        <v>18</v>
      </c>
      <c r="BS15" s="86">
        <f t="shared" ca="1" si="4"/>
        <v>27</v>
      </c>
      <c r="BT15" s="86">
        <f t="shared" ca="1" si="4"/>
        <v>12</v>
      </c>
      <c r="BU15" s="86">
        <f t="shared" ca="1" si="4"/>
        <v>27</v>
      </c>
      <c r="BV15" s="86">
        <f t="shared" ca="1" si="4"/>
        <v>6</v>
      </c>
      <c r="BW15" s="86">
        <f t="shared" ca="1" si="4"/>
        <v>9</v>
      </c>
      <c r="BX15" s="86">
        <f t="shared" ca="1" si="4"/>
        <v>27</v>
      </c>
      <c r="BY15" s="86">
        <f t="shared" ca="1" si="4"/>
        <v>18</v>
      </c>
      <c r="BZ15" s="86">
        <f t="shared" ca="1" si="4"/>
        <v>18</v>
      </c>
      <c r="CA15" s="86">
        <f t="shared" ca="1" si="4"/>
        <v>0</v>
      </c>
      <c r="CB15" s="86">
        <f t="shared" ref="CB15:DG15" ca="1" si="5">MAX(CB16:CB80)</f>
        <v>0</v>
      </c>
      <c r="CC15" s="86">
        <f t="shared" ca="1" si="5"/>
        <v>0</v>
      </c>
      <c r="CD15" s="86">
        <f t="shared" ca="1" si="5"/>
        <v>9</v>
      </c>
      <c r="CE15" s="86">
        <f t="shared" ca="1" si="5"/>
        <v>9</v>
      </c>
      <c r="CF15" s="86">
        <f t="shared" ca="1" si="5"/>
        <v>18</v>
      </c>
      <c r="CG15" s="86">
        <f t="shared" ca="1" si="5"/>
        <v>9</v>
      </c>
      <c r="CH15" s="86">
        <f t="shared" ca="1" si="5"/>
        <v>18</v>
      </c>
      <c r="CI15" s="86">
        <f t="shared" ca="1" si="5"/>
        <v>9</v>
      </c>
      <c r="CJ15" s="86">
        <f t="shared" ca="1" si="5"/>
        <v>0</v>
      </c>
      <c r="CK15" s="86">
        <f t="shared" ca="1" si="5"/>
        <v>18</v>
      </c>
      <c r="CL15" s="86">
        <f t="shared" ca="1" si="5"/>
        <v>9</v>
      </c>
      <c r="CM15" s="86">
        <f t="shared" ca="1" si="5"/>
        <v>18</v>
      </c>
      <c r="CN15" s="86">
        <f t="shared" ca="1" si="5"/>
        <v>18</v>
      </c>
      <c r="CO15" s="86">
        <f t="shared" ca="1" si="5"/>
        <v>12</v>
      </c>
      <c r="CP15" s="86">
        <f t="shared" ca="1" si="5"/>
        <v>9</v>
      </c>
      <c r="CQ15" s="86">
        <f t="shared" ca="1" si="5"/>
        <v>18</v>
      </c>
      <c r="CR15" s="86">
        <f t="shared" ca="1" si="5"/>
        <v>0</v>
      </c>
      <c r="CS15" s="86">
        <f t="shared" ca="1" si="5"/>
        <v>27</v>
      </c>
      <c r="CT15" s="86">
        <f t="shared" ca="1" si="5"/>
        <v>18</v>
      </c>
      <c r="CU15" s="86">
        <f t="shared" ca="1" si="5"/>
        <v>9</v>
      </c>
      <c r="CV15" s="86">
        <f t="shared" ca="1" si="5"/>
        <v>9</v>
      </c>
      <c r="CW15" s="86">
        <f t="shared" ca="1" si="5"/>
        <v>0</v>
      </c>
      <c r="CX15" s="86">
        <f t="shared" ca="1" si="5"/>
        <v>18</v>
      </c>
      <c r="CY15" s="86">
        <f t="shared" ca="1" si="5"/>
        <v>9</v>
      </c>
      <c r="CZ15" s="86">
        <f t="shared" ca="1" si="5"/>
        <v>0</v>
      </c>
      <c r="DA15" s="86">
        <f t="shared" ca="1" si="5"/>
        <v>0</v>
      </c>
      <c r="DB15" s="86">
        <f t="shared" ca="1" si="5"/>
        <v>0</v>
      </c>
      <c r="DC15" s="86">
        <f t="shared" ca="1" si="5"/>
        <v>0</v>
      </c>
      <c r="DD15" s="86">
        <f t="shared" ca="1" si="5"/>
        <v>0</v>
      </c>
      <c r="DE15" s="86">
        <f t="shared" ca="1" si="5"/>
        <v>0</v>
      </c>
      <c r="DF15" s="86">
        <f t="shared" ca="1" si="5"/>
        <v>0</v>
      </c>
      <c r="DG15" s="86">
        <f t="shared" ca="1" si="5"/>
        <v>9</v>
      </c>
      <c r="DH15" s="86">
        <f t="shared" ref="DH15:EM15" ca="1" si="6">MAX(DH16:DH80)</f>
        <v>0</v>
      </c>
      <c r="DI15" s="86">
        <f t="shared" ca="1" si="6"/>
        <v>0</v>
      </c>
      <c r="DJ15" s="86">
        <f t="shared" ca="1" si="6"/>
        <v>18</v>
      </c>
      <c r="DK15" s="86">
        <f t="shared" ca="1" si="6"/>
        <v>6</v>
      </c>
      <c r="DL15" s="86">
        <f t="shared" ca="1" si="6"/>
        <v>9</v>
      </c>
      <c r="DM15" s="86">
        <f t="shared" ca="1" si="6"/>
        <v>9</v>
      </c>
      <c r="DN15" s="86">
        <f t="shared" ca="1" si="6"/>
        <v>0</v>
      </c>
      <c r="DO15" s="86">
        <f t="shared" ca="1" si="6"/>
        <v>9</v>
      </c>
      <c r="DP15" s="86">
        <f t="shared" ca="1" si="6"/>
        <v>9</v>
      </c>
      <c r="DQ15" s="86">
        <f t="shared" ca="1" si="6"/>
        <v>9</v>
      </c>
      <c r="DR15" s="86">
        <f t="shared" ca="1" si="6"/>
        <v>9</v>
      </c>
      <c r="DS15" s="86">
        <f t="shared" ca="1" si="6"/>
        <v>9</v>
      </c>
      <c r="DT15" s="86">
        <f t="shared" ca="1" si="6"/>
        <v>9</v>
      </c>
      <c r="DU15" s="86">
        <f t="shared" ca="1" si="6"/>
        <v>9</v>
      </c>
      <c r="DV15" s="86">
        <f t="shared" ca="1" si="6"/>
        <v>9</v>
      </c>
      <c r="DW15" s="86">
        <f t="shared" ca="1" si="6"/>
        <v>9</v>
      </c>
      <c r="DX15" s="86">
        <f t="shared" ca="1" si="6"/>
        <v>0</v>
      </c>
      <c r="DY15" s="86">
        <f t="shared" ca="1" si="6"/>
        <v>18</v>
      </c>
      <c r="DZ15" s="86">
        <f t="shared" ca="1" si="6"/>
        <v>18</v>
      </c>
      <c r="EA15" s="86">
        <f t="shared" ca="1" si="6"/>
        <v>27</v>
      </c>
      <c r="EB15" s="86">
        <f t="shared" ca="1" si="6"/>
        <v>18</v>
      </c>
      <c r="EC15" s="86">
        <f t="shared" ca="1" si="6"/>
        <v>0</v>
      </c>
      <c r="ED15" s="86">
        <f t="shared" ca="1" si="6"/>
        <v>9</v>
      </c>
      <c r="EE15" s="86">
        <f t="shared" ca="1" si="6"/>
        <v>9</v>
      </c>
      <c r="EF15" s="86">
        <f t="shared" ca="1" si="6"/>
        <v>12</v>
      </c>
      <c r="EG15" s="86">
        <f t="shared" ca="1" si="6"/>
        <v>9</v>
      </c>
      <c r="EH15" s="86">
        <f t="shared" ca="1" si="6"/>
        <v>0</v>
      </c>
      <c r="EI15" s="86">
        <f t="shared" ca="1" si="6"/>
        <v>0</v>
      </c>
      <c r="EJ15" s="86">
        <f t="shared" ca="1" si="6"/>
        <v>18</v>
      </c>
      <c r="EK15" s="86">
        <f t="shared" ca="1" si="6"/>
        <v>9</v>
      </c>
      <c r="EL15" s="86">
        <f t="shared" ca="1" si="6"/>
        <v>18</v>
      </c>
      <c r="EM15" s="86">
        <f t="shared" ca="1" si="6"/>
        <v>36</v>
      </c>
      <c r="EN15" s="86">
        <f t="shared" ref="EN15:GM15" ca="1" si="7">MAX(EN16:EN80)</f>
        <v>24</v>
      </c>
      <c r="EO15" s="86">
        <f t="shared" ca="1" si="7"/>
        <v>36</v>
      </c>
      <c r="EP15" s="86">
        <f t="shared" ca="1" si="7"/>
        <v>36</v>
      </c>
      <c r="EQ15" s="86">
        <f t="shared" ca="1" si="7"/>
        <v>36</v>
      </c>
      <c r="ER15" s="86">
        <f t="shared" ca="1" si="7"/>
        <v>36</v>
      </c>
      <c r="ES15" s="86">
        <f t="shared" ca="1" si="7"/>
        <v>36</v>
      </c>
      <c r="ET15" s="86">
        <f t="shared" ca="1" si="7"/>
        <v>16</v>
      </c>
      <c r="EU15" s="86">
        <f t="shared" ca="1" si="7"/>
        <v>16</v>
      </c>
      <c r="EV15" s="86">
        <f t="shared" ca="1" si="7"/>
        <v>16</v>
      </c>
      <c r="EW15" s="86">
        <f t="shared" ca="1" si="7"/>
        <v>24</v>
      </c>
      <c r="EX15" s="86">
        <f t="shared" ca="1" si="7"/>
        <v>0</v>
      </c>
      <c r="EY15" s="86">
        <f t="shared" ca="1" si="7"/>
        <v>0</v>
      </c>
      <c r="EZ15" s="86">
        <f t="shared" ca="1" si="7"/>
        <v>0</v>
      </c>
      <c r="FA15" s="86">
        <f t="shared" ca="1" si="7"/>
        <v>0</v>
      </c>
      <c r="FB15" s="86">
        <f t="shared" ca="1" si="7"/>
        <v>0</v>
      </c>
      <c r="FC15" s="86">
        <f t="shared" ca="1" si="7"/>
        <v>24</v>
      </c>
      <c r="FD15" s="86">
        <f t="shared" ca="1" si="7"/>
        <v>24</v>
      </c>
      <c r="FE15" s="86">
        <f t="shared" ca="1" si="7"/>
        <v>24</v>
      </c>
      <c r="FF15" s="86">
        <f t="shared" ca="1" si="7"/>
        <v>36</v>
      </c>
      <c r="FG15" s="86">
        <f t="shared" ref="FG15:GL15" ca="1" si="8">MAX(FG16:FG80)</f>
        <v>24</v>
      </c>
      <c r="FH15" s="86">
        <f t="shared" ca="1" si="8"/>
        <v>24</v>
      </c>
      <c r="FI15" s="86">
        <f t="shared" ca="1" si="8"/>
        <v>36</v>
      </c>
      <c r="FJ15" s="86">
        <f t="shared" ca="1" si="8"/>
        <v>24</v>
      </c>
      <c r="FK15" s="86">
        <f t="shared" ca="1" si="8"/>
        <v>36</v>
      </c>
      <c r="FL15" s="86">
        <f t="shared" ca="1" si="8"/>
        <v>36</v>
      </c>
      <c r="FM15" s="86">
        <f t="shared" ca="1" si="8"/>
        <v>36</v>
      </c>
      <c r="FN15" s="86">
        <f t="shared" ca="1" si="8"/>
        <v>36</v>
      </c>
      <c r="FO15" s="86">
        <f t="shared" ca="1" si="8"/>
        <v>36</v>
      </c>
      <c r="FP15" s="86">
        <f t="shared" ref="FP15:FW15" ca="1" si="9">MAX(FP16:FP80)</f>
        <v>24</v>
      </c>
      <c r="FQ15" s="86">
        <f t="shared" ca="1" si="9"/>
        <v>36</v>
      </c>
      <c r="FR15" s="86">
        <f t="shared" ca="1" si="9"/>
        <v>36</v>
      </c>
      <c r="FS15" s="86">
        <f t="shared" ca="1" si="9"/>
        <v>0</v>
      </c>
      <c r="FT15" s="86">
        <f t="shared" ca="1" si="9"/>
        <v>0</v>
      </c>
      <c r="FU15" s="86">
        <f t="shared" ca="1" si="9"/>
        <v>0</v>
      </c>
      <c r="FV15" s="86">
        <f t="shared" ca="1" si="9"/>
        <v>0</v>
      </c>
      <c r="FW15" s="86">
        <f t="shared" ca="1" si="9"/>
        <v>0</v>
      </c>
      <c r="FX15" s="86">
        <f t="shared" ref="FX15:GE15" ca="1" si="10">MAX(FX16:FX80)</f>
        <v>0</v>
      </c>
      <c r="FY15" s="86">
        <f t="shared" ca="1" si="10"/>
        <v>0</v>
      </c>
      <c r="FZ15" s="86">
        <f t="shared" ca="1" si="10"/>
        <v>0</v>
      </c>
      <c r="GA15" s="86">
        <f t="shared" ca="1" si="10"/>
        <v>0</v>
      </c>
      <c r="GB15" s="86">
        <f t="shared" ca="1" si="10"/>
        <v>0</v>
      </c>
      <c r="GC15" s="86">
        <f t="shared" ca="1" si="10"/>
        <v>0</v>
      </c>
      <c r="GD15" s="86">
        <f t="shared" ca="1" si="10"/>
        <v>0</v>
      </c>
      <c r="GE15" s="86">
        <f t="shared" ca="1" si="10"/>
        <v>0</v>
      </c>
      <c r="GF15" s="86">
        <f t="shared" ca="1" si="8"/>
        <v>0</v>
      </c>
      <c r="GG15" s="86">
        <f t="shared" ca="1" si="8"/>
        <v>0</v>
      </c>
      <c r="GH15" s="86">
        <f t="shared" ref="GH15:GI15" ca="1" si="11">MAX(GH16:GH80)</f>
        <v>0</v>
      </c>
      <c r="GI15" s="86">
        <f t="shared" ca="1" si="11"/>
        <v>0</v>
      </c>
      <c r="GJ15" s="86">
        <f t="shared" ref="GJ15:GK15" ca="1" si="12">MAX(GJ16:GJ80)</f>
        <v>0</v>
      </c>
      <c r="GK15" s="86">
        <f t="shared" ca="1" si="12"/>
        <v>0</v>
      </c>
      <c r="GL15" s="86">
        <f t="shared" ca="1" si="8"/>
        <v>0</v>
      </c>
      <c r="GM15" s="86">
        <f t="shared" ca="1" si="7"/>
        <v>0</v>
      </c>
    </row>
    <row r="16" spans="2:1305" ht="52" x14ac:dyDescent="0.25">
      <c r="B16" s="79" t="s">
        <v>12</v>
      </c>
      <c r="C16" s="79" t="s">
        <v>322</v>
      </c>
      <c r="D16" s="16" t="s">
        <v>323</v>
      </c>
      <c r="E16" s="15">
        <v>1</v>
      </c>
      <c r="F16" s="45" t="s">
        <v>453</v>
      </c>
      <c r="G16" s="66" t="s">
        <v>313</v>
      </c>
      <c r="H16" s="130" t="s">
        <v>6</v>
      </c>
      <c r="I16" s="130"/>
      <c r="J16" s="130"/>
      <c r="K16" s="130" t="s">
        <v>6</v>
      </c>
      <c r="L16" s="130" t="s">
        <v>6</v>
      </c>
      <c r="M16" s="66">
        <f t="shared" ref="M16:M47" si="13">MAX(HLOOKUP(MID(G16,1,1),$R$5:$T$6,2,FALSE),IFERROR(HLOOKUP(MID(G16,2,1),$R$5:$T$6,2,FALSE),0),IFERROR(HLOOKUP(MID(G16,3,1),$R$5:$T$6,2,FALSE),0))</f>
        <v>3</v>
      </c>
      <c r="N16" s="66">
        <f>M16*E16</f>
        <v>3</v>
      </c>
      <c r="O16" s="86">
        <f t="shared" ref="O16:O47" ca="1" si="14">MAX(P16:GM16)</f>
        <v>12</v>
      </c>
      <c r="P16" s="71">
        <f t="shared" ref="P16:R29" ca="1" si="15">IF(P$14&gt;0,$N16*(P$14),0)</f>
        <v>3</v>
      </c>
      <c r="Q16" s="71">
        <f t="shared" ca="1" si="15"/>
        <v>3</v>
      </c>
      <c r="R16" s="71">
        <f t="shared" ca="1" si="15"/>
        <v>3</v>
      </c>
      <c r="S16" s="71"/>
      <c r="T16" s="71">
        <f ca="1">IF(T$14&gt;0,$N16*(T$14),0)</f>
        <v>9</v>
      </c>
      <c r="U16" s="71">
        <f ca="1">IF(U$14&gt;0,$N16*(U$14),0)</f>
        <v>6</v>
      </c>
      <c r="V16" s="71">
        <f ca="1">IF(V$14&gt;0,$N16*(V$14),0)</f>
        <v>6</v>
      </c>
      <c r="W16" s="71"/>
      <c r="X16" s="71"/>
      <c r="Y16" s="71"/>
      <c r="Z16" s="71">
        <f ca="1">IF(Z$14&gt;0,$N16*(Z$14),0)</f>
        <v>6</v>
      </c>
      <c r="AA16" s="71"/>
      <c r="AB16" s="71">
        <f ca="1">IF(AB$14&gt;0,$N16*(AB$14),0)</f>
        <v>3</v>
      </c>
      <c r="AC16" s="71">
        <f ca="1">IF(AC$14&gt;0,$N16*(AC$14),0)</f>
        <v>3</v>
      </c>
      <c r="AD16" s="71">
        <f ca="1">IF(AD$14&gt;0,$N16*(AD$14),0)</f>
        <v>3</v>
      </c>
      <c r="AE16" s="71"/>
      <c r="AF16" s="71">
        <f t="shared" ref="AF16:AG22" ca="1" si="16">IF(AF$14&gt;0,$N16*(AF$14),0)</f>
        <v>6</v>
      </c>
      <c r="AG16" s="71">
        <f t="shared" ca="1" si="16"/>
        <v>6</v>
      </c>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f ca="1">IF(BH$14&gt;0,$N16*(BH$14),0)</f>
        <v>3</v>
      </c>
      <c r="BI16" s="71">
        <f ca="1">IF(BI$14&gt;0,$N16*(BI$14),0)</f>
        <v>3</v>
      </c>
      <c r="BJ16" s="71">
        <f ca="1">IF(BJ$14&gt;0,$N16*(BJ$14),0)</f>
        <v>3</v>
      </c>
      <c r="BK16" s="71">
        <f ca="1">IF(BK$14&gt;0,$N16*(BK$14),0)</f>
        <v>6</v>
      </c>
      <c r="BL16" s="71">
        <f ca="1">IF(BL$14&gt;0,$N16*(BL$14),0)</f>
        <v>0</v>
      </c>
      <c r="BM16" s="71"/>
      <c r="BN16" s="71">
        <f t="shared" ref="BN16:BS26" ca="1" si="17">IF(BN$14&gt;0,$N16*(BN$14),0)</f>
        <v>3</v>
      </c>
      <c r="BO16" s="71">
        <f t="shared" ca="1" si="17"/>
        <v>6</v>
      </c>
      <c r="BP16" s="71">
        <f t="shared" ca="1" si="17"/>
        <v>6</v>
      </c>
      <c r="BQ16" s="71">
        <f t="shared" ca="1" si="17"/>
        <v>6</v>
      </c>
      <c r="BR16" s="71">
        <f t="shared" ca="1" si="17"/>
        <v>6</v>
      </c>
      <c r="BS16" s="71">
        <f t="shared" ca="1" si="17"/>
        <v>9</v>
      </c>
      <c r="BT16" s="71"/>
      <c r="BU16" s="71"/>
      <c r="BV16" s="71"/>
      <c r="BW16" s="71"/>
      <c r="BX16" s="71">
        <f ca="1">IF(BX$14&gt;0,$N16*(BX$14),0)</f>
        <v>9</v>
      </c>
      <c r="BY16" s="71">
        <f ca="1">IF(BY$14&gt;0,$N16*(BY$14),0)</f>
        <v>6</v>
      </c>
      <c r="BZ16" s="71"/>
      <c r="CA16" s="71"/>
      <c r="CB16" s="71"/>
      <c r="CC16" s="71"/>
      <c r="CD16" s="71"/>
      <c r="CE16" s="71">
        <f t="shared" ref="CE16:CE25" ca="1" si="18">IF(CE$14&gt;0,$N16*(CE$14),0)</f>
        <v>3</v>
      </c>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f ca="1">IF(DC$14&gt;0,$N16*(DC$14),0)</f>
        <v>0</v>
      </c>
      <c r="DD16" s="71"/>
      <c r="DE16" s="71"/>
      <c r="DF16" s="71"/>
      <c r="DG16" s="71"/>
      <c r="DH16" s="71"/>
      <c r="DI16" s="71"/>
      <c r="DJ16" s="71"/>
      <c r="DK16" s="71"/>
      <c r="DL16" s="71">
        <f t="shared" ref="DL16:EE16" ca="1" si="19">IF(DL$14&gt;0,$N16*(DL$14),0)</f>
        <v>3</v>
      </c>
      <c r="DM16" s="71">
        <f t="shared" ca="1" si="19"/>
        <v>3</v>
      </c>
      <c r="DN16" s="71">
        <f t="shared" ca="1" si="19"/>
        <v>0</v>
      </c>
      <c r="DO16" s="71">
        <f t="shared" ca="1" si="19"/>
        <v>3</v>
      </c>
      <c r="DP16" s="71">
        <f t="shared" ca="1" si="19"/>
        <v>3</v>
      </c>
      <c r="DQ16" s="71">
        <f t="shared" ca="1" si="19"/>
        <v>3</v>
      </c>
      <c r="DR16" s="71">
        <f t="shared" ca="1" si="19"/>
        <v>3</v>
      </c>
      <c r="DS16" s="71">
        <f t="shared" ca="1" si="19"/>
        <v>3</v>
      </c>
      <c r="DT16" s="71">
        <f t="shared" ca="1" si="19"/>
        <v>3</v>
      </c>
      <c r="DU16" s="71">
        <f t="shared" ca="1" si="19"/>
        <v>3</v>
      </c>
      <c r="DV16" s="71">
        <f t="shared" ca="1" si="19"/>
        <v>3</v>
      </c>
      <c r="DW16" s="71">
        <f t="shared" ca="1" si="19"/>
        <v>3</v>
      </c>
      <c r="DX16" s="71">
        <f t="shared" ca="1" si="19"/>
        <v>0</v>
      </c>
      <c r="DY16" s="71">
        <f t="shared" ca="1" si="19"/>
        <v>6</v>
      </c>
      <c r="DZ16" s="71">
        <f t="shared" ca="1" si="19"/>
        <v>6</v>
      </c>
      <c r="EA16" s="71">
        <f t="shared" ca="1" si="19"/>
        <v>9</v>
      </c>
      <c r="EB16" s="71">
        <f t="shared" ca="1" si="19"/>
        <v>6</v>
      </c>
      <c r="EC16" s="71">
        <f t="shared" ca="1" si="19"/>
        <v>0</v>
      </c>
      <c r="ED16" s="71">
        <f t="shared" ca="1" si="19"/>
        <v>3</v>
      </c>
      <c r="EE16" s="71">
        <f t="shared" ca="1" si="19"/>
        <v>3</v>
      </c>
      <c r="EF16" s="71"/>
      <c r="EG16" s="71"/>
      <c r="EH16" s="71"/>
      <c r="EI16" s="71"/>
      <c r="EJ16" s="71">
        <f ca="1">IF(EJ$14&gt;0,$N16*(EJ$14),0)</f>
        <v>6</v>
      </c>
      <c r="EK16" s="71">
        <f ca="1">IF(EK$14&gt;0,$N16*(EK$14),0)</f>
        <v>3</v>
      </c>
      <c r="EL16" s="71">
        <f ca="1">IF(EL$14&gt;0,$N16*(EL$14),0)</f>
        <v>6</v>
      </c>
      <c r="EM16" s="161">
        <f t="shared" ref="EM16:EM29" ca="1" si="20">IF(EM$14&gt;0,$N16*(EM$14),0)</f>
        <v>12</v>
      </c>
      <c r="EN16" s="161"/>
      <c r="EO16" s="161"/>
      <c r="EP16" s="161"/>
      <c r="EQ16" s="161"/>
      <c r="ER16" s="161"/>
      <c r="ES16" s="161"/>
      <c r="ET16" s="161"/>
      <c r="EU16" s="161"/>
      <c r="EV16" s="161"/>
      <c r="EW16" s="161"/>
      <c r="EX16" s="161"/>
      <c r="EY16" s="161"/>
      <c r="EZ16" s="161"/>
      <c r="FA16" s="161"/>
      <c r="FB16" s="161"/>
      <c r="FC16" s="161"/>
      <c r="FD16" s="161"/>
      <c r="FE16" s="161"/>
      <c r="FF16" s="161">
        <f ca="1">IF(FF$14&gt;0,$N16*(FF$14),0)</f>
        <v>12</v>
      </c>
      <c r="FG16" s="161"/>
      <c r="FH16" s="161"/>
      <c r="FI16" s="161"/>
      <c r="FJ16" s="161"/>
      <c r="FK16" s="161"/>
      <c r="FL16" s="161"/>
      <c r="FM16" s="161"/>
      <c r="FN16" s="161"/>
      <c r="FO16" s="161"/>
      <c r="FP16" s="161"/>
      <c r="FQ16" s="161"/>
      <c r="FR16" s="161"/>
      <c r="FS16" s="161"/>
      <c r="FT16" s="161"/>
      <c r="FU16" s="161"/>
      <c r="FV16" s="161"/>
      <c r="FW16" s="161"/>
      <c r="FX16" s="161"/>
      <c r="FY16" s="161"/>
      <c r="FZ16" s="161"/>
      <c r="GA16" s="161"/>
      <c r="GB16" s="161"/>
      <c r="GC16" s="161"/>
      <c r="GD16" s="161"/>
      <c r="GE16" s="161"/>
      <c r="GF16" s="161"/>
      <c r="GG16" s="161"/>
      <c r="GH16" s="161"/>
      <c r="GI16" s="161"/>
      <c r="GJ16" s="161"/>
      <c r="GK16" s="161"/>
      <c r="GL16" s="161"/>
      <c r="GM16" s="161"/>
    </row>
    <row r="17" spans="2:195" ht="52" x14ac:dyDescent="0.25">
      <c r="B17" s="79" t="s">
        <v>12</v>
      </c>
      <c r="C17" s="79" t="s">
        <v>322</v>
      </c>
      <c r="D17" s="16" t="s">
        <v>324</v>
      </c>
      <c r="E17" s="15">
        <v>1</v>
      </c>
      <c r="F17" s="45" t="s">
        <v>453</v>
      </c>
      <c r="G17" s="66" t="s">
        <v>311</v>
      </c>
      <c r="H17" s="130" t="s">
        <v>6</v>
      </c>
      <c r="I17" s="130"/>
      <c r="J17" s="130"/>
      <c r="K17" s="130" t="s">
        <v>6</v>
      </c>
      <c r="L17" s="130" t="s">
        <v>6</v>
      </c>
      <c r="M17" s="66">
        <f t="shared" si="13"/>
        <v>3</v>
      </c>
      <c r="N17" s="66">
        <f t="shared" ref="N17:N80" si="21">M17*E17</f>
        <v>3</v>
      </c>
      <c r="O17" s="86">
        <f t="shared" ca="1" si="14"/>
        <v>12</v>
      </c>
      <c r="P17" s="71">
        <f t="shared" ca="1" si="15"/>
        <v>3</v>
      </c>
      <c r="Q17" s="71">
        <f t="shared" ca="1" si="15"/>
        <v>3</v>
      </c>
      <c r="R17" s="71">
        <f t="shared" ca="1" si="15"/>
        <v>3</v>
      </c>
      <c r="S17" s="71"/>
      <c r="T17" s="71"/>
      <c r="U17" s="71"/>
      <c r="V17" s="71">
        <f t="shared" ref="V17:V29" ca="1" si="22">IF(V$14&gt;0,$N17*(V$14),0)</f>
        <v>6</v>
      </c>
      <c r="W17" s="71"/>
      <c r="X17" s="71"/>
      <c r="Y17" s="71"/>
      <c r="Z17" s="71"/>
      <c r="AA17" s="71"/>
      <c r="AB17" s="71"/>
      <c r="AC17" s="71"/>
      <c r="AD17" s="71"/>
      <c r="AE17" s="71"/>
      <c r="AF17" s="71">
        <f t="shared" ca="1" si="16"/>
        <v>6</v>
      </c>
      <c r="AG17" s="71">
        <f t="shared" ca="1" si="16"/>
        <v>6</v>
      </c>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f ca="1">IF(BI$14&gt;0,$N17*(BI$14),0)</f>
        <v>3</v>
      </c>
      <c r="BJ17" s="71"/>
      <c r="BK17" s="71"/>
      <c r="BL17" s="71"/>
      <c r="BM17" s="71"/>
      <c r="BN17" s="71">
        <f t="shared" ca="1" si="17"/>
        <v>3</v>
      </c>
      <c r="BO17" s="71">
        <f t="shared" ca="1" si="17"/>
        <v>6</v>
      </c>
      <c r="BP17" s="71">
        <f t="shared" ca="1" si="17"/>
        <v>6</v>
      </c>
      <c r="BQ17" s="71">
        <f t="shared" ca="1" si="17"/>
        <v>6</v>
      </c>
      <c r="BR17" s="71">
        <f t="shared" ca="1" si="17"/>
        <v>6</v>
      </c>
      <c r="BS17" s="71">
        <f t="shared" ca="1" si="17"/>
        <v>9</v>
      </c>
      <c r="BT17" s="71"/>
      <c r="BU17" s="71"/>
      <c r="BV17" s="71"/>
      <c r="BW17" s="71"/>
      <c r="BX17" s="71"/>
      <c r="BY17" s="71"/>
      <c r="BZ17" s="71"/>
      <c r="CA17" s="71"/>
      <c r="CB17" s="71"/>
      <c r="CC17" s="71"/>
      <c r="CD17" s="71"/>
      <c r="CE17" s="71">
        <f t="shared" ca="1" si="18"/>
        <v>3</v>
      </c>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c r="DK17" s="71"/>
      <c r="DL17" s="71"/>
      <c r="DM17" s="71"/>
      <c r="DN17" s="71"/>
      <c r="DO17" s="71"/>
      <c r="DP17" s="71"/>
      <c r="DQ17" s="71"/>
      <c r="DR17" s="71">
        <f t="shared" ref="DR17:ED20" ca="1" si="23">IF(DR$14&gt;0,$N17*(DR$14),0)</f>
        <v>3</v>
      </c>
      <c r="DS17" s="71">
        <f t="shared" ca="1" si="23"/>
        <v>3</v>
      </c>
      <c r="DT17" s="71">
        <f t="shared" ca="1" si="23"/>
        <v>3</v>
      </c>
      <c r="DU17" s="71">
        <f t="shared" ca="1" si="23"/>
        <v>3</v>
      </c>
      <c r="DV17" s="71">
        <f t="shared" ca="1" si="23"/>
        <v>3</v>
      </c>
      <c r="DW17" s="71">
        <f t="shared" ca="1" si="23"/>
        <v>3</v>
      </c>
      <c r="DX17" s="71">
        <f t="shared" ca="1" si="23"/>
        <v>0</v>
      </c>
      <c r="DY17" s="71">
        <f t="shared" ca="1" si="23"/>
        <v>6</v>
      </c>
      <c r="DZ17" s="71">
        <f t="shared" ca="1" si="23"/>
        <v>6</v>
      </c>
      <c r="EA17" s="71">
        <f t="shared" ca="1" si="23"/>
        <v>9</v>
      </c>
      <c r="EB17" s="71">
        <f t="shared" ca="1" si="23"/>
        <v>6</v>
      </c>
      <c r="EC17" s="71">
        <f t="shared" ca="1" si="23"/>
        <v>0</v>
      </c>
      <c r="ED17" s="71">
        <f t="shared" ca="1" si="23"/>
        <v>3</v>
      </c>
      <c r="EE17" s="71"/>
      <c r="EF17" s="71"/>
      <c r="EG17" s="71"/>
      <c r="EH17" s="71"/>
      <c r="EI17" s="71"/>
      <c r="EJ17" s="71"/>
      <c r="EK17" s="71">
        <f t="shared" ref="EK17:EK25" ca="1" si="24">IF(EK$14&gt;0,$N17*(EK$14),0)</f>
        <v>3</v>
      </c>
      <c r="EL17" s="71"/>
      <c r="EM17" s="161">
        <f t="shared" ca="1" si="20"/>
        <v>12</v>
      </c>
      <c r="EN17" s="161"/>
      <c r="EO17" s="161"/>
      <c r="EP17" s="161"/>
      <c r="EQ17" s="161"/>
      <c r="ER17" s="161"/>
      <c r="ES17" s="161"/>
      <c r="ET17" s="161"/>
      <c r="EU17" s="161"/>
      <c r="EV17" s="161"/>
      <c r="EW17" s="161"/>
      <c r="EX17" s="161"/>
      <c r="EY17" s="161"/>
      <c r="EZ17" s="161"/>
      <c r="FA17" s="161"/>
      <c r="FB17" s="161"/>
      <c r="FC17" s="161"/>
      <c r="FD17" s="161"/>
      <c r="FE17" s="161"/>
      <c r="FF17" s="161">
        <f ca="1">IF(FF$14&gt;0,$N17*(FF$14),0)</f>
        <v>12</v>
      </c>
      <c r="FG17" s="161"/>
      <c r="FH17" s="161"/>
      <c r="FI17" s="161"/>
      <c r="FJ17" s="161"/>
      <c r="FK17" s="161"/>
      <c r="FL17" s="161"/>
      <c r="FM17" s="161"/>
      <c r="FN17" s="161"/>
      <c r="FO17" s="161"/>
      <c r="FP17" s="161"/>
      <c r="FQ17" s="161"/>
      <c r="FR17" s="161"/>
      <c r="FS17" s="161"/>
      <c r="FT17" s="161"/>
      <c r="FU17" s="161"/>
      <c r="FV17" s="161"/>
      <c r="FW17" s="161"/>
      <c r="FX17" s="161"/>
      <c r="FY17" s="161"/>
      <c r="FZ17" s="161"/>
      <c r="GA17" s="161"/>
      <c r="GB17" s="161"/>
      <c r="GC17" s="161"/>
      <c r="GD17" s="161"/>
      <c r="GE17" s="161"/>
      <c r="GF17" s="161"/>
      <c r="GG17" s="161"/>
      <c r="GH17" s="161"/>
      <c r="GI17" s="161"/>
      <c r="GJ17" s="161"/>
      <c r="GK17" s="161"/>
      <c r="GL17" s="161"/>
      <c r="GM17" s="161"/>
    </row>
    <row r="18" spans="2:195" ht="52" x14ac:dyDescent="0.25">
      <c r="B18" s="79" t="s">
        <v>12</v>
      </c>
      <c r="C18" s="79" t="s">
        <v>322</v>
      </c>
      <c r="D18" s="16" t="s">
        <v>325</v>
      </c>
      <c r="E18" s="15">
        <v>1</v>
      </c>
      <c r="F18" s="45" t="s">
        <v>401</v>
      </c>
      <c r="G18" s="66" t="s">
        <v>311</v>
      </c>
      <c r="H18" s="130" t="s">
        <v>6</v>
      </c>
      <c r="I18" s="130"/>
      <c r="J18" s="130"/>
      <c r="K18" s="130" t="s">
        <v>6</v>
      </c>
      <c r="L18" s="130" t="s">
        <v>6</v>
      </c>
      <c r="M18" s="66">
        <f t="shared" si="13"/>
        <v>3</v>
      </c>
      <c r="N18" s="66">
        <f t="shared" si="21"/>
        <v>3</v>
      </c>
      <c r="O18" s="86">
        <f t="shared" ca="1" si="14"/>
        <v>12</v>
      </c>
      <c r="P18" s="71">
        <f t="shared" ca="1" si="15"/>
        <v>3</v>
      </c>
      <c r="Q18" s="71">
        <f t="shared" ca="1" si="15"/>
        <v>3</v>
      </c>
      <c r="R18" s="71">
        <f t="shared" ca="1" si="15"/>
        <v>3</v>
      </c>
      <c r="S18" s="71"/>
      <c r="T18" s="71"/>
      <c r="U18" s="71"/>
      <c r="V18" s="71">
        <f t="shared" ca="1" si="22"/>
        <v>6</v>
      </c>
      <c r="W18" s="71"/>
      <c r="X18" s="71"/>
      <c r="Y18" s="71"/>
      <c r="Z18" s="71"/>
      <c r="AA18" s="71"/>
      <c r="AB18" s="71"/>
      <c r="AC18" s="71"/>
      <c r="AD18" s="71"/>
      <c r="AE18" s="71"/>
      <c r="AF18" s="71">
        <f t="shared" ca="1" si="16"/>
        <v>6</v>
      </c>
      <c r="AG18" s="71">
        <f t="shared" ca="1" si="16"/>
        <v>6</v>
      </c>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f ca="1">IF(BI$14&gt;0,$N18*(BI$14),0)</f>
        <v>3</v>
      </c>
      <c r="BJ18" s="71">
        <f ca="1">IF(BJ$14&gt;0,$N18*(BJ$14),0)</f>
        <v>3</v>
      </c>
      <c r="BK18" s="71"/>
      <c r="BL18" s="71"/>
      <c r="BM18" s="71"/>
      <c r="BN18" s="71">
        <f t="shared" ca="1" si="17"/>
        <v>3</v>
      </c>
      <c r="BO18" s="71">
        <f t="shared" ca="1" si="17"/>
        <v>6</v>
      </c>
      <c r="BP18" s="71">
        <f t="shared" ca="1" si="17"/>
        <v>6</v>
      </c>
      <c r="BQ18" s="71">
        <f t="shared" ca="1" si="17"/>
        <v>6</v>
      </c>
      <c r="BR18" s="71">
        <f t="shared" ca="1" si="17"/>
        <v>6</v>
      </c>
      <c r="BS18" s="71">
        <f t="shared" ca="1" si="17"/>
        <v>9</v>
      </c>
      <c r="BT18" s="71"/>
      <c r="BU18" s="71"/>
      <c r="BV18" s="71"/>
      <c r="BW18" s="71"/>
      <c r="BX18" s="71"/>
      <c r="BY18" s="71"/>
      <c r="BZ18" s="71"/>
      <c r="CA18" s="71"/>
      <c r="CB18" s="71"/>
      <c r="CC18" s="71"/>
      <c r="CD18" s="71"/>
      <c r="CE18" s="71">
        <f t="shared" ca="1" si="18"/>
        <v>3</v>
      </c>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f ca="1">IF(DI$14&gt;0,$N18*(DI$14),0)</f>
        <v>0</v>
      </c>
      <c r="DJ18" s="71"/>
      <c r="DK18" s="71"/>
      <c r="DL18" s="71">
        <f ca="1">IF(DL$14&gt;0,$N18*(DL$14),0)</f>
        <v>3</v>
      </c>
      <c r="DM18" s="71">
        <f ca="1">IF(DM$14&gt;0,$N18*(DM$14),0)</f>
        <v>3</v>
      </c>
      <c r="DN18" s="71">
        <f ca="1">IF(DN$14&gt;0,$N18*(DN$14),0)</f>
        <v>0</v>
      </c>
      <c r="DO18" s="71">
        <f ca="1">IF(DO$14&gt;0,$N18*(DO$14),0)</f>
        <v>3</v>
      </c>
      <c r="DP18" s="71"/>
      <c r="DQ18" s="71"/>
      <c r="DR18" s="71">
        <f t="shared" ca="1" si="23"/>
        <v>3</v>
      </c>
      <c r="DS18" s="71">
        <f t="shared" ca="1" si="23"/>
        <v>3</v>
      </c>
      <c r="DT18" s="71">
        <f t="shared" ca="1" si="23"/>
        <v>3</v>
      </c>
      <c r="DU18" s="71">
        <f t="shared" ca="1" si="23"/>
        <v>3</v>
      </c>
      <c r="DV18" s="71">
        <f t="shared" ca="1" si="23"/>
        <v>3</v>
      </c>
      <c r="DW18" s="71">
        <f t="shared" ca="1" si="23"/>
        <v>3</v>
      </c>
      <c r="DX18" s="71">
        <f t="shared" ca="1" si="23"/>
        <v>0</v>
      </c>
      <c r="DY18" s="71">
        <f t="shared" ca="1" si="23"/>
        <v>6</v>
      </c>
      <c r="DZ18" s="71">
        <f t="shared" ca="1" si="23"/>
        <v>6</v>
      </c>
      <c r="EA18" s="71">
        <f t="shared" ca="1" si="23"/>
        <v>9</v>
      </c>
      <c r="EB18" s="71">
        <f t="shared" ca="1" si="23"/>
        <v>6</v>
      </c>
      <c r="EC18" s="71">
        <f t="shared" ca="1" si="23"/>
        <v>0</v>
      </c>
      <c r="ED18" s="71">
        <f t="shared" ca="1" si="23"/>
        <v>3</v>
      </c>
      <c r="EE18" s="71"/>
      <c r="EF18" s="71"/>
      <c r="EG18" s="71"/>
      <c r="EH18" s="71"/>
      <c r="EI18" s="71"/>
      <c r="EJ18" s="71"/>
      <c r="EK18" s="71">
        <f t="shared" ca="1" si="24"/>
        <v>3</v>
      </c>
      <c r="EL18" s="71"/>
      <c r="EM18" s="161">
        <f t="shared" ca="1" si="20"/>
        <v>12</v>
      </c>
      <c r="EN18" s="161"/>
      <c r="EO18" s="161"/>
      <c r="EP18" s="161"/>
      <c r="EQ18" s="161"/>
      <c r="ER18" s="161"/>
      <c r="ES18" s="161"/>
      <c r="ET18" s="161"/>
      <c r="EU18" s="161"/>
      <c r="EV18" s="161"/>
      <c r="EW18" s="161"/>
      <c r="EX18" s="161"/>
      <c r="EY18" s="161"/>
      <c r="EZ18" s="161"/>
      <c r="FA18" s="161"/>
      <c r="FB18" s="161"/>
      <c r="FC18" s="161"/>
      <c r="FD18" s="161"/>
      <c r="FE18" s="161"/>
      <c r="FF18" s="161">
        <f ca="1">IF(FF$14&gt;0,$N18*(FF$14),0)</f>
        <v>12</v>
      </c>
      <c r="FG18" s="161"/>
      <c r="FH18" s="161"/>
      <c r="FI18" s="161"/>
      <c r="FJ18" s="161"/>
      <c r="FK18" s="161"/>
      <c r="FL18" s="161"/>
      <c r="FM18" s="161"/>
      <c r="FN18" s="161">
        <f ca="1">IF(FN$14&gt;0,$N18*(FN$14),0)</f>
        <v>12</v>
      </c>
      <c r="FO18" s="161">
        <f ca="1">IF(FO$14&gt;0,$N18*(FO$14),0)</f>
        <v>12</v>
      </c>
      <c r="FP18" s="161"/>
      <c r="FQ18" s="161"/>
      <c r="FR18" s="161"/>
      <c r="FS18" s="161"/>
      <c r="FT18" s="161"/>
      <c r="FU18" s="161"/>
      <c r="FV18" s="161"/>
      <c r="FW18" s="161"/>
      <c r="FX18" s="161"/>
      <c r="FY18" s="161"/>
      <c r="FZ18" s="161"/>
      <c r="GA18" s="161"/>
      <c r="GB18" s="161"/>
      <c r="GC18" s="161"/>
      <c r="GD18" s="161"/>
      <c r="GE18" s="161"/>
      <c r="GF18" s="161"/>
      <c r="GG18" s="161"/>
      <c r="GH18" s="161"/>
      <c r="GI18" s="161"/>
      <c r="GJ18" s="161"/>
      <c r="GK18" s="161"/>
      <c r="GL18" s="161"/>
      <c r="GM18" s="161"/>
    </row>
    <row r="19" spans="2:195" ht="143" x14ac:dyDescent="0.25">
      <c r="B19" s="79" t="s">
        <v>12</v>
      </c>
      <c r="C19" s="79" t="s">
        <v>322</v>
      </c>
      <c r="D19" s="16" t="s">
        <v>326</v>
      </c>
      <c r="E19" s="15">
        <v>1</v>
      </c>
      <c r="F19" s="45" t="s">
        <v>402</v>
      </c>
      <c r="G19" s="66" t="s">
        <v>311</v>
      </c>
      <c r="H19" s="130" t="s">
        <v>6</v>
      </c>
      <c r="I19" s="130"/>
      <c r="J19" s="130"/>
      <c r="K19" s="130" t="s">
        <v>6</v>
      </c>
      <c r="L19" s="130" t="s">
        <v>6</v>
      </c>
      <c r="M19" s="66">
        <f t="shared" si="13"/>
        <v>3</v>
      </c>
      <c r="N19" s="66">
        <f t="shared" si="21"/>
        <v>3</v>
      </c>
      <c r="O19" s="86">
        <f t="shared" ca="1" si="14"/>
        <v>12</v>
      </c>
      <c r="P19" s="71">
        <f t="shared" ca="1" si="15"/>
        <v>3</v>
      </c>
      <c r="Q19" s="71">
        <f t="shared" ca="1" si="15"/>
        <v>3</v>
      </c>
      <c r="R19" s="71">
        <f t="shared" ca="1" si="15"/>
        <v>3</v>
      </c>
      <c r="S19" s="71">
        <f ca="1">IF(S$14&gt;0,$N19*(S$14),0)</f>
        <v>6</v>
      </c>
      <c r="T19" s="71">
        <f ca="1">IF(T$14&gt;0,$N19*(T$14),0)</f>
        <v>9</v>
      </c>
      <c r="U19" s="71">
        <f ca="1">IF(U$14&gt;0,$N19*(U$14),0)</f>
        <v>6</v>
      </c>
      <c r="V19" s="71">
        <f t="shared" ca="1" si="22"/>
        <v>6</v>
      </c>
      <c r="W19" s="71"/>
      <c r="X19" s="71">
        <f t="shared" ref="X19:AE19" ca="1" si="25">IF(X$14&gt;0,$N19*(X$14),0)</f>
        <v>3</v>
      </c>
      <c r="Y19" s="71">
        <f t="shared" ca="1" si="25"/>
        <v>3</v>
      </c>
      <c r="Z19" s="71">
        <f t="shared" ca="1" si="25"/>
        <v>6</v>
      </c>
      <c r="AA19" s="71">
        <f t="shared" ca="1" si="25"/>
        <v>3</v>
      </c>
      <c r="AB19" s="71">
        <f t="shared" ca="1" si="25"/>
        <v>3</v>
      </c>
      <c r="AC19" s="71">
        <f t="shared" ca="1" si="25"/>
        <v>3</v>
      </c>
      <c r="AD19" s="71">
        <f t="shared" ca="1" si="25"/>
        <v>3</v>
      </c>
      <c r="AE19" s="71">
        <f t="shared" ca="1" si="25"/>
        <v>3</v>
      </c>
      <c r="AF19" s="71">
        <f t="shared" ca="1" si="16"/>
        <v>6</v>
      </c>
      <c r="AG19" s="71">
        <f t="shared" ca="1" si="16"/>
        <v>6</v>
      </c>
      <c r="AH19" s="71">
        <f ca="1">IF(AH$14&gt;0,$N19*(AH$14),0)</f>
        <v>3</v>
      </c>
      <c r="AI19" s="71">
        <f ca="1">IF(AI$14&gt;0,$N19*(AI$14),0)</f>
        <v>6</v>
      </c>
      <c r="AJ19" s="71">
        <f ca="1">IF(AJ$14&gt;0,$N19*(AJ$14),0)</f>
        <v>3</v>
      </c>
      <c r="AK19" s="71">
        <f ca="1">IF(AK$14&gt;0,$N19*(AK$14),0)</f>
        <v>3</v>
      </c>
      <c r="AL19" s="71">
        <f ca="1">IF(AL$14&gt;0,$N19*(AL$14),0)</f>
        <v>3</v>
      </c>
      <c r="AM19" s="71"/>
      <c r="AN19" s="71"/>
      <c r="AO19" s="71">
        <f ca="1">IF(AO$14&gt;0,$N19*(AO$14),0)</f>
        <v>6</v>
      </c>
      <c r="AP19" s="71"/>
      <c r="AQ19" s="71"/>
      <c r="AR19" s="71"/>
      <c r="AS19" s="71"/>
      <c r="AT19" s="71"/>
      <c r="AU19" s="71">
        <f ca="1">IF(AU$14&gt;0,$N19*(AU$14),0)</f>
        <v>3</v>
      </c>
      <c r="AV19" s="71">
        <f ca="1">IF(AV$14&gt;0,$N19*(AV$14),0)</f>
        <v>3</v>
      </c>
      <c r="AW19" s="71">
        <f ca="1">IF(AW$14&gt;0,$N19*(AW$14),0)</f>
        <v>3</v>
      </c>
      <c r="AX19" s="71">
        <f ca="1">IF(AX$14&gt;0,$N19*(AX$14),0)</f>
        <v>3</v>
      </c>
      <c r="AY19" s="71">
        <f ca="1">IF(AY$14&gt;0,$N19*(AY$14),0)</f>
        <v>6</v>
      </c>
      <c r="AZ19" s="71"/>
      <c r="BA19" s="71"/>
      <c r="BB19" s="71"/>
      <c r="BC19" s="71"/>
      <c r="BD19" s="71"/>
      <c r="BE19" s="71"/>
      <c r="BF19" s="71">
        <f t="shared" ref="BF19:BH20" ca="1" si="26">IF(BF$14&gt;0,$N19*(BF$14),0)</f>
        <v>3</v>
      </c>
      <c r="BG19" s="71">
        <f t="shared" ca="1" si="26"/>
        <v>3</v>
      </c>
      <c r="BH19" s="71">
        <f t="shared" ca="1" si="26"/>
        <v>3</v>
      </c>
      <c r="BI19" s="71"/>
      <c r="BJ19" s="71">
        <f ca="1">IF(BJ$14&gt;0,$N19*(BJ$14),0)</f>
        <v>3</v>
      </c>
      <c r="BK19" s="71">
        <f t="shared" ref="BK19:BM20" ca="1" si="27">IF(BK$14&gt;0,$N19*(BK$14),0)</f>
        <v>6</v>
      </c>
      <c r="BL19" s="71">
        <f t="shared" ca="1" si="27"/>
        <v>0</v>
      </c>
      <c r="BM19" s="71">
        <f t="shared" ca="1" si="27"/>
        <v>0</v>
      </c>
      <c r="BN19" s="71">
        <f t="shared" ca="1" si="17"/>
        <v>3</v>
      </c>
      <c r="BO19" s="71">
        <f t="shared" ca="1" si="17"/>
        <v>6</v>
      </c>
      <c r="BP19" s="71">
        <f t="shared" ca="1" si="17"/>
        <v>6</v>
      </c>
      <c r="BQ19" s="71">
        <f t="shared" ca="1" si="17"/>
        <v>6</v>
      </c>
      <c r="BR19" s="71">
        <f t="shared" ca="1" si="17"/>
        <v>6</v>
      </c>
      <c r="BS19" s="71">
        <f t="shared" ca="1" si="17"/>
        <v>9</v>
      </c>
      <c r="BT19" s="71"/>
      <c r="BU19" s="71">
        <f ca="1">IF(BU$14&gt;0,$N19*(BU$14),0)</f>
        <v>9</v>
      </c>
      <c r="BV19" s="71">
        <f ca="1">IF(BV$14&gt;0,$N19*(BV$14),0)</f>
        <v>6</v>
      </c>
      <c r="BW19" s="71"/>
      <c r="BX19" s="71"/>
      <c r="BY19" s="71"/>
      <c r="BZ19" s="71"/>
      <c r="CA19" s="71"/>
      <c r="CB19" s="71"/>
      <c r="CC19" s="71"/>
      <c r="CD19" s="71"/>
      <c r="CE19" s="71">
        <f t="shared" ca="1" si="18"/>
        <v>3</v>
      </c>
      <c r="CF19" s="71"/>
      <c r="CG19" s="71"/>
      <c r="CH19" s="71"/>
      <c r="CI19" s="71">
        <f ca="1">IF(CI$14&gt;0,$N19*(CI$14),0)</f>
        <v>3</v>
      </c>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c r="DH19" s="71"/>
      <c r="DI19" s="71"/>
      <c r="DJ19" s="71"/>
      <c r="DK19" s="71"/>
      <c r="DL19" s="71">
        <f ca="1">IF(DL$14&gt;0,$N19*(DL$14),0)</f>
        <v>3</v>
      </c>
      <c r="DM19" s="71"/>
      <c r="DN19" s="71"/>
      <c r="DO19" s="71"/>
      <c r="DP19" s="71"/>
      <c r="DQ19" s="71"/>
      <c r="DR19" s="71">
        <f t="shared" ca="1" si="23"/>
        <v>3</v>
      </c>
      <c r="DS19" s="71">
        <f t="shared" ca="1" si="23"/>
        <v>3</v>
      </c>
      <c r="DT19" s="71">
        <f t="shared" ca="1" si="23"/>
        <v>3</v>
      </c>
      <c r="DU19" s="71">
        <f t="shared" ca="1" si="23"/>
        <v>3</v>
      </c>
      <c r="DV19" s="71">
        <f t="shared" ca="1" si="23"/>
        <v>3</v>
      </c>
      <c r="DW19" s="71">
        <f t="shared" ca="1" si="23"/>
        <v>3</v>
      </c>
      <c r="DX19" s="71">
        <f t="shared" ca="1" si="23"/>
        <v>0</v>
      </c>
      <c r="DY19" s="71">
        <f t="shared" ca="1" si="23"/>
        <v>6</v>
      </c>
      <c r="DZ19" s="71">
        <f t="shared" ca="1" si="23"/>
        <v>6</v>
      </c>
      <c r="EA19" s="71">
        <f t="shared" ca="1" si="23"/>
        <v>9</v>
      </c>
      <c r="EB19" s="71">
        <f t="shared" ca="1" si="23"/>
        <v>6</v>
      </c>
      <c r="EC19" s="71">
        <f t="shared" ca="1" si="23"/>
        <v>0</v>
      </c>
      <c r="ED19" s="71">
        <f t="shared" ca="1" si="23"/>
        <v>3</v>
      </c>
      <c r="EE19" s="71">
        <f ca="1">IF(EE$14&gt;0,$N19*(EE$14),0)</f>
        <v>3</v>
      </c>
      <c r="EF19" s="71"/>
      <c r="EG19" s="71"/>
      <c r="EH19" s="71">
        <f ca="1">IF(EH$14&gt;0,$N19*(EH$14),0)</f>
        <v>0</v>
      </c>
      <c r="EI19" s="71"/>
      <c r="EJ19" s="71">
        <f ca="1">IF(EJ$14&gt;0,$N19*(EJ$14),0)</f>
        <v>6</v>
      </c>
      <c r="EK19" s="71">
        <f t="shared" ca="1" si="24"/>
        <v>3</v>
      </c>
      <c r="EL19" s="71"/>
      <c r="EM19" s="161">
        <f t="shared" ca="1" si="20"/>
        <v>12</v>
      </c>
      <c r="EN19" s="161"/>
      <c r="EO19" s="161"/>
      <c r="EP19" s="161"/>
      <c r="EQ19" s="161"/>
      <c r="ER19" s="161"/>
      <c r="ES19" s="161"/>
      <c r="ET19" s="161"/>
      <c r="EU19" s="161"/>
      <c r="EV19" s="161"/>
      <c r="EW19" s="161"/>
      <c r="EX19" s="161"/>
      <c r="EY19" s="161"/>
      <c r="EZ19" s="161"/>
      <c r="FA19" s="161"/>
      <c r="FB19" s="161"/>
      <c r="FC19" s="161"/>
      <c r="FD19" s="161"/>
      <c r="FE19" s="161"/>
      <c r="FF19" s="161">
        <f ca="1">IF(FF$14&gt;0,$N19*(FF$14),0)</f>
        <v>12</v>
      </c>
      <c r="FG19" s="161">
        <f ca="1">IF(FG$14&gt;0,$N19*(FG$14),0)</f>
        <v>12</v>
      </c>
      <c r="FH19" s="161">
        <f ca="1">IF(FH$14&gt;0,$N19*(FH$14),0)</f>
        <v>12</v>
      </c>
      <c r="FI19" s="161"/>
      <c r="FJ19" s="161">
        <f ca="1">IF(FJ$14&gt;0,$N19*(FJ$14),0)</f>
        <v>12</v>
      </c>
      <c r="FK19" s="161"/>
      <c r="FL19" s="161"/>
      <c r="FM19" s="161"/>
      <c r="FN19" s="161"/>
      <c r="FO19" s="161"/>
      <c r="FP19" s="161"/>
      <c r="FQ19" s="161"/>
      <c r="FR19" s="161"/>
      <c r="FS19" s="161"/>
      <c r="FT19" s="161"/>
      <c r="FU19" s="161"/>
      <c r="FV19" s="161"/>
      <c r="FW19" s="161"/>
      <c r="FX19" s="161"/>
      <c r="FY19" s="161"/>
      <c r="FZ19" s="161"/>
      <c r="GA19" s="161"/>
      <c r="GB19" s="161"/>
      <c r="GC19" s="161"/>
      <c r="GD19" s="161"/>
      <c r="GE19" s="161"/>
      <c r="GF19" s="161"/>
      <c r="GG19" s="161"/>
      <c r="GH19" s="161"/>
      <c r="GI19" s="161"/>
      <c r="GJ19" s="161"/>
      <c r="GK19" s="161"/>
      <c r="GL19" s="161"/>
      <c r="GM19" s="161"/>
    </row>
    <row r="20" spans="2:195" ht="143" x14ac:dyDescent="0.25">
      <c r="B20" s="79" t="s">
        <v>12</v>
      </c>
      <c r="C20" s="79" t="s">
        <v>322</v>
      </c>
      <c r="D20" s="16" t="s">
        <v>327</v>
      </c>
      <c r="E20" s="15">
        <v>1</v>
      </c>
      <c r="F20" s="45" t="s">
        <v>402</v>
      </c>
      <c r="G20" s="66" t="s">
        <v>311</v>
      </c>
      <c r="H20" s="130" t="s">
        <v>6</v>
      </c>
      <c r="I20" s="130"/>
      <c r="J20" s="130" t="s">
        <v>6</v>
      </c>
      <c r="K20" s="130" t="s">
        <v>6</v>
      </c>
      <c r="L20" s="130" t="s">
        <v>6</v>
      </c>
      <c r="M20" s="66">
        <f t="shared" si="13"/>
        <v>3</v>
      </c>
      <c r="N20" s="66">
        <f t="shared" si="21"/>
        <v>3</v>
      </c>
      <c r="O20" s="86">
        <f t="shared" ca="1" si="14"/>
        <v>12</v>
      </c>
      <c r="P20" s="71">
        <f t="shared" ca="1" si="15"/>
        <v>3</v>
      </c>
      <c r="Q20" s="71">
        <f t="shared" ca="1" si="15"/>
        <v>3</v>
      </c>
      <c r="R20" s="71">
        <f t="shared" ca="1" si="15"/>
        <v>3</v>
      </c>
      <c r="S20" s="71"/>
      <c r="T20" s="71">
        <f ca="1">IF(T$14&gt;0,$N20*(T$14),0)</f>
        <v>9</v>
      </c>
      <c r="U20" s="71">
        <f ca="1">IF(U$14&gt;0,$N20*(U$14),0)</f>
        <v>6</v>
      </c>
      <c r="V20" s="71">
        <f t="shared" ca="1" si="22"/>
        <v>6</v>
      </c>
      <c r="W20" s="71"/>
      <c r="X20" s="71"/>
      <c r="Y20" s="71"/>
      <c r="Z20" s="71">
        <f ca="1">IF(Z$14&gt;0,$N20*(Z$14),0)</f>
        <v>6</v>
      </c>
      <c r="AA20" s="71"/>
      <c r="AB20" s="71"/>
      <c r="AC20" s="71"/>
      <c r="AD20" s="71"/>
      <c r="AE20" s="71">
        <f ca="1">IF(AE$14&gt;0,$N20*(AE$14),0)</f>
        <v>3</v>
      </c>
      <c r="AF20" s="71">
        <f t="shared" ca="1" si="16"/>
        <v>6</v>
      </c>
      <c r="AG20" s="71">
        <f t="shared" ca="1" si="16"/>
        <v>6</v>
      </c>
      <c r="AH20" s="71"/>
      <c r="AI20" s="71"/>
      <c r="AJ20" s="71"/>
      <c r="AK20" s="71"/>
      <c r="AL20" s="71"/>
      <c r="AM20" s="71"/>
      <c r="AN20" s="71"/>
      <c r="AO20" s="71"/>
      <c r="AP20" s="71"/>
      <c r="AQ20" s="71">
        <f ca="1">IF(AQ$14&gt;0,$N20*(AQ$14),0)</f>
        <v>3</v>
      </c>
      <c r="AR20" s="71"/>
      <c r="AS20" s="71"/>
      <c r="AT20" s="71"/>
      <c r="AU20" s="71"/>
      <c r="AV20" s="71"/>
      <c r="AW20" s="71">
        <f ca="1">IF(AW$14&gt;0,$N20*(AW$14),0)</f>
        <v>3</v>
      </c>
      <c r="AX20" s="71"/>
      <c r="AY20" s="71"/>
      <c r="AZ20" s="71"/>
      <c r="BA20" s="71"/>
      <c r="BB20" s="71"/>
      <c r="BC20" s="71"/>
      <c r="BD20" s="71"/>
      <c r="BE20" s="71"/>
      <c r="BF20" s="71">
        <f t="shared" ca="1" si="26"/>
        <v>3</v>
      </c>
      <c r="BG20" s="71">
        <f t="shared" ca="1" si="26"/>
        <v>3</v>
      </c>
      <c r="BH20" s="71">
        <f t="shared" ca="1" si="26"/>
        <v>3</v>
      </c>
      <c r="BI20" s="71">
        <f t="shared" ref="BI20:BI25" ca="1" si="28">IF(BI$14&gt;0,$N20*(BI$14),0)</f>
        <v>3</v>
      </c>
      <c r="BJ20" s="71">
        <f ca="1">IF(BJ$14&gt;0,$N20*(BJ$14),0)</f>
        <v>3</v>
      </c>
      <c r="BK20" s="71">
        <f t="shared" ca="1" si="27"/>
        <v>6</v>
      </c>
      <c r="BL20" s="71">
        <f t="shared" ca="1" si="27"/>
        <v>0</v>
      </c>
      <c r="BM20" s="71">
        <f t="shared" ca="1" si="27"/>
        <v>0</v>
      </c>
      <c r="BN20" s="71">
        <f t="shared" ca="1" si="17"/>
        <v>3</v>
      </c>
      <c r="BO20" s="71">
        <f t="shared" ca="1" si="17"/>
        <v>6</v>
      </c>
      <c r="BP20" s="71">
        <f t="shared" ca="1" si="17"/>
        <v>6</v>
      </c>
      <c r="BQ20" s="71">
        <f t="shared" ca="1" si="17"/>
        <v>6</v>
      </c>
      <c r="BR20" s="71">
        <f t="shared" ca="1" si="17"/>
        <v>6</v>
      </c>
      <c r="BS20" s="71">
        <f t="shared" ca="1" si="17"/>
        <v>9</v>
      </c>
      <c r="BT20" s="71"/>
      <c r="BU20" s="71"/>
      <c r="BV20" s="71"/>
      <c r="BW20" s="71"/>
      <c r="BX20" s="71">
        <f t="shared" ref="BX20:BY22" ca="1" si="29">IF(BX$14&gt;0,$N20*(BX$14),0)</f>
        <v>9</v>
      </c>
      <c r="BY20" s="71">
        <f t="shared" ca="1" si="29"/>
        <v>6</v>
      </c>
      <c r="BZ20" s="71"/>
      <c r="CA20" s="71"/>
      <c r="CB20" s="71"/>
      <c r="CC20" s="71"/>
      <c r="CD20" s="71"/>
      <c r="CE20" s="71">
        <f t="shared" ca="1" si="18"/>
        <v>3</v>
      </c>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f ca="1">IF(DC$14&gt;0,$N20*(DC$14),0)</f>
        <v>0</v>
      </c>
      <c r="DD20" s="71"/>
      <c r="DE20" s="71"/>
      <c r="DF20" s="71"/>
      <c r="DG20" s="71"/>
      <c r="DH20" s="71"/>
      <c r="DI20" s="71"/>
      <c r="DJ20" s="71">
        <f ca="1">IF(DJ$14&gt;0,$N20*(DJ$14),0)</f>
        <v>6</v>
      </c>
      <c r="DK20" s="71"/>
      <c r="DL20" s="71"/>
      <c r="DM20" s="71">
        <f t="shared" ref="DM20:DQ22" ca="1" si="30">IF(DM$14&gt;0,$N20*(DM$14),0)</f>
        <v>3</v>
      </c>
      <c r="DN20" s="71">
        <f t="shared" ca="1" si="30"/>
        <v>0</v>
      </c>
      <c r="DO20" s="71">
        <f t="shared" ca="1" si="30"/>
        <v>3</v>
      </c>
      <c r="DP20" s="71">
        <f t="shared" ca="1" si="30"/>
        <v>3</v>
      </c>
      <c r="DQ20" s="71">
        <f t="shared" ca="1" si="30"/>
        <v>3</v>
      </c>
      <c r="DR20" s="71">
        <f t="shared" ca="1" si="23"/>
        <v>3</v>
      </c>
      <c r="DS20" s="71">
        <f t="shared" ca="1" si="23"/>
        <v>3</v>
      </c>
      <c r="DT20" s="71">
        <f t="shared" ca="1" si="23"/>
        <v>3</v>
      </c>
      <c r="DU20" s="71">
        <f t="shared" ca="1" si="23"/>
        <v>3</v>
      </c>
      <c r="DV20" s="71">
        <f t="shared" ca="1" si="23"/>
        <v>3</v>
      </c>
      <c r="DW20" s="71">
        <f t="shared" ca="1" si="23"/>
        <v>3</v>
      </c>
      <c r="DX20" s="71">
        <f t="shared" ca="1" si="23"/>
        <v>0</v>
      </c>
      <c r="DY20" s="71">
        <f t="shared" ca="1" si="23"/>
        <v>6</v>
      </c>
      <c r="DZ20" s="71">
        <f t="shared" ca="1" si="23"/>
        <v>6</v>
      </c>
      <c r="EA20" s="71">
        <f t="shared" ca="1" si="23"/>
        <v>9</v>
      </c>
      <c r="EB20" s="71">
        <f t="shared" ca="1" si="23"/>
        <v>6</v>
      </c>
      <c r="EC20" s="71">
        <f t="shared" ca="1" si="23"/>
        <v>0</v>
      </c>
      <c r="ED20" s="71">
        <f t="shared" ca="1" si="23"/>
        <v>3</v>
      </c>
      <c r="EE20" s="71"/>
      <c r="EF20" s="71"/>
      <c r="EG20" s="71"/>
      <c r="EH20" s="71"/>
      <c r="EI20" s="71"/>
      <c r="EJ20" s="71"/>
      <c r="EK20" s="71">
        <f t="shared" ca="1" si="24"/>
        <v>3</v>
      </c>
      <c r="EL20" s="71"/>
      <c r="EM20" s="161">
        <f t="shared" ca="1" si="20"/>
        <v>12</v>
      </c>
      <c r="EN20" s="161"/>
      <c r="EO20" s="161"/>
      <c r="EP20" s="161"/>
      <c r="EQ20" s="161"/>
      <c r="ER20" s="161"/>
      <c r="ES20" s="161"/>
      <c r="ET20" s="161"/>
      <c r="EU20" s="161"/>
      <c r="EV20" s="161"/>
      <c r="EW20" s="161"/>
      <c r="EX20" s="161"/>
      <c r="EY20" s="161"/>
      <c r="EZ20" s="161"/>
      <c r="FA20" s="161"/>
      <c r="FB20" s="161"/>
      <c r="FC20" s="161"/>
      <c r="FD20" s="161"/>
      <c r="FE20" s="161"/>
      <c r="FF20" s="161">
        <f ca="1">IF(FF$14&gt;0,$N20*(FF$14),0)</f>
        <v>12</v>
      </c>
      <c r="FG20" s="161"/>
      <c r="FH20" s="161"/>
      <c r="FI20" s="161"/>
      <c r="FJ20" s="161"/>
      <c r="FK20" s="161"/>
      <c r="FL20" s="161"/>
      <c r="FM20" s="161"/>
      <c r="FN20" s="161">
        <f ca="1">IF(FN$14&gt;0,$N20*(FN$14),0)</f>
        <v>12</v>
      </c>
      <c r="FO20" s="161">
        <f ca="1">IF(FO$14&gt;0,$N20*(FO$14),0)</f>
        <v>12</v>
      </c>
      <c r="FP20" s="161"/>
      <c r="FQ20" s="161"/>
      <c r="FR20" s="161"/>
      <c r="FS20" s="161"/>
      <c r="FT20" s="161"/>
      <c r="FU20" s="161"/>
      <c r="FV20" s="161"/>
      <c r="FW20" s="161"/>
      <c r="FX20" s="161"/>
      <c r="FY20" s="161"/>
      <c r="FZ20" s="161"/>
      <c r="GA20" s="161"/>
      <c r="GB20" s="161"/>
      <c r="GC20" s="161"/>
      <c r="GD20" s="161"/>
      <c r="GE20" s="161"/>
      <c r="GF20" s="161"/>
      <c r="GG20" s="161"/>
      <c r="GH20" s="161"/>
      <c r="GI20" s="161"/>
      <c r="GJ20" s="161"/>
      <c r="GK20" s="161"/>
      <c r="GL20" s="161"/>
      <c r="GM20" s="161"/>
    </row>
    <row r="21" spans="2:195" ht="52" x14ac:dyDescent="0.25">
      <c r="B21" s="79" t="s">
        <v>12</v>
      </c>
      <c r="C21" s="79" t="s">
        <v>328</v>
      </c>
      <c r="D21" s="16" t="s">
        <v>329</v>
      </c>
      <c r="E21" s="15">
        <v>1</v>
      </c>
      <c r="F21" s="63" t="s">
        <v>453</v>
      </c>
      <c r="G21" s="66" t="s">
        <v>311</v>
      </c>
      <c r="H21" s="130" t="s">
        <v>6</v>
      </c>
      <c r="I21" s="130"/>
      <c r="J21" s="130" t="s">
        <v>6</v>
      </c>
      <c r="K21" s="130" t="s">
        <v>6</v>
      </c>
      <c r="L21" s="130" t="s">
        <v>6</v>
      </c>
      <c r="M21" s="66">
        <f t="shared" si="13"/>
        <v>3</v>
      </c>
      <c r="N21" s="66">
        <f t="shared" si="21"/>
        <v>3</v>
      </c>
      <c r="O21" s="86">
        <f t="shared" ca="1" si="14"/>
        <v>12</v>
      </c>
      <c r="P21" s="71">
        <f t="shared" ca="1" si="15"/>
        <v>3</v>
      </c>
      <c r="Q21" s="71">
        <f t="shared" ca="1" si="15"/>
        <v>3</v>
      </c>
      <c r="R21" s="71">
        <f t="shared" ca="1" si="15"/>
        <v>3</v>
      </c>
      <c r="S21" s="71"/>
      <c r="T21" s="71"/>
      <c r="U21" s="71"/>
      <c r="V21" s="71">
        <f t="shared" ca="1" si="22"/>
        <v>6</v>
      </c>
      <c r="W21" s="71"/>
      <c r="X21" s="71"/>
      <c r="Y21" s="71"/>
      <c r="Z21" s="71"/>
      <c r="AA21" s="71"/>
      <c r="AB21" s="71"/>
      <c r="AC21" s="71"/>
      <c r="AD21" s="71"/>
      <c r="AE21" s="71"/>
      <c r="AF21" s="71">
        <f t="shared" ca="1" si="16"/>
        <v>6</v>
      </c>
      <c r="AG21" s="71">
        <f t="shared" ca="1" si="16"/>
        <v>6</v>
      </c>
      <c r="AH21" s="71"/>
      <c r="AI21" s="71"/>
      <c r="AJ21" s="71"/>
      <c r="AK21" s="71"/>
      <c r="AL21" s="71"/>
      <c r="AM21" s="71"/>
      <c r="AN21" s="71"/>
      <c r="AO21" s="71"/>
      <c r="AP21" s="71"/>
      <c r="AQ21" s="71">
        <f ca="1">IF(AQ$14&gt;0,$N21*(AQ$14),0)</f>
        <v>3</v>
      </c>
      <c r="AR21" s="71"/>
      <c r="AS21" s="71"/>
      <c r="AT21" s="71"/>
      <c r="AU21" s="71"/>
      <c r="AV21" s="71"/>
      <c r="AW21" s="71"/>
      <c r="AX21" s="71"/>
      <c r="AY21" s="71"/>
      <c r="AZ21" s="71"/>
      <c r="BA21" s="71"/>
      <c r="BB21" s="71"/>
      <c r="BC21" s="71"/>
      <c r="BD21" s="71"/>
      <c r="BE21" s="71"/>
      <c r="BF21" s="71">
        <f ca="1">IF(BF$14&gt;0,$N21*(BF$14),0)</f>
        <v>3</v>
      </c>
      <c r="BG21" s="71">
        <f ca="1">IF(BG$14&gt;0,$N21*(BG$14),0)</f>
        <v>3</v>
      </c>
      <c r="BH21" s="71"/>
      <c r="BI21" s="71">
        <f t="shared" ca="1" si="28"/>
        <v>3</v>
      </c>
      <c r="BJ21" s="71"/>
      <c r="BK21" s="71"/>
      <c r="BL21" s="71"/>
      <c r="BM21" s="71"/>
      <c r="BN21" s="71">
        <f t="shared" ca="1" si="17"/>
        <v>3</v>
      </c>
      <c r="BO21" s="71">
        <f t="shared" ca="1" si="17"/>
        <v>6</v>
      </c>
      <c r="BP21" s="71">
        <f t="shared" ca="1" si="17"/>
        <v>6</v>
      </c>
      <c r="BQ21" s="71">
        <f t="shared" ca="1" si="17"/>
        <v>6</v>
      </c>
      <c r="BR21" s="71">
        <f t="shared" ca="1" si="17"/>
        <v>6</v>
      </c>
      <c r="BS21" s="71">
        <f t="shared" ca="1" si="17"/>
        <v>9</v>
      </c>
      <c r="BT21" s="71"/>
      <c r="BU21" s="71"/>
      <c r="BV21" s="71"/>
      <c r="BW21" s="71"/>
      <c r="BX21" s="71">
        <f t="shared" ca="1" si="29"/>
        <v>9</v>
      </c>
      <c r="BY21" s="71">
        <f t="shared" ca="1" si="29"/>
        <v>6</v>
      </c>
      <c r="BZ21" s="71"/>
      <c r="CA21" s="71"/>
      <c r="CB21" s="71"/>
      <c r="CC21" s="71"/>
      <c r="CD21" s="71"/>
      <c r="CE21" s="71">
        <f t="shared" ca="1" si="18"/>
        <v>3</v>
      </c>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f ca="1">IF(DC$14&gt;0,$N21*(DC$14),0)</f>
        <v>0</v>
      </c>
      <c r="DD21" s="71"/>
      <c r="DE21" s="71"/>
      <c r="DF21" s="71"/>
      <c r="DG21" s="71"/>
      <c r="DH21" s="71"/>
      <c r="DI21" s="71">
        <f ca="1">IF(DI$14&gt;0,$N21*(DI$14),0)</f>
        <v>0</v>
      </c>
      <c r="DJ21" s="71">
        <f ca="1">IF(DJ$14&gt;0,$N21*(DJ$14),0)</f>
        <v>6</v>
      </c>
      <c r="DK21" s="71"/>
      <c r="DL21" s="71"/>
      <c r="DM21" s="71">
        <f t="shared" ca="1" si="30"/>
        <v>3</v>
      </c>
      <c r="DN21" s="71">
        <f t="shared" ca="1" si="30"/>
        <v>0</v>
      </c>
      <c r="DO21" s="71">
        <f t="shared" ca="1" si="30"/>
        <v>3</v>
      </c>
      <c r="DP21" s="71">
        <f t="shared" ca="1" si="30"/>
        <v>3</v>
      </c>
      <c r="DQ21" s="71">
        <f t="shared" ca="1" si="30"/>
        <v>3</v>
      </c>
      <c r="DR21" s="71"/>
      <c r="DS21" s="71"/>
      <c r="DT21" s="71"/>
      <c r="DU21" s="71"/>
      <c r="DV21" s="71"/>
      <c r="DW21" s="71"/>
      <c r="DX21" s="71"/>
      <c r="DY21" s="71"/>
      <c r="DZ21" s="71">
        <f t="shared" ref="DZ21:ED29" ca="1" si="31">IF(DZ$14&gt;0,$N21*(DZ$14),0)</f>
        <v>6</v>
      </c>
      <c r="EA21" s="71">
        <f t="shared" ca="1" si="31"/>
        <v>9</v>
      </c>
      <c r="EB21" s="71">
        <f t="shared" ca="1" si="31"/>
        <v>6</v>
      </c>
      <c r="EC21" s="71">
        <f t="shared" ca="1" si="31"/>
        <v>0</v>
      </c>
      <c r="ED21" s="71">
        <f t="shared" ca="1" si="31"/>
        <v>3</v>
      </c>
      <c r="EE21" s="71"/>
      <c r="EF21" s="71"/>
      <c r="EG21" s="71"/>
      <c r="EH21" s="71"/>
      <c r="EI21" s="71"/>
      <c r="EJ21" s="71"/>
      <c r="EK21" s="71">
        <f t="shared" ca="1" si="24"/>
        <v>3</v>
      </c>
      <c r="EL21" s="71">
        <f ca="1">IF(EL$14&gt;0,$N21*(EL$14),0)</f>
        <v>6</v>
      </c>
      <c r="EM21" s="161">
        <f t="shared" ca="1" si="20"/>
        <v>12</v>
      </c>
      <c r="EN21" s="161"/>
      <c r="EO21" s="161"/>
      <c r="EP21" s="161"/>
      <c r="EQ21" s="161"/>
      <c r="ER21" s="161"/>
      <c r="ES21" s="161"/>
      <c r="ET21" s="161"/>
      <c r="EU21" s="161"/>
      <c r="EV21" s="161"/>
      <c r="EW21" s="161"/>
      <c r="EX21" s="161"/>
      <c r="EY21" s="161"/>
      <c r="EZ21" s="161"/>
      <c r="FA21" s="161"/>
      <c r="FB21" s="161"/>
      <c r="FC21" s="161"/>
      <c r="FD21" s="161"/>
      <c r="FE21" s="161"/>
      <c r="FF21" s="161">
        <f ca="1">IF(FF$14&gt;0,$N21*(FF$14),0)</f>
        <v>12</v>
      </c>
      <c r="FG21" s="161"/>
      <c r="FH21" s="161"/>
      <c r="FI21" s="161"/>
      <c r="FJ21" s="161"/>
      <c r="FK21" s="161"/>
      <c r="FL21" s="161"/>
      <c r="FM21" s="161"/>
      <c r="FN21" s="161">
        <f ca="1">IF(FN$14&gt;0,$N21*(FN$14),0)</f>
        <v>12</v>
      </c>
      <c r="FO21" s="161">
        <f ca="1">IF(FO$14&gt;0,$N21*(FO$14),0)</f>
        <v>12</v>
      </c>
      <c r="FP21" s="161"/>
      <c r="FQ21" s="161"/>
      <c r="FR21" s="161"/>
      <c r="FS21" s="161"/>
      <c r="FT21" s="161"/>
      <c r="FU21" s="161"/>
      <c r="FV21" s="161"/>
      <c r="FW21" s="161"/>
      <c r="FX21" s="161"/>
      <c r="FY21" s="161"/>
      <c r="FZ21" s="161"/>
      <c r="GA21" s="161"/>
      <c r="GB21" s="161"/>
      <c r="GC21" s="161"/>
      <c r="GD21" s="161"/>
      <c r="GE21" s="161"/>
      <c r="GF21" s="161"/>
      <c r="GG21" s="161"/>
      <c r="GH21" s="161"/>
      <c r="GI21" s="161"/>
      <c r="GJ21" s="161"/>
      <c r="GK21" s="161"/>
      <c r="GL21" s="161"/>
      <c r="GM21" s="161"/>
    </row>
    <row r="22" spans="2:195" ht="52" x14ac:dyDescent="0.25">
      <c r="B22" s="79" t="s">
        <v>12</v>
      </c>
      <c r="C22" s="79" t="s">
        <v>328</v>
      </c>
      <c r="D22" s="16" t="s">
        <v>330</v>
      </c>
      <c r="E22" s="15">
        <v>1</v>
      </c>
      <c r="F22" s="63" t="s">
        <v>453</v>
      </c>
      <c r="G22" s="66" t="s">
        <v>311</v>
      </c>
      <c r="H22" s="130" t="s">
        <v>6</v>
      </c>
      <c r="I22" s="130"/>
      <c r="J22" s="130" t="s">
        <v>6</v>
      </c>
      <c r="K22" s="130" t="s">
        <v>6</v>
      </c>
      <c r="L22" s="130" t="s">
        <v>6</v>
      </c>
      <c r="M22" s="66">
        <f t="shared" si="13"/>
        <v>3</v>
      </c>
      <c r="N22" s="66">
        <f t="shared" si="21"/>
        <v>3</v>
      </c>
      <c r="O22" s="86">
        <f t="shared" ca="1" si="14"/>
        <v>12</v>
      </c>
      <c r="P22" s="71">
        <f t="shared" ca="1" si="15"/>
        <v>3</v>
      </c>
      <c r="Q22" s="71">
        <f t="shared" ca="1" si="15"/>
        <v>3</v>
      </c>
      <c r="R22" s="71">
        <f t="shared" ca="1" si="15"/>
        <v>3</v>
      </c>
      <c r="S22" s="71"/>
      <c r="T22" s="71"/>
      <c r="U22" s="71"/>
      <c r="V22" s="71">
        <f t="shared" ca="1" si="22"/>
        <v>6</v>
      </c>
      <c r="W22" s="71"/>
      <c r="X22" s="71"/>
      <c r="Y22" s="71"/>
      <c r="Z22" s="71"/>
      <c r="AA22" s="71"/>
      <c r="AB22" s="71"/>
      <c r="AC22" s="71"/>
      <c r="AD22" s="71"/>
      <c r="AE22" s="71"/>
      <c r="AF22" s="71">
        <f t="shared" ca="1" si="16"/>
        <v>6</v>
      </c>
      <c r="AG22" s="71">
        <f t="shared" ca="1" si="16"/>
        <v>6</v>
      </c>
      <c r="AH22" s="71"/>
      <c r="AI22" s="71"/>
      <c r="AJ22" s="71"/>
      <c r="AK22" s="71"/>
      <c r="AL22" s="71"/>
      <c r="AM22" s="71"/>
      <c r="AN22" s="71"/>
      <c r="AO22" s="71"/>
      <c r="AP22" s="71"/>
      <c r="AQ22" s="71">
        <f ca="1">IF(AQ$14&gt;0,$N22*(AQ$14),0)</f>
        <v>3</v>
      </c>
      <c r="AR22" s="71"/>
      <c r="AS22" s="71"/>
      <c r="AT22" s="71"/>
      <c r="AU22" s="71"/>
      <c r="AV22" s="71"/>
      <c r="AW22" s="71"/>
      <c r="AX22" s="71"/>
      <c r="AY22" s="71"/>
      <c r="AZ22" s="71"/>
      <c r="BA22" s="71"/>
      <c r="BB22" s="71"/>
      <c r="BC22" s="71"/>
      <c r="BD22" s="71"/>
      <c r="BE22" s="71"/>
      <c r="BF22" s="71">
        <f ca="1">IF(BF$14&gt;0,$N22*(BF$14),0)</f>
        <v>3</v>
      </c>
      <c r="BG22" s="71">
        <f ca="1">IF(BG$14&gt;0,$N22*(BG$14),0)</f>
        <v>3</v>
      </c>
      <c r="BH22" s="71"/>
      <c r="BI22" s="71">
        <f t="shared" ca="1" si="28"/>
        <v>3</v>
      </c>
      <c r="BJ22" s="71">
        <f ca="1">IF(BJ$14&gt;0,$N22*(BJ$14),0)</f>
        <v>3</v>
      </c>
      <c r="BK22" s="71">
        <f ca="1">IF(BK$14&gt;0,$N22*(BK$14),0)</f>
        <v>6</v>
      </c>
      <c r="BL22" s="71">
        <f ca="1">IF(BL$14&gt;0,$N22*(BL$14),0)</f>
        <v>0</v>
      </c>
      <c r="BM22" s="71"/>
      <c r="BN22" s="71">
        <f t="shared" ca="1" si="17"/>
        <v>3</v>
      </c>
      <c r="BO22" s="71">
        <f t="shared" ca="1" si="17"/>
        <v>6</v>
      </c>
      <c r="BP22" s="71">
        <f t="shared" ca="1" si="17"/>
        <v>6</v>
      </c>
      <c r="BQ22" s="71">
        <f t="shared" ca="1" si="17"/>
        <v>6</v>
      </c>
      <c r="BR22" s="71">
        <f t="shared" ca="1" si="17"/>
        <v>6</v>
      </c>
      <c r="BS22" s="71">
        <f t="shared" ca="1" si="17"/>
        <v>9</v>
      </c>
      <c r="BT22" s="71"/>
      <c r="BU22" s="71"/>
      <c r="BV22" s="71"/>
      <c r="BW22" s="71"/>
      <c r="BX22" s="71">
        <f t="shared" ca="1" si="29"/>
        <v>9</v>
      </c>
      <c r="BY22" s="71">
        <f t="shared" ca="1" si="29"/>
        <v>6</v>
      </c>
      <c r="BZ22" s="71"/>
      <c r="CA22" s="71"/>
      <c r="CB22" s="71"/>
      <c r="CC22" s="71"/>
      <c r="CD22" s="71"/>
      <c r="CE22" s="71">
        <f t="shared" ca="1" si="18"/>
        <v>3</v>
      </c>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f ca="1">IF(DC$14&gt;0,$N22*(DC$14),0)</f>
        <v>0</v>
      </c>
      <c r="DD22" s="71"/>
      <c r="DE22" s="71"/>
      <c r="DF22" s="71"/>
      <c r="DG22" s="71"/>
      <c r="DH22" s="71"/>
      <c r="DI22" s="71">
        <f ca="1">IF(DI$14&gt;0,$N22*(DI$14),0)</f>
        <v>0</v>
      </c>
      <c r="DJ22" s="71">
        <f ca="1">IF(DJ$14&gt;0,$N22*(DJ$14),0)</f>
        <v>6</v>
      </c>
      <c r="DK22" s="71"/>
      <c r="DL22" s="71"/>
      <c r="DM22" s="71">
        <f t="shared" ca="1" si="30"/>
        <v>3</v>
      </c>
      <c r="DN22" s="71">
        <f t="shared" ca="1" si="30"/>
        <v>0</v>
      </c>
      <c r="DO22" s="71">
        <f t="shared" ca="1" si="30"/>
        <v>3</v>
      </c>
      <c r="DP22" s="71">
        <f t="shared" ca="1" si="30"/>
        <v>3</v>
      </c>
      <c r="DQ22" s="71">
        <f t="shared" ca="1" si="30"/>
        <v>3</v>
      </c>
      <c r="DR22" s="71"/>
      <c r="DS22" s="71"/>
      <c r="DT22" s="71"/>
      <c r="DU22" s="71"/>
      <c r="DV22" s="71"/>
      <c r="DW22" s="71"/>
      <c r="DX22" s="71"/>
      <c r="DY22" s="71"/>
      <c r="DZ22" s="71">
        <f t="shared" ca="1" si="31"/>
        <v>6</v>
      </c>
      <c r="EA22" s="71">
        <f t="shared" ca="1" si="31"/>
        <v>9</v>
      </c>
      <c r="EB22" s="71">
        <f t="shared" ca="1" si="31"/>
        <v>6</v>
      </c>
      <c r="EC22" s="71">
        <f t="shared" ca="1" si="31"/>
        <v>0</v>
      </c>
      <c r="ED22" s="71">
        <f t="shared" ca="1" si="31"/>
        <v>3</v>
      </c>
      <c r="EE22" s="71">
        <f ca="1">IF(EE$14&gt;0,$N22*(EE$14),0)</f>
        <v>3</v>
      </c>
      <c r="EF22" s="71"/>
      <c r="EG22" s="71"/>
      <c r="EH22" s="71"/>
      <c r="EI22" s="71"/>
      <c r="EJ22" s="71">
        <f ca="1">IF(EJ$14&gt;0,$N22*(EJ$14),0)</f>
        <v>6</v>
      </c>
      <c r="EK22" s="71">
        <f t="shared" ca="1" si="24"/>
        <v>3</v>
      </c>
      <c r="EL22" s="71">
        <f ca="1">IF(EL$14&gt;0,$N22*(EL$14),0)</f>
        <v>6</v>
      </c>
      <c r="EM22" s="161">
        <f t="shared" ca="1" si="20"/>
        <v>12</v>
      </c>
      <c r="EN22" s="161"/>
      <c r="EO22" s="161"/>
      <c r="EP22" s="161"/>
      <c r="EQ22" s="161"/>
      <c r="ER22" s="161"/>
      <c r="ES22" s="161"/>
      <c r="ET22" s="161"/>
      <c r="EU22" s="161"/>
      <c r="EV22" s="161"/>
      <c r="EW22" s="161"/>
      <c r="EX22" s="161"/>
      <c r="EY22" s="161"/>
      <c r="EZ22" s="161"/>
      <c r="FA22" s="161"/>
      <c r="FB22" s="161"/>
      <c r="FC22" s="161"/>
      <c r="FD22" s="161"/>
      <c r="FE22" s="161"/>
      <c r="FF22" s="161">
        <f ca="1">IF(FF$14&gt;0,$N22*(FF$14),0)</f>
        <v>12</v>
      </c>
      <c r="FG22" s="161"/>
      <c r="FH22" s="161"/>
      <c r="FI22" s="161"/>
      <c r="FJ22" s="161"/>
      <c r="FK22" s="161"/>
      <c r="FL22" s="161"/>
      <c r="FM22" s="161"/>
      <c r="FN22" s="161">
        <f ca="1">IF(FN$14&gt;0,$N22*(FN$14),0)</f>
        <v>12</v>
      </c>
      <c r="FO22" s="161">
        <f ca="1">IF(FO$14&gt;0,$N22*(FO$14),0)</f>
        <v>12</v>
      </c>
      <c r="FP22" s="161"/>
      <c r="FQ22" s="161"/>
      <c r="FR22" s="161"/>
      <c r="FS22" s="161"/>
      <c r="FT22" s="161"/>
      <c r="FU22" s="161"/>
      <c r="FV22" s="161"/>
      <c r="FW22" s="161"/>
      <c r="FX22" s="161"/>
      <c r="FY22" s="161"/>
      <c r="FZ22" s="161"/>
      <c r="GA22" s="161"/>
      <c r="GB22" s="161"/>
      <c r="GC22" s="161"/>
      <c r="GD22" s="161"/>
      <c r="GE22" s="161"/>
      <c r="GF22" s="161"/>
      <c r="GG22" s="161"/>
      <c r="GH22" s="161"/>
      <c r="GI22" s="161"/>
      <c r="GJ22" s="161"/>
      <c r="GK22" s="161"/>
      <c r="GL22" s="161"/>
      <c r="GM22" s="161"/>
    </row>
    <row r="23" spans="2:195" ht="52" x14ac:dyDescent="0.25">
      <c r="B23" s="79" t="s">
        <v>12</v>
      </c>
      <c r="C23" s="79" t="s">
        <v>328</v>
      </c>
      <c r="D23" s="16" t="s">
        <v>331</v>
      </c>
      <c r="E23" s="15">
        <v>1</v>
      </c>
      <c r="F23" s="63" t="s">
        <v>453</v>
      </c>
      <c r="G23" s="66" t="s">
        <v>311</v>
      </c>
      <c r="H23" s="130" t="s">
        <v>6</v>
      </c>
      <c r="I23" s="130"/>
      <c r="J23" s="130" t="s">
        <v>6</v>
      </c>
      <c r="K23" s="130" t="s">
        <v>6</v>
      </c>
      <c r="L23" s="130" t="s">
        <v>6</v>
      </c>
      <c r="M23" s="66">
        <f t="shared" si="13"/>
        <v>3</v>
      </c>
      <c r="N23" s="66">
        <f t="shared" si="21"/>
        <v>3</v>
      </c>
      <c r="O23" s="86">
        <f t="shared" ca="1" si="14"/>
        <v>12</v>
      </c>
      <c r="P23" s="71">
        <f t="shared" ca="1" si="15"/>
        <v>3</v>
      </c>
      <c r="Q23" s="71">
        <f t="shared" ca="1" si="15"/>
        <v>3</v>
      </c>
      <c r="R23" s="71">
        <f t="shared" ca="1" si="15"/>
        <v>3</v>
      </c>
      <c r="S23" s="71"/>
      <c r="T23" s="71"/>
      <c r="U23" s="71"/>
      <c r="V23" s="71">
        <f t="shared" ca="1" si="22"/>
        <v>6</v>
      </c>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f t="shared" ca="1" si="28"/>
        <v>3</v>
      </c>
      <c r="BJ23" s="71"/>
      <c r="BK23" s="71"/>
      <c r="BL23" s="71"/>
      <c r="BM23" s="71"/>
      <c r="BN23" s="71">
        <f t="shared" ca="1" si="17"/>
        <v>3</v>
      </c>
      <c r="BO23" s="71">
        <f t="shared" ca="1" si="17"/>
        <v>6</v>
      </c>
      <c r="BP23" s="71">
        <f t="shared" ca="1" si="17"/>
        <v>6</v>
      </c>
      <c r="BQ23" s="71">
        <f t="shared" ca="1" si="17"/>
        <v>6</v>
      </c>
      <c r="BR23" s="71">
        <f t="shared" ca="1" si="17"/>
        <v>6</v>
      </c>
      <c r="BS23" s="71">
        <f t="shared" ca="1" si="17"/>
        <v>9</v>
      </c>
      <c r="BT23" s="71"/>
      <c r="BU23" s="71"/>
      <c r="BV23" s="71"/>
      <c r="BW23" s="71"/>
      <c r="BX23" s="71"/>
      <c r="BY23" s="71"/>
      <c r="BZ23" s="71"/>
      <c r="CA23" s="71"/>
      <c r="CB23" s="71"/>
      <c r="CC23" s="71"/>
      <c r="CD23" s="71"/>
      <c r="CE23" s="71">
        <f t="shared" ca="1" si="18"/>
        <v>3</v>
      </c>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f t="shared" ref="DR23:DY30" ca="1" si="32">IF(DR$14&gt;0,$N23*(DR$14),0)</f>
        <v>3</v>
      </c>
      <c r="DS23" s="71">
        <f t="shared" ca="1" si="32"/>
        <v>3</v>
      </c>
      <c r="DT23" s="71">
        <f t="shared" ca="1" si="32"/>
        <v>3</v>
      </c>
      <c r="DU23" s="71">
        <f t="shared" ca="1" si="32"/>
        <v>3</v>
      </c>
      <c r="DV23" s="71">
        <f t="shared" ca="1" si="32"/>
        <v>3</v>
      </c>
      <c r="DW23" s="71">
        <f t="shared" ca="1" si="32"/>
        <v>3</v>
      </c>
      <c r="DX23" s="71">
        <f t="shared" ca="1" si="32"/>
        <v>0</v>
      </c>
      <c r="DY23" s="71">
        <f t="shared" ca="1" si="32"/>
        <v>6</v>
      </c>
      <c r="DZ23" s="71">
        <f t="shared" ca="1" si="31"/>
        <v>6</v>
      </c>
      <c r="EA23" s="71">
        <f t="shared" ca="1" si="31"/>
        <v>9</v>
      </c>
      <c r="EB23" s="71">
        <f t="shared" ca="1" si="31"/>
        <v>6</v>
      </c>
      <c r="EC23" s="71">
        <f t="shared" ca="1" si="31"/>
        <v>0</v>
      </c>
      <c r="ED23" s="71">
        <f t="shared" ca="1" si="31"/>
        <v>3</v>
      </c>
      <c r="EE23" s="71">
        <f ca="1">IF(EE$14&gt;0,$N23*(EE$14),0)</f>
        <v>3</v>
      </c>
      <c r="EF23" s="71"/>
      <c r="EG23" s="71"/>
      <c r="EH23" s="71"/>
      <c r="EI23" s="71"/>
      <c r="EJ23" s="71">
        <f ca="1">IF(EJ$14&gt;0,$N23*(EJ$14),0)</f>
        <v>6</v>
      </c>
      <c r="EK23" s="71">
        <f t="shared" ca="1" si="24"/>
        <v>3</v>
      </c>
      <c r="EL23" s="71"/>
      <c r="EM23" s="161">
        <f t="shared" ca="1" si="20"/>
        <v>12</v>
      </c>
      <c r="EN23" s="161"/>
      <c r="EO23" s="161"/>
      <c r="EP23" s="161"/>
      <c r="EQ23" s="161"/>
      <c r="ER23" s="161"/>
      <c r="ES23" s="161"/>
      <c r="ET23" s="161"/>
      <c r="EU23" s="161"/>
      <c r="EV23" s="161"/>
      <c r="EW23" s="161"/>
      <c r="EX23" s="161"/>
      <c r="EY23" s="161"/>
      <c r="EZ23" s="161"/>
      <c r="FA23" s="161"/>
      <c r="FB23" s="161"/>
      <c r="FC23" s="161"/>
      <c r="FD23" s="161"/>
      <c r="FE23" s="161"/>
      <c r="FF23" s="161">
        <f ca="1">IF(FF$14&gt;0,$N23*(FF$14),0)</f>
        <v>12</v>
      </c>
      <c r="FG23" s="161"/>
      <c r="FH23" s="161"/>
      <c r="FI23" s="161"/>
      <c r="FJ23" s="161"/>
      <c r="FK23" s="161"/>
      <c r="FL23" s="161"/>
      <c r="FM23" s="161"/>
      <c r="FN23" s="161"/>
      <c r="FO23" s="161"/>
      <c r="FP23" s="161"/>
      <c r="FQ23" s="161"/>
      <c r="FR23" s="161"/>
      <c r="FS23" s="161"/>
      <c r="FT23" s="161"/>
      <c r="FU23" s="161"/>
      <c r="FV23" s="161"/>
      <c r="FW23" s="161"/>
      <c r="FX23" s="161"/>
      <c r="FY23" s="161"/>
      <c r="FZ23" s="161"/>
      <c r="GA23" s="161"/>
      <c r="GB23" s="161"/>
      <c r="GC23" s="161"/>
      <c r="GD23" s="161"/>
      <c r="GE23" s="161"/>
      <c r="GF23" s="161"/>
      <c r="GG23" s="161"/>
      <c r="GH23" s="161"/>
      <c r="GI23" s="161"/>
      <c r="GJ23" s="161"/>
      <c r="GK23" s="161"/>
      <c r="GL23" s="161"/>
      <c r="GM23" s="161"/>
    </row>
    <row r="24" spans="2:195" ht="26" x14ac:dyDescent="0.25">
      <c r="B24" s="79" t="s">
        <v>12</v>
      </c>
      <c r="C24" s="79" t="s">
        <v>332</v>
      </c>
      <c r="D24" s="16" t="s">
        <v>333</v>
      </c>
      <c r="E24" s="15">
        <v>1</v>
      </c>
      <c r="F24" s="45" t="s">
        <v>454</v>
      </c>
      <c r="G24" s="66" t="s">
        <v>311</v>
      </c>
      <c r="H24" s="130" t="s">
        <v>6</v>
      </c>
      <c r="I24" s="130"/>
      <c r="J24" s="130" t="s">
        <v>6</v>
      </c>
      <c r="K24" s="130" t="s">
        <v>6</v>
      </c>
      <c r="L24" s="130" t="s">
        <v>6</v>
      </c>
      <c r="M24" s="66">
        <f t="shared" si="13"/>
        <v>3</v>
      </c>
      <c r="N24" s="66">
        <f t="shared" si="21"/>
        <v>3</v>
      </c>
      <c r="O24" s="86">
        <f t="shared" ca="1" si="14"/>
        <v>12</v>
      </c>
      <c r="P24" s="71">
        <f t="shared" ca="1" si="15"/>
        <v>3</v>
      </c>
      <c r="Q24" s="71">
        <f t="shared" ca="1" si="15"/>
        <v>3</v>
      </c>
      <c r="R24" s="71">
        <f t="shared" ca="1" si="15"/>
        <v>3</v>
      </c>
      <c r="S24" s="71"/>
      <c r="T24" s="71"/>
      <c r="U24" s="71"/>
      <c r="V24" s="71">
        <f t="shared" ca="1" si="22"/>
        <v>6</v>
      </c>
      <c r="W24" s="71"/>
      <c r="X24" s="71"/>
      <c r="Y24" s="71"/>
      <c r="Z24" s="71"/>
      <c r="AA24" s="71"/>
      <c r="AB24" s="71"/>
      <c r="AC24" s="71"/>
      <c r="AD24" s="71"/>
      <c r="AE24" s="71"/>
      <c r="AF24" s="71">
        <f t="shared" ref="AF24:AG29" ca="1" si="33">IF(AF$14&gt;0,$N24*(AF$14),0)</f>
        <v>6</v>
      </c>
      <c r="AG24" s="71">
        <f t="shared" ca="1" si="33"/>
        <v>6</v>
      </c>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f t="shared" ca="1" si="28"/>
        <v>3</v>
      </c>
      <c r="BJ24" s="71">
        <f ca="1">IF(BJ$14&gt;0,$N24*(BJ$14),0)</f>
        <v>3</v>
      </c>
      <c r="BK24" s="71"/>
      <c r="BL24" s="71"/>
      <c r="BM24" s="71"/>
      <c r="BN24" s="71">
        <f t="shared" ca="1" si="17"/>
        <v>3</v>
      </c>
      <c r="BO24" s="71">
        <f t="shared" ca="1" si="17"/>
        <v>6</v>
      </c>
      <c r="BP24" s="71">
        <f t="shared" ca="1" si="17"/>
        <v>6</v>
      </c>
      <c r="BQ24" s="71">
        <f t="shared" ca="1" si="17"/>
        <v>6</v>
      </c>
      <c r="BR24" s="71">
        <f t="shared" ca="1" si="17"/>
        <v>6</v>
      </c>
      <c r="BS24" s="71">
        <f t="shared" ca="1" si="17"/>
        <v>9</v>
      </c>
      <c r="BT24" s="71"/>
      <c r="BU24" s="71"/>
      <c r="BV24" s="71"/>
      <c r="BW24" s="71"/>
      <c r="BX24" s="71"/>
      <c r="BY24" s="71"/>
      <c r="BZ24" s="71"/>
      <c r="CA24" s="71"/>
      <c r="CB24" s="71"/>
      <c r="CC24" s="71"/>
      <c r="CD24" s="71"/>
      <c r="CE24" s="71">
        <f t="shared" ca="1" si="18"/>
        <v>3</v>
      </c>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c r="DH24" s="71"/>
      <c r="DI24" s="71">
        <f ca="1">IF(DI$14&gt;0,$N24*(DI$14),0)</f>
        <v>0</v>
      </c>
      <c r="DJ24" s="71"/>
      <c r="DK24" s="71"/>
      <c r="DL24" s="71">
        <f t="shared" ref="DL24:DO25" ca="1" si="34">IF(DL$14&gt;0,$N24*(DL$14),0)</f>
        <v>3</v>
      </c>
      <c r="DM24" s="71">
        <f t="shared" ca="1" si="34"/>
        <v>3</v>
      </c>
      <c r="DN24" s="71">
        <f t="shared" ca="1" si="34"/>
        <v>0</v>
      </c>
      <c r="DO24" s="71">
        <f t="shared" ca="1" si="34"/>
        <v>3</v>
      </c>
      <c r="DP24" s="71"/>
      <c r="DQ24" s="71"/>
      <c r="DR24" s="71">
        <f t="shared" ca="1" si="32"/>
        <v>3</v>
      </c>
      <c r="DS24" s="71">
        <f t="shared" ca="1" si="32"/>
        <v>3</v>
      </c>
      <c r="DT24" s="71">
        <f t="shared" ca="1" si="32"/>
        <v>3</v>
      </c>
      <c r="DU24" s="71">
        <f t="shared" ca="1" si="32"/>
        <v>3</v>
      </c>
      <c r="DV24" s="71">
        <f t="shared" ca="1" si="32"/>
        <v>3</v>
      </c>
      <c r="DW24" s="71">
        <f t="shared" ca="1" si="32"/>
        <v>3</v>
      </c>
      <c r="DX24" s="71">
        <f t="shared" ca="1" si="32"/>
        <v>0</v>
      </c>
      <c r="DY24" s="71">
        <f t="shared" ca="1" si="32"/>
        <v>6</v>
      </c>
      <c r="DZ24" s="71">
        <f t="shared" ca="1" si="31"/>
        <v>6</v>
      </c>
      <c r="EA24" s="71">
        <f t="shared" ca="1" si="31"/>
        <v>9</v>
      </c>
      <c r="EB24" s="71">
        <f t="shared" ca="1" si="31"/>
        <v>6</v>
      </c>
      <c r="EC24" s="71">
        <f t="shared" ca="1" si="31"/>
        <v>0</v>
      </c>
      <c r="ED24" s="71">
        <f t="shared" ca="1" si="31"/>
        <v>3</v>
      </c>
      <c r="EE24" s="71"/>
      <c r="EF24" s="71"/>
      <c r="EG24" s="71"/>
      <c r="EH24" s="71"/>
      <c r="EI24" s="71"/>
      <c r="EJ24" s="71"/>
      <c r="EK24" s="71">
        <f t="shared" ca="1" si="24"/>
        <v>3</v>
      </c>
      <c r="EL24" s="71"/>
      <c r="EM24" s="161">
        <f t="shared" ca="1" si="20"/>
        <v>12</v>
      </c>
      <c r="EN24" s="161"/>
      <c r="EO24" s="161"/>
      <c r="EP24" s="161"/>
      <c r="EQ24" s="161"/>
      <c r="ER24" s="161"/>
      <c r="ES24" s="161"/>
      <c r="ET24" s="161"/>
      <c r="EU24" s="161"/>
      <c r="EV24" s="161"/>
      <c r="EW24" s="161"/>
      <c r="EX24" s="161"/>
      <c r="EY24" s="161"/>
      <c r="EZ24" s="161"/>
      <c r="FA24" s="161"/>
      <c r="FB24" s="161"/>
      <c r="FC24" s="161"/>
      <c r="FD24" s="161"/>
      <c r="FE24" s="161"/>
      <c r="FF24" s="161">
        <f ca="1">IF(FF$14&gt;0,$N24*(FF$14),0)</f>
        <v>12</v>
      </c>
      <c r="FG24" s="161"/>
      <c r="FH24" s="161"/>
      <c r="FI24" s="161"/>
      <c r="FJ24" s="161"/>
      <c r="FK24" s="161"/>
      <c r="FL24" s="161"/>
      <c r="FM24" s="161"/>
      <c r="FN24" s="161">
        <f ca="1">IF(FN$14&gt;0,$N24*(FN$14),0)</f>
        <v>12</v>
      </c>
      <c r="FO24" s="161">
        <f ca="1">IF(FO$14&gt;0,$N24*(FO$14),0)</f>
        <v>12</v>
      </c>
      <c r="FP24" s="161"/>
      <c r="FQ24" s="161"/>
      <c r="FR24" s="161"/>
      <c r="FS24" s="161"/>
      <c r="FT24" s="161"/>
      <c r="FU24" s="161"/>
      <c r="FV24" s="161"/>
      <c r="FW24" s="161"/>
      <c r="FX24" s="161"/>
      <c r="FY24" s="161"/>
      <c r="FZ24" s="161"/>
      <c r="GA24" s="161"/>
      <c r="GB24" s="161"/>
      <c r="GC24" s="161"/>
      <c r="GD24" s="161"/>
      <c r="GE24" s="161"/>
      <c r="GF24" s="161"/>
      <c r="GG24" s="161"/>
      <c r="GH24" s="161"/>
      <c r="GI24" s="161"/>
      <c r="GJ24" s="161"/>
      <c r="GK24" s="161"/>
      <c r="GL24" s="161"/>
      <c r="GM24" s="161"/>
    </row>
    <row r="25" spans="2:195" ht="26" x14ac:dyDescent="0.25">
      <c r="B25" s="79" t="s">
        <v>12</v>
      </c>
      <c r="C25" s="79" t="s">
        <v>332</v>
      </c>
      <c r="D25" s="16" t="s">
        <v>334</v>
      </c>
      <c r="E25" s="15">
        <v>1</v>
      </c>
      <c r="F25" s="45" t="s">
        <v>454</v>
      </c>
      <c r="G25" s="66" t="s">
        <v>311</v>
      </c>
      <c r="H25" s="130" t="s">
        <v>6</v>
      </c>
      <c r="I25" s="130" t="s">
        <v>6</v>
      </c>
      <c r="J25" s="130" t="s">
        <v>6</v>
      </c>
      <c r="K25" s="130" t="s">
        <v>6</v>
      </c>
      <c r="L25" s="130" t="s">
        <v>6</v>
      </c>
      <c r="M25" s="66">
        <f t="shared" si="13"/>
        <v>3</v>
      </c>
      <c r="N25" s="66">
        <f t="shared" si="21"/>
        <v>3</v>
      </c>
      <c r="O25" s="86">
        <f t="shared" ca="1" si="14"/>
        <v>12</v>
      </c>
      <c r="P25" s="71">
        <f t="shared" ca="1" si="15"/>
        <v>3</v>
      </c>
      <c r="Q25" s="71">
        <f t="shared" ca="1" si="15"/>
        <v>3</v>
      </c>
      <c r="R25" s="71">
        <f t="shared" ca="1" si="15"/>
        <v>3</v>
      </c>
      <c r="S25" s="71"/>
      <c r="T25" s="71">
        <f ca="1">IF(T$14&gt;0,$N25*(T$14),0)</f>
        <v>9</v>
      </c>
      <c r="U25" s="71">
        <f ca="1">IF(U$14&gt;0,$N25*(U$14),0)</f>
        <v>6</v>
      </c>
      <c r="V25" s="71">
        <f t="shared" ca="1" si="22"/>
        <v>6</v>
      </c>
      <c r="W25" s="71"/>
      <c r="X25" s="71"/>
      <c r="Y25" s="71"/>
      <c r="Z25" s="71"/>
      <c r="AA25" s="71"/>
      <c r="AB25" s="71"/>
      <c r="AC25" s="71"/>
      <c r="AD25" s="71"/>
      <c r="AE25" s="71"/>
      <c r="AF25" s="71">
        <f t="shared" ca="1" si="33"/>
        <v>6</v>
      </c>
      <c r="AG25" s="71">
        <f t="shared" ca="1" si="33"/>
        <v>6</v>
      </c>
      <c r="AH25" s="71"/>
      <c r="AI25" s="71"/>
      <c r="AJ25" s="71"/>
      <c r="AK25" s="71"/>
      <c r="AL25" s="71"/>
      <c r="AM25" s="71"/>
      <c r="AN25" s="71"/>
      <c r="AO25" s="71"/>
      <c r="AP25" s="71"/>
      <c r="AQ25" s="71">
        <f ca="1">IF(AQ$14&gt;0,$N25*(AQ$14),0)</f>
        <v>3</v>
      </c>
      <c r="AR25" s="71"/>
      <c r="AS25" s="71"/>
      <c r="AT25" s="71"/>
      <c r="AU25" s="71"/>
      <c r="AV25" s="71"/>
      <c r="AW25" s="71"/>
      <c r="AX25" s="71"/>
      <c r="AY25" s="71"/>
      <c r="AZ25" s="71"/>
      <c r="BA25" s="71"/>
      <c r="BB25" s="71"/>
      <c r="BC25" s="71"/>
      <c r="BD25" s="71"/>
      <c r="BE25" s="71"/>
      <c r="BF25" s="71"/>
      <c r="BG25" s="71"/>
      <c r="BH25" s="71"/>
      <c r="BI25" s="71">
        <f t="shared" ca="1" si="28"/>
        <v>3</v>
      </c>
      <c r="BJ25" s="71">
        <f ca="1">IF(BJ$14&gt;0,$N25*(BJ$14),0)</f>
        <v>3</v>
      </c>
      <c r="BK25" s="71"/>
      <c r="BL25" s="71"/>
      <c r="BM25" s="71"/>
      <c r="BN25" s="71">
        <f t="shared" ca="1" si="17"/>
        <v>3</v>
      </c>
      <c r="BO25" s="71">
        <f t="shared" ca="1" si="17"/>
        <v>6</v>
      </c>
      <c r="BP25" s="71">
        <f t="shared" ca="1" si="17"/>
        <v>6</v>
      </c>
      <c r="BQ25" s="71">
        <f t="shared" ca="1" si="17"/>
        <v>6</v>
      </c>
      <c r="BR25" s="71">
        <f t="shared" ca="1" si="17"/>
        <v>6</v>
      </c>
      <c r="BS25" s="71">
        <f t="shared" ca="1" si="17"/>
        <v>9</v>
      </c>
      <c r="BT25" s="71"/>
      <c r="BU25" s="71"/>
      <c r="BV25" s="71"/>
      <c r="BW25" s="71"/>
      <c r="BX25" s="71"/>
      <c r="BY25" s="71"/>
      <c r="BZ25" s="71"/>
      <c r="CA25" s="71"/>
      <c r="CB25" s="71"/>
      <c r="CC25" s="71"/>
      <c r="CD25" s="71"/>
      <c r="CE25" s="71">
        <f t="shared" ca="1" si="18"/>
        <v>3</v>
      </c>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f ca="1">IF(DI$14&gt;0,$N25*(DI$14),0)</f>
        <v>0</v>
      </c>
      <c r="DJ25" s="71"/>
      <c r="DK25" s="71"/>
      <c r="DL25" s="71">
        <f t="shared" ca="1" si="34"/>
        <v>3</v>
      </c>
      <c r="DM25" s="71">
        <f t="shared" ca="1" si="34"/>
        <v>3</v>
      </c>
      <c r="DN25" s="71">
        <f t="shared" ca="1" si="34"/>
        <v>0</v>
      </c>
      <c r="DO25" s="71">
        <f t="shared" ca="1" si="34"/>
        <v>3</v>
      </c>
      <c r="DP25" s="71"/>
      <c r="DQ25" s="71"/>
      <c r="DR25" s="71">
        <f t="shared" ca="1" si="32"/>
        <v>3</v>
      </c>
      <c r="DS25" s="71">
        <f t="shared" ca="1" si="32"/>
        <v>3</v>
      </c>
      <c r="DT25" s="71">
        <f t="shared" ca="1" si="32"/>
        <v>3</v>
      </c>
      <c r="DU25" s="71">
        <f t="shared" ca="1" si="32"/>
        <v>3</v>
      </c>
      <c r="DV25" s="71">
        <f t="shared" ca="1" si="32"/>
        <v>3</v>
      </c>
      <c r="DW25" s="71">
        <f t="shared" ca="1" si="32"/>
        <v>3</v>
      </c>
      <c r="DX25" s="71">
        <f t="shared" ca="1" si="32"/>
        <v>0</v>
      </c>
      <c r="DY25" s="71">
        <f t="shared" ca="1" si="32"/>
        <v>6</v>
      </c>
      <c r="DZ25" s="71">
        <f t="shared" ca="1" si="31"/>
        <v>6</v>
      </c>
      <c r="EA25" s="71">
        <f t="shared" ca="1" si="31"/>
        <v>9</v>
      </c>
      <c r="EB25" s="71">
        <f t="shared" ca="1" si="31"/>
        <v>6</v>
      </c>
      <c r="EC25" s="71">
        <f t="shared" ca="1" si="31"/>
        <v>0</v>
      </c>
      <c r="ED25" s="71">
        <f t="shared" ca="1" si="31"/>
        <v>3</v>
      </c>
      <c r="EE25" s="71">
        <f ca="1">IF(EE$14&gt;0,$N25*(EE$14),0)</f>
        <v>3</v>
      </c>
      <c r="EF25" s="71"/>
      <c r="EG25" s="71"/>
      <c r="EH25" s="71"/>
      <c r="EI25" s="71"/>
      <c r="EJ25" s="71">
        <f ca="1">IF(EJ$14&gt;0,$N25*(EJ$14),0)</f>
        <v>6</v>
      </c>
      <c r="EK25" s="71">
        <f t="shared" ca="1" si="24"/>
        <v>3</v>
      </c>
      <c r="EL25" s="71"/>
      <c r="EM25" s="161">
        <f t="shared" ca="1" si="20"/>
        <v>12</v>
      </c>
      <c r="EN25" s="161"/>
      <c r="EO25" s="161"/>
      <c r="EP25" s="161"/>
      <c r="EQ25" s="161"/>
      <c r="ER25" s="161"/>
      <c r="ES25" s="161"/>
      <c r="ET25" s="161"/>
      <c r="EU25" s="161"/>
      <c r="EV25" s="161"/>
      <c r="EW25" s="161"/>
      <c r="EX25" s="161"/>
      <c r="EY25" s="161"/>
      <c r="EZ25" s="161"/>
      <c r="FA25" s="161"/>
      <c r="FB25" s="161"/>
      <c r="FC25" s="161"/>
      <c r="FD25" s="161"/>
      <c r="FE25" s="161"/>
      <c r="FF25" s="161">
        <f ca="1">IF(FF$14&gt;0,$N25*(FF$14),0)</f>
        <v>12</v>
      </c>
      <c r="FG25" s="161"/>
      <c r="FH25" s="161"/>
      <c r="FI25" s="161"/>
      <c r="FJ25" s="161"/>
      <c r="FK25" s="161"/>
      <c r="FL25" s="161"/>
      <c r="FM25" s="161"/>
      <c r="FN25" s="161">
        <f ca="1">IF(FN$14&gt;0,$N25*(FN$14),0)</f>
        <v>12</v>
      </c>
      <c r="FO25" s="161">
        <f ca="1">IF(FO$14&gt;0,$N25*(FO$14),0)</f>
        <v>12</v>
      </c>
      <c r="FP25" s="161"/>
      <c r="FQ25" s="161"/>
      <c r="FR25" s="161"/>
      <c r="FS25" s="161"/>
      <c r="FT25" s="161"/>
      <c r="FU25" s="161"/>
      <c r="FV25" s="161"/>
      <c r="FW25" s="161"/>
      <c r="FX25" s="161"/>
      <c r="FY25" s="161"/>
      <c r="FZ25" s="161"/>
      <c r="GA25" s="161"/>
      <c r="GB25" s="161"/>
      <c r="GC25" s="161"/>
      <c r="GD25" s="161"/>
      <c r="GE25" s="161"/>
      <c r="GF25" s="161"/>
      <c r="GG25" s="161"/>
      <c r="GH25" s="161"/>
      <c r="GI25" s="161"/>
      <c r="GJ25" s="161"/>
      <c r="GK25" s="161"/>
      <c r="GL25" s="161"/>
      <c r="GM25" s="161"/>
    </row>
    <row r="26" spans="2:195" ht="39" x14ac:dyDescent="0.25">
      <c r="B26" s="79" t="s">
        <v>12</v>
      </c>
      <c r="C26" s="79" t="s">
        <v>332</v>
      </c>
      <c r="D26" s="16" t="s">
        <v>335</v>
      </c>
      <c r="E26" s="15">
        <v>1</v>
      </c>
      <c r="F26" s="45" t="s">
        <v>454</v>
      </c>
      <c r="G26" s="66" t="s">
        <v>314</v>
      </c>
      <c r="H26" s="130" t="s">
        <v>6</v>
      </c>
      <c r="I26" s="130"/>
      <c r="J26" s="130"/>
      <c r="K26" s="130" t="s">
        <v>6</v>
      </c>
      <c r="L26" s="130"/>
      <c r="M26" s="66">
        <f t="shared" si="13"/>
        <v>3</v>
      </c>
      <c r="N26" s="66">
        <f t="shared" si="21"/>
        <v>3</v>
      </c>
      <c r="O26" s="86">
        <f t="shared" ca="1" si="14"/>
        <v>12</v>
      </c>
      <c r="P26" s="71">
        <f t="shared" ca="1" si="15"/>
        <v>3</v>
      </c>
      <c r="Q26" s="71">
        <f t="shared" ca="1" si="15"/>
        <v>3</v>
      </c>
      <c r="R26" s="71">
        <f t="shared" ca="1" si="15"/>
        <v>3</v>
      </c>
      <c r="S26" s="71"/>
      <c r="T26" s="71"/>
      <c r="U26" s="71">
        <f ca="1">IF(U$14&gt;0,$N26*(U$14),0)</f>
        <v>6</v>
      </c>
      <c r="V26" s="71">
        <f t="shared" ca="1" si="22"/>
        <v>6</v>
      </c>
      <c r="W26" s="71">
        <f ca="1">IF(W$14&gt;0,$N26*(W$14),0)</f>
        <v>0</v>
      </c>
      <c r="X26" s="71"/>
      <c r="Y26" s="71"/>
      <c r="Z26" s="71"/>
      <c r="AA26" s="71"/>
      <c r="AB26" s="71"/>
      <c r="AC26" s="71"/>
      <c r="AD26" s="71"/>
      <c r="AE26" s="71"/>
      <c r="AF26" s="71">
        <f t="shared" ca="1" si="33"/>
        <v>6</v>
      </c>
      <c r="AG26" s="71">
        <f t="shared" ca="1" si="33"/>
        <v>6</v>
      </c>
      <c r="AH26" s="71">
        <f ca="1">IF(AH$14&gt;0,$N26*(AH$14),0)</f>
        <v>3</v>
      </c>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f ca="1">IF(BG$14&gt;0,$N26*(BG$14),0)</f>
        <v>3</v>
      </c>
      <c r="BH26" s="71"/>
      <c r="BI26" s="71"/>
      <c r="BJ26" s="71"/>
      <c r="BK26" s="71"/>
      <c r="BL26" s="71"/>
      <c r="BM26" s="71"/>
      <c r="BN26" s="71">
        <f t="shared" ca="1" si="17"/>
        <v>3</v>
      </c>
      <c r="BO26" s="71">
        <f t="shared" ca="1" si="17"/>
        <v>6</v>
      </c>
      <c r="BP26" s="71">
        <f t="shared" ca="1" si="17"/>
        <v>6</v>
      </c>
      <c r="BQ26" s="71">
        <f t="shared" ca="1" si="17"/>
        <v>6</v>
      </c>
      <c r="BR26" s="71">
        <f t="shared" ca="1" si="17"/>
        <v>6</v>
      </c>
      <c r="BS26" s="71">
        <f t="shared" ca="1" si="17"/>
        <v>9</v>
      </c>
      <c r="BT26" s="71"/>
      <c r="BU26" s="71"/>
      <c r="BV26" s="71"/>
      <c r="BW26" s="71">
        <f ca="1">IF(BW$14&gt;0,$N26*(BW$14),0)</f>
        <v>3</v>
      </c>
      <c r="BX26" s="71">
        <f ca="1">IF(BX$14&gt;0,$N26*(BX$14),0)</f>
        <v>9</v>
      </c>
      <c r="BY26" s="71">
        <f ca="1">IF(BY$14&gt;0,$N26*(BY$14),0)</f>
        <v>6</v>
      </c>
      <c r="BZ26" s="71"/>
      <c r="CA26" s="71"/>
      <c r="CB26" s="71"/>
      <c r="CC26" s="71"/>
      <c r="CD26" s="71"/>
      <c r="CE26" s="71"/>
      <c r="CF26" s="71">
        <f t="shared" ref="CF26:CK27" ca="1" si="35">IF(CF$14&gt;0,$N26*(CF$14),0)</f>
        <v>6</v>
      </c>
      <c r="CG26" s="71">
        <f t="shared" ca="1" si="35"/>
        <v>3</v>
      </c>
      <c r="CH26" s="71">
        <f t="shared" ca="1" si="35"/>
        <v>6</v>
      </c>
      <c r="CI26" s="71">
        <f t="shared" ca="1" si="35"/>
        <v>3</v>
      </c>
      <c r="CJ26" s="71">
        <f t="shared" ca="1" si="35"/>
        <v>0</v>
      </c>
      <c r="CK26" s="71">
        <f t="shared" ca="1" si="35"/>
        <v>6</v>
      </c>
      <c r="CL26" s="71"/>
      <c r="CM26" s="71"/>
      <c r="CN26" s="71"/>
      <c r="CO26" s="71"/>
      <c r="CP26" s="71">
        <f ca="1">IF(CP$14&gt;0,$N26*(CP$14),0)</f>
        <v>3</v>
      </c>
      <c r="CQ26" s="71">
        <f ca="1">IF(CQ$14&gt;0,$N26*(CQ$14),0)</f>
        <v>6</v>
      </c>
      <c r="CR26" s="71">
        <f ca="1">IF(CR$14&gt;0,$N26*(CR$14),0)</f>
        <v>0</v>
      </c>
      <c r="CS26" s="71">
        <f ca="1">IF(CS$14&gt;0,$N26*(CS$14),0)</f>
        <v>9</v>
      </c>
      <c r="CT26" s="71"/>
      <c r="CU26" s="71"/>
      <c r="CV26" s="71"/>
      <c r="CW26" s="71"/>
      <c r="CX26" s="71"/>
      <c r="CY26" s="71"/>
      <c r="CZ26" s="71">
        <f ca="1">IF(CZ$14&gt;0,$N26*(CZ$14),0)</f>
        <v>0</v>
      </c>
      <c r="DA26" s="71">
        <f ca="1">IF(DA$14&gt;0,$N26*(DA$14),0)</f>
        <v>0</v>
      </c>
      <c r="DB26" s="71"/>
      <c r="DC26" s="71"/>
      <c r="DD26" s="71"/>
      <c r="DE26" s="71"/>
      <c r="DF26" s="71"/>
      <c r="DG26" s="71"/>
      <c r="DH26" s="71"/>
      <c r="DI26" s="71"/>
      <c r="DJ26" s="71">
        <f ca="1">IF(DJ$14&gt;0,$N26*(DJ$14),0)</f>
        <v>6</v>
      </c>
      <c r="DK26" s="71"/>
      <c r="DL26" s="71"/>
      <c r="DM26" s="71"/>
      <c r="DN26" s="71"/>
      <c r="DO26" s="71"/>
      <c r="DP26" s="71">
        <f ca="1">IF(DP$14&gt;0,$N26*(DP$14),0)</f>
        <v>3</v>
      </c>
      <c r="DQ26" s="71">
        <f ca="1">IF(DQ$14&gt;0,$N26*(DQ$14),0)</f>
        <v>3</v>
      </c>
      <c r="DR26" s="71">
        <f t="shared" ca="1" si="32"/>
        <v>3</v>
      </c>
      <c r="DS26" s="71">
        <f t="shared" ca="1" si="32"/>
        <v>3</v>
      </c>
      <c r="DT26" s="71">
        <f t="shared" ca="1" si="32"/>
        <v>3</v>
      </c>
      <c r="DU26" s="71">
        <f t="shared" ca="1" si="32"/>
        <v>3</v>
      </c>
      <c r="DV26" s="71">
        <f t="shared" ca="1" si="32"/>
        <v>3</v>
      </c>
      <c r="DW26" s="71">
        <f t="shared" ca="1" si="32"/>
        <v>3</v>
      </c>
      <c r="DX26" s="71">
        <f t="shared" ca="1" si="32"/>
        <v>0</v>
      </c>
      <c r="DY26" s="71">
        <f t="shared" ca="1" si="32"/>
        <v>6</v>
      </c>
      <c r="DZ26" s="71">
        <f t="shared" ca="1" si="31"/>
        <v>6</v>
      </c>
      <c r="EA26" s="71">
        <f t="shared" ca="1" si="31"/>
        <v>9</v>
      </c>
      <c r="EB26" s="71">
        <f t="shared" ca="1" si="31"/>
        <v>6</v>
      </c>
      <c r="EC26" s="71">
        <f t="shared" ca="1" si="31"/>
        <v>0</v>
      </c>
      <c r="ED26" s="71">
        <f t="shared" ca="1" si="31"/>
        <v>3</v>
      </c>
      <c r="EE26" s="71"/>
      <c r="EF26" s="71"/>
      <c r="EG26" s="71"/>
      <c r="EH26" s="71"/>
      <c r="EI26" s="71"/>
      <c r="EJ26" s="71"/>
      <c r="EK26" s="71"/>
      <c r="EL26" s="71"/>
      <c r="EM26" s="161">
        <f t="shared" ca="1" si="20"/>
        <v>12</v>
      </c>
      <c r="EN26" s="161"/>
      <c r="EO26" s="161">
        <f ca="1">IF(EO$14&gt;0,$N26*(EO$14),0)</f>
        <v>12</v>
      </c>
      <c r="EP26" s="161"/>
      <c r="EQ26" s="161"/>
      <c r="ER26" s="161">
        <f ca="1">IF(ER$14&gt;0,$N26*(ER$14),0)</f>
        <v>12</v>
      </c>
      <c r="ES26" s="161">
        <f ca="1">IF(ES$14&gt;0,$N26*(ES$14),0)</f>
        <v>12</v>
      </c>
      <c r="ET26" s="161"/>
      <c r="EU26" s="161"/>
      <c r="EV26" s="161"/>
      <c r="EW26" s="161"/>
      <c r="EX26" s="161"/>
      <c r="EY26" s="161"/>
      <c r="EZ26" s="161"/>
      <c r="FA26" s="161"/>
      <c r="FB26" s="161"/>
      <c r="FC26" s="161"/>
      <c r="FD26" s="161"/>
      <c r="FE26" s="161"/>
      <c r="FF26" s="161"/>
      <c r="FG26" s="161"/>
      <c r="FH26" s="161"/>
      <c r="FI26" s="161"/>
      <c r="FJ26" s="161"/>
      <c r="FK26" s="161"/>
      <c r="FL26" s="161"/>
      <c r="FM26" s="161"/>
      <c r="FN26" s="161"/>
      <c r="FO26" s="161"/>
      <c r="FP26" s="161"/>
      <c r="FQ26" s="161"/>
      <c r="FR26" s="161"/>
      <c r="FS26" s="161"/>
      <c r="FT26" s="161"/>
      <c r="FU26" s="161"/>
      <c r="FV26" s="161"/>
      <c r="FW26" s="161"/>
      <c r="FX26" s="161"/>
      <c r="FY26" s="161"/>
      <c r="FZ26" s="161"/>
      <c r="GA26" s="161"/>
      <c r="GB26" s="161"/>
      <c r="GC26" s="161"/>
      <c r="GD26" s="161"/>
      <c r="GE26" s="161"/>
      <c r="GF26" s="161"/>
      <c r="GG26" s="161"/>
      <c r="GH26" s="161"/>
      <c r="GI26" s="161"/>
      <c r="GJ26" s="161"/>
      <c r="GK26" s="161"/>
      <c r="GL26" s="161"/>
      <c r="GM26" s="161"/>
    </row>
    <row r="27" spans="2:195" ht="39" x14ac:dyDescent="0.25">
      <c r="B27" s="79" t="s">
        <v>12</v>
      </c>
      <c r="C27" s="79" t="s">
        <v>332</v>
      </c>
      <c r="D27" s="16" t="s">
        <v>336</v>
      </c>
      <c r="E27" s="15">
        <v>1</v>
      </c>
      <c r="F27" s="45" t="s">
        <v>454</v>
      </c>
      <c r="G27" s="66" t="s">
        <v>313</v>
      </c>
      <c r="H27" s="130"/>
      <c r="I27" s="130" t="s">
        <v>6</v>
      </c>
      <c r="J27" s="130" t="s">
        <v>6</v>
      </c>
      <c r="K27" s="130" t="s">
        <v>6</v>
      </c>
      <c r="L27" s="130"/>
      <c r="M27" s="66">
        <f t="shared" si="13"/>
        <v>3</v>
      </c>
      <c r="N27" s="66">
        <f t="shared" si="21"/>
        <v>3</v>
      </c>
      <c r="O27" s="86">
        <f t="shared" ca="1" si="14"/>
        <v>12</v>
      </c>
      <c r="P27" s="71">
        <f t="shared" ca="1" si="15"/>
        <v>3</v>
      </c>
      <c r="Q27" s="71">
        <f t="shared" ca="1" si="15"/>
        <v>3</v>
      </c>
      <c r="R27" s="71">
        <f t="shared" ca="1" si="15"/>
        <v>3</v>
      </c>
      <c r="S27" s="71"/>
      <c r="T27" s="71"/>
      <c r="U27" s="71"/>
      <c r="V27" s="71">
        <f t="shared" ca="1" si="22"/>
        <v>6</v>
      </c>
      <c r="W27" s="71">
        <f ca="1">IF(W$14&gt;0,$N27*(W$14),0)</f>
        <v>0</v>
      </c>
      <c r="X27" s="71"/>
      <c r="Y27" s="71"/>
      <c r="Z27" s="71"/>
      <c r="AA27" s="71"/>
      <c r="AB27" s="71"/>
      <c r="AC27" s="71"/>
      <c r="AD27" s="71"/>
      <c r="AE27" s="71"/>
      <c r="AF27" s="71">
        <f t="shared" ca="1" si="33"/>
        <v>6</v>
      </c>
      <c r="AG27" s="71">
        <f t="shared" ca="1" si="33"/>
        <v>6</v>
      </c>
      <c r="AH27" s="71">
        <f ca="1">IF(AH$14&gt;0,$N27*(AH$14),0)</f>
        <v>3</v>
      </c>
      <c r="AI27" s="71"/>
      <c r="AJ27" s="71"/>
      <c r="AK27" s="71"/>
      <c r="AL27" s="71"/>
      <c r="AM27" s="71"/>
      <c r="AN27" s="71"/>
      <c r="AO27" s="71"/>
      <c r="AP27" s="71"/>
      <c r="AQ27" s="71"/>
      <c r="AR27" s="71"/>
      <c r="AS27" s="71"/>
      <c r="AT27" s="71"/>
      <c r="AU27" s="71"/>
      <c r="AV27" s="71"/>
      <c r="AW27" s="71"/>
      <c r="AX27" s="71"/>
      <c r="AY27" s="71"/>
      <c r="AZ27" s="71"/>
      <c r="BA27" s="71"/>
      <c r="BB27" s="71"/>
      <c r="BC27" s="71"/>
      <c r="BD27" s="71">
        <f ca="1">IF(BD$14&gt;0,$N27*(BD$14),0)</f>
        <v>3</v>
      </c>
      <c r="BE27" s="71">
        <f ca="1">IF(BE$14&gt;0,$N27*(BE$14),0)</f>
        <v>6</v>
      </c>
      <c r="BF27" s="71"/>
      <c r="BG27" s="71"/>
      <c r="BH27" s="71"/>
      <c r="BI27" s="71">
        <f ca="1">IF(BI$14&gt;0,$N27*(BI$14),0)</f>
        <v>3</v>
      </c>
      <c r="BJ27" s="71"/>
      <c r="BK27" s="71"/>
      <c r="BL27" s="71"/>
      <c r="BM27" s="71"/>
      <c r="BN27" s="71">
        <f ca="1">IF(BN$14&gt;0,$N27*(BN$14),0)</f>
        <v>3</v>
      </c>
      <c r="BO27" s="71"/>
      <c r="BP27" s="71">
        <f ca="1">IF(BP$14&gt;0,$N27*(BP$14),0)</f>
        <v>6</v>
      </c>
      <c r="BQ27" s="71">
        <f ca="1">IF(BQ$14&gt;0,$N27*(BQ$14),0)</f>
        <v>6</v>
      </c>
      <c r="BR27" s="71"/>
      <c r="BS27" s="71">
        <f ca="1">IF(BS$14&gt;0,$N27*(BS$14),0)</f>
        <v>9</v>
      </c>
      <c r="BT27" s="71"/>
      <c r="BU27" s="71"/>
      <c r="BV27" s="71"/>
      <c r="BW27" s="71">
        <f t="shared" ref="BW27:BX30" ca="1" si="36">IF(BW$14&gt;0,$N27*(BW$14),0)</f>
        <v>3</v>
      </c>
      <c r="BX27" s="71">
        <f t="shared" ca="1" si="36"/>
        <v>9</v>
      </c>
      <c r="BY27" s="71"/>
      <c r="BZ27" s="71"/>
      <c r="CA27" s="71"/>
      <c r="CB27" s="71"/>
      <c r="CC27" s="71"/>
      <c r="CD27" s="71"/>
      <c r="CE27" s="71"/>
      <c r="CF27" s="71">
        <f t="shared" ca="1" si="35"/>
        <v>6</v>
      </c>
      <c r="CG27" s="71">
        <f t="shared" ca="1" si="35"/>
        <v>3</v>
      </c>
      <c r="CH27" s="71">
        <f t="shared" ca="1" si="35"/>
        <v>6</v>
      </c>
      <c r="CI27" s="71">
        <f t="shared" ca="1" si="35"/>
        <v>3</v>
      </c>
      <c r="CJ27" s="71">
        <f t="shared" ca="1" si="35"/>
        <v>0</v>
      </c>
      <c r="CK27" s="71">
        <f t="shared" ca="1" si="35"/>
        <v>6</v>
      </c>
      <c r="CL27" s="71">
        <f ca="1">IF(CL$14&gt;0,$N27*(CL$14),0)</f>
        <v>3</v>
      </c>
      <c r="CM27" s="71">
        <f ca="1">IF(CM$14&gt;0,$N27*(CM$14),0)</f>
        <v>6</v>
      </c>
      <c r="CN27" s="71">
        <f ca="1">IF(CN$14&gt;0,$N27*(CN$14),0)</f>
        <v>6</v>
      </c>
      <c r="CO27" s="71"/>
      <c r="CP27" s="71">
        <f ca="1">IF(CP$14&gt;0,$N27*(CP$14),0)</f>
        <v>3</v>
      </c>
      <c r="CQ27" s="71">
        <f ca="1">IF(CQ$14&gt;0,$N27*(CQ$14),0)</f>
        <v>6</v>
      </c>
      <c r="CR27" s="71"/>
      <c r="CS27" s="71"/>
      <c r="CT27" s="71">
        <f ca="1">IF(CT$14&gt;0,$N27*(CT$14),0)</f>
        <v>6</v>
      </c>
      <c r="CU27" s="71">
        <f ca="1">IF(CU$14&gt;0,$N27*(CU$14),0)</f>
        <v>3</v>
      </c>
      <c r="CV27" s="71">
        <f ca="1">IF(CV$14&gt;0,$N27*(CV$14),0)</f>
        <v>3</v>
      </c>
      <c r="CW27" s="71"/>
      <c r="CX27" s="71">
        <f ca="1">IF(CX$14&gt;0,$N27*(CX$14),0)</f>
        <v>6</v>
      </c>
      <c r="CY27" s="71"/>
      <c r="CZ27" s="71">
        <f ca="1">IF(CZ$14&gt;0,$N27*(CZ$14),0)</f>
        <v>0</v>
      </c>
      <c r="DA27" s="71">
        <f ca="1">IF(DA$14&gt;0,$N27*(DA$14),0)</f>
        <v>0</v>
      </c>
      <c r="DB27" s="71"/>
      <c r="DC27" s="71"/>
      <c r="DD27" s="71"/>
      <c r="DE27" s="71"/>
      <c r="DF27" s="71"/>
      <c r="DG27" s="71"/>
      <c r="DH27" s="71"/>
      <c r="DI27" s="71"/>
      <c r="DJ27" s="71">
        <f ca="1">IF(DJ$14&gt;0,$N27*(DJ$14),0)</f>
        <v>6</v>
      </c>
      <c r="DK27" s="71"/>
      <c r="DL27" s="71"/>
      <c r="DM27" s="71"/>
      <c r="DN27" s="71"/>
      <c r="DO27" s="71"/>
      <c r="DP27" s="71">
        <f ca="1">IF(DP$14&gt;0,$N27*(DP$14),0)</f>
        <v>3</v>
      </c>
      <c r="DQ27" s="71">
        <f ca="1">IF(DQ$14&gt;0,$N27*(DQ$14),0)</f>
        <v>3</v>
      </c>
      <c r="DR27" s="71">
        <f t="shared" ca="1" si="32"/>
        <v>3</v>
      </c>
      <c r="DS27" s="71">
        <f t="shared" ca="1" si="32"/>
        <v>3</v>
      </c>
      <c r="DT27" s="71">
        <f t="shared" ca="1" si="32"/>
        <v>3</v>
      </c>
      <c r="DU27" s="71">
        <f t="shared" ca="1" si="32"/>
        <v>3</v>
      </c>
      <c r="DV27" s="71">
        <f t="shared" ca="1" si="32"/>
        <v>3</v>
      </c>
      <c r="DW27" s="71">
        <f t="shared" ca="1" si="32"/>
        <v>3</v>
      </c>
      <c r="DX27" s="71">
        <f t="shared" ca="1" si="32"/>
        <v>0</v>
      </c>
      <c r="DY27" s="71">
        <f t="shared" ca="1" si="32"/>
        <v>6</v>
      </c>
      <c r="DZ27" s="71">
        <f t="shared" ca="1" si="31"/>
        <v>6</v>
      </c>
      <c r="EA27" s="71">
        <f t="shared" ca="1" si="31"/>
        <v>9</v>
      </c>
      <c r="EB27" s="71">
        <f t="shared" ca="1" si="31"/>
        <v>6</v>
      </c>
      <c r="EC27" s="71">
        <f t="shared" ca="1" si="31"/>
        <v>0</v>
      </c>
      <c r="ED27" s="71">
        <f t="shared" ca="1" si="31"/>
        <v>3</v>
      </c>
      <c r="EE27" s="71"/>
      <c r="EF27" s="71"/>
      <c r="EG27" s="71"/>
      <c r="EH27" s="71"/>
      <c r="EI27" s="71"/>
      <c r="EJ27" s="71"/>
      <c r="EK27" s="71"/>
      <c r="EL27" s="71"/>
      <c r="EM27" s="161">
        <f t="shared" ca="1" si="20"/>
        <v>12</v>
      </c>
      <c r="EN27" s="161"/>
      <c r="EO27" s="161"/>
      <c r="EP27" s="161">
        <f ca="1">IF(EP$14&gt;0,$N27*(EP$14),0)</f>
        <v>12</v>
      </c>
      <c r="EQ27" s="161"/>
      <c r="ER27" s="161">
        <f ca="1">IF(ER$14&gt;0,$N27*(ER$14),0)</f>
        <v>12</v>
      </c>
      <c r="ES27" s="161"/>
      <c r="ET27" s="161"/>
      <c r="EU27" s="161"/>
      <c r="EV27" s="161"/>
      <c r="EW27" s="161"/>
      <c r="EX27" s="161"/>
      <c r="EY27" s="161"/>
      <c r="EZ27" s="161"/>
      <c r="FA27" s="161"/>
      <c r="FB27" s="161"/>
      <c r="FC27" s="161"/>
      <c r="FD27" s="161"/>
      <c r="FE27" s="161"/>
      <c r="FF27" s="161"/>
      <c r="FG27" s="161"/>
      <c r="FH27" s="161"/>
      <c r="FI27" s="161">
        <f ca="1">IF(FI$14&gt;0,$N27*(FI$14),0)</f>
        <v>12</v>
      </c>
      <c r="FJ27" s="161"/>
      <c r="FK27" s="161"/>
      <c r="FL27" s="161"/>
      <c r="FM27" s="161"/>
      <c r="FN27" s="161"/>
      <c r="FO27" s="161"/>
      <c r="FP27" s="161"/>
      <c r="FQ27" s="161">
        <f ca="1">IF(FQ$14&gt;0,$N27*(FQ$14),0)</f>
        <v>12</v>
      </c>
      <c r="FR27" s="161">
        <f ca="1">IF(FR$14&gt;0,$N27*(FR$14),0)</f>
        <v>12</v>
      </c>
      <c r="FS27" s="161"/>
      <c r="FT27" s="161"/>
      <c r="FU27" s="161"/>
      <c r="FV27" s="161"/>
      <c r="FW27" s="161"/>
      <c r="FX27" s="161"/>
      <c r="FY27" s="161"/>
      <c r="FZ27" s="161"/>
      <c r="GA27" s="161"/>
      <c r="GB27" s="161"/>
      <c r="GC27" s="161"/>
      <c r="GD27" s="161"/>
      <c r="GE27" s="161"/>
      <c r="GF27" s="161"/>
      <c r="GG27" s="161"/>
      <c r="GH27" s="161"/>
      <c r="GI27" s="161"/>
      <c r="GJ27" s="161"/>
      <c r="GK27" s="161"/>
      <c r="GL27" s="161"/>
      <c r="GM27" s="161"/>
    </row>
    <row r="28" spans="2:195" ht="39" x14ac:dyDescent="0.25">
      <c r="B28" s="79" t="s">
        <v>12</v>
      </c>
      <c r="C28" s="79" t="s">
        <v>332</v>
      </c>
      <c r="D28" s="16" t="s">
        <v>337</v>
      </c>
      <c r="E28" s="15">
        <v>2</v>
      </c>
      <c r="F28" s="45" t="s">
        <v>455</v>
      </c>
      <c r="G28" s="66" t="s">
        <v>311</v>
      </c>
      <c r="H28" s="130"/>
      <c r="I28" s="130"/>
      <c r="J28" s="130" t="s">
        <v>6</v>
      </c>
      <c r="K28" s="130" t="s">
        <v>6</v>
      </c>
      <c r="L28" s="130"/>
      <c r="M28" s="66">
        <f t="shared" si="13"/>
        <v>3</v>
      </c>
      <c r="N28" s="66">
        <f t="shared" si="21"/>
        <v>6</v>
      </c>
      <c r="O28" s="86">
        <f t="shared" ca="1" si="14"/>
        <v>24</v>
      </c>
      <c r="P28" s="71">
        <f t="shared" ca="1" si="15"/>
        <v>6</v>
      </c>
      <c r="Q28" s="71">
        <f t="shared" ca="1" si="15"/>
        <v>6</v>
      </c>
      <c r="R28" s="71">
        <f t="shared" ca="1" si="15"/>
        <v>6</v>
      </c>
      <c r="S28" s="71"/>
      <c r="T28" s="71"/>
      <c r="U28" s="71"/>
      <c r="V28" s="71">
        <f t="shared" ca="1" si="22"/>
        <v>12</v>
      </c>
      <c r="W28" s="71"/>
      <c r="X28" s="71"/>
      <c r="Y28" s="71">
        <f ca="1">IF(Y$14&gt;0,$N28*(Y$14),0)</f>
        <v>6</v>
      </c>
      <c r="Z28" s="71"/>
      <c r="AA28" s="71"/>
      <c r="AB28" s="71"/>
      <c r="AC28" s="71"/>
      <c r="AD28" s="71"/>
      <c r="AE28" s="71"/>
      <c r="AF28" s="71">
        <f t="shared" ca="1" si="33"/>
        <v>12</v>
      </c>
      <c r="AG28" s="71">
        <f t="shared" ca="1" si="33"/>
        <v>12</v>
      </c>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f ca="1">IF(BH$14&gt;0,$N28*(BH$14),0)</f>
        <v>6</v>
      </c>
      <c r="BI28" s="71">
        <f ca="1">IF(BI$14&gt;0,$N28*(BI$14),0)</f>
        <v>6</v>
      </c>
      <c r="BJ28" s="71">
        <f ca="1">IF(BJ$14&gt;0,$N28*(BJ$14),0)</f>
        <v>6</v>
      </c>
      <c r="BK28" s="71">
        <f ca="1">IF(BK$14&gt;0,$N28*(BK$14),0)</f>
        <v>12</v>
      </c>
      <c r="BL28" s="71">
        <f ca="1">IF(BL$14&gt;0,$N28*(BL$14),0)</f>
        <v>0</v>
      </c>
      <c r="BM28" s="71"/>
      <c r="BN28" s="71">
        <f ca="1">IF(BN$14&gt;0,$N28*(BN$14),0)</f>
        <v>6</v>
      </c>
      <c r="BO28" s="71">
        <f ca="1">IF(BO$14&gt;0,$N28*(BO$14),0)</f>
        <v>12</v>
      </c>
      <c r="BP28" s="71">
        <f ca="1">IF(BP$14&gt;0,$N28*(BP$14),0)</f>
        <v>12</v>
      </c>
      <c r="BQ28" s="71">
        <f ca="1">IF(BQ$14&gt;0,$N28*(BQ$14),0)</f>
        <v>12</v>
      </c>
      <c r="BR28" s="71">
        <f ca="1">IF(BR$14&gt;0,$N28*(BR$14),0)</f>
        <v>12</v>
      </c>
      <c r="BS28" s="71">
        <f ca="1">IF(BS$14&gt;0,$N28*(BS$14),0)</f>
        <v>18</v>
      </c>
      <c r="BT28" s="71"/>
      <c r="BU28" s="71"/>
      <c r="BV28" s="71"/>
      <c r="BW28" s="71">
        <f t="shared" ca="1" si="36"/>
        <v>6</v>
      </c>
      <c r="BX28" s="71">
        <f t="shared" ca="1" si="36"/>
        <v>18</v>
      </c>
      <c r="BY28" s="71"/>
      <c r="BZ28" s="71"/>
      <c r="CA28" s="71"/>
      <c r="CB28" s="71"/>
      <c r="CC28" s="71"/>
      <c r="CD28" s="71"/>
      <c r="CE28" s="71">
        <f ca="1">IF(CE$14&gt;0,$N28*(CE$14),0)</f>
        <v>6</v>
      </c>
      <c r="CF28" s="71"/>
      <c r="CG28" s="71"/>
      <c r="CH28" s="71"/>
      <c r="CI28" s="71">
        <f ca="1">IF(CI$14&gt;0,$N28*(CI$14),0)</f>
        <v>6</v>
      </c>
      <c r="CJ28" s="71"/>
      <c r="CK28" s="71"/>
      <c r="CL28" s="71"/>
      <c r="CM28" s="71"/>
      <c r="CN28" s="71"/>
      <c r="CO28" s="71"/>
      <c r="CP28" s="71">
        <f ca="1">IF(CP$14&gt;0,$N28*(CP$14),0)</f>
        <v>6</v>
      </c>
      <c r="CQ28" s="71"/>
      <c r="CR28" s="71"/>
      <c r="CS28" s="71"/>
      <c r="CT28" s="71"/>
      <c r="CU28" s="71"/>
      <c r="CV28" s="71"/>
      <c r="CW28" s="71"/>
      <c r="CX28" s="71"/>
      <c r="CY28" s="71"/>
      <c r="CZ28" s="71"/>
      <c r="DA28" s="71"/>
      <c r="DB28" s="71"/>
      <c r="DC28" s="71"/>
      <c r="DD28" s="71"/>
      <c r="DE28" s="71"/>
      <c r="DF28" s="71"/>
      <c r="DG28" s="71"/>
      <c r="DH28" s="71"/>
      <c r="DI28" s="71">
        <f ca="1">IF(DI$14&gt;0,$N28*(DI$14),0)</f>
        <v>0</v>
      </c>
      <c r="DJ28" s="71"/>
      <c r="DK28" s="71"/>
      <c r="DL28" s="71">
        <f t="shared" ref="DL28:DO30" ca="1" si="37">IF(DL$14&gt;0,$N28*(DL$14),0)</f>
        <v>6</v>
      </c>
      <c r="DM28" s="71">
        <f t="shared" ca="1" si="37"/>
        <v>6</v>
      </c>
      <c r="DN28" s="71">
        <f t="shared" ca="1" si="37"/>
        <v>0</v>
      </c>
      <c r="DO28" s="71">
        <f t="shared" ca="1" si="37"/>
        <v>6</v>
      </c>
      <c r="DP28" s="71"/>
      <c r="DQ28" s="71"/>
      <c r="DR28" s="71">
        <f t="shared" ca="1" si="32"/>
        <v>6</v>
      </c>
      <c r="DS28" s="71">
        <f t="shared" ca="1" si="32"/>
        <v>6</v>
      </c>
      <c r="DT28" s="71">
        <f t="shared" ca="1" si="32"/>
        <v>6</v>
      </c>
      <c r="DU28" s="71">
        <f t="shared" ca="1" si="32"/>
        <v>6</v>
      </c>
      <c r="DV28" s="71">
        <f t="shared" ca="1" si="32"/>
        <v>6</v>
      </c>
      <c r="DW28" s="71">
        <f t="shared" ca="1" si="32"/>
        <v>6</v>
      </c>
      <c r="DX28" s="71">
        <f t="shared" ca="1" si="32"/>
        <v>0</v>
      </c>
      <c r="DY28" s="71">
        <f t="shared" ca="1" si="32"/>
        <v>12</v>
      </c>
      <c r="DZ28" s="71">
        <f t="shared" ca="1" si="31"/>
        <v>12</v>
      </c>
      <c r="EA28" s="71">
        <f t="shared" ca="1" si="31"/>
        <v>18</v>
      </c>
      <c r="EB28" s="71">
        <f t="shared" ca="1" si="31"/>
        <v>12</v>
      </c>
      <c r="EC28" s="71">
        <f t="shared" ca="1" si="31"/>
        <v>0</v>
      </c>
      <c r="ED28" s="71">
        <f t="shared" ca="1" si="31"/>
        <v>6</v>
      </c>
      <c r="EE28" s="71"/>
      <c r="EF28" s="71"/>
      <c r="EG28" s="71"/>
      <c r="EH28" s="71"/>
      <c r="EI28" s="71"/>
      <c r="EJ28" s="71"/>
      <c r="EK28" s="71">
        <f ca="1">IF(EK$14&gt;0,$N28*(EK$14),0)</f>
        <v>6</v>
      </c>
      <c r="EL28" s="71"/>
      <c r="EM28" s="161">
        <f t="shared" ca="1" si="20"/>
        <v>24</v>
      </c>
      <c r="EN28" s="161"/>
      <c r="EO28" s="161"/>
      <c r="EP28" s="161"/>
      <c r="EQ28" s="161"/>
      <c r="ER28" s="161"/>
      <c r="ES28" s="161"/>
      <c r="ET28" s="161"/>
      <c r="EU28" s="161"/>
      <c r="EV28" s="161"/>
      <c r="EW28" s="161"/>
      <c r="EX28" s="161"/>
      <c r="EY28" s="161"/>
      <c r="EZ28" s="161"/>
      <c r="FA28" s="161"/>
      <c r="FB28" s="161"/>
      <c r="FC28" s="161"/>
      <c r="FD28" s="161"/>
      <c r="FE28" s="161"/>
      <c r="FF28" s="161">
        <f ca="1">IF(FF$14&gt;0,$N28*(FF$14),0)</f>
        <v>24</v>
      </c>
      <c r="FG28" s="161"/>
      <c r="FH28" s="161"/>
      <c r="FI28" s="161"/>
      <c r="FJ28" s="161"/>
      <c r="FK28" s="161"/>
      <c r="FL28" s="161"/>
      <c r="FM28" s="161"/>
      <c r="FN28" s="161">
        <f ca="1">IF(FN$14&gt;0,$N28*(FN$14),0)</f>
        <v>24</v>
      </c>
      <c r="FO28" s="161">
        <f ca="1">IF(FO$14&gt;0,$N28*(FO$14),0)</f>
        <v>24</v>
      </c>
      <c r="FP28" s="161"/>
      <c r="FQ28" s="161"/>
      <c r="FR28" s="161"/>
      <c r="FS28" s="161"/>
      <c r="FT28" s="161"/>
      <c r="FU28" s="161"/>
      <c r="FV28" s="161"/>
      <c r="FW28" s="161"/>
      <c r="FX28" s="161"/>
      <c r="FY28" s="161"/>
      <c r="FZ28" s="161"/>
      <c r="GA28" s="161"/>
      <c r="GB28" s="161"/>
      <c r="GC28" s="161"/>
      <c r="GD28" s="161"/>
      <c r="GE28" s="161"/>
      <c r="GF28" s="161"/>
      <c r="GG28" s="161"/>
      <c r="GH28" s="161"/>
      <c r="GI28" s="161"/>
      <c r="GJ28" s="161"/>
      <c r="GK28" s="161"/>
      <c r="GL28" s="161"/>
      <c r="GM28" s="161"/>
    </row>
    <row r="29" spans="2:195" ht="39" x14ac:dyDescent="0.25">
      <c r="B29" s="79" t="s">
        <v>12</v>
      </c>
      <c r="C29" s="79" t="s">
        <v>332</v>
      </c>
      <c r="D29" s="16" t="s">
        <v>338</v>
      </c>
      <c r="E29" s="15">
        <v>1</v>
      </c>
      <c r="F29" s="45" t="s">
        <v>456</v>
      </c>
      <c r="G29" s="66" t="s">
        <v>311</v>
      </c>
      <c r="H29" s="130"/>
      <c r="I29" s="130"/>
      <c r="J29" s="130" t="s">
        <v>6</v>
      </c>
      <c r="K29" s="130" t="s">
        <v>6</v>
      </c>
      <c r="L29" s="130"/>
      <c r="M29" s="66">
        <f t="shared" si="13"/>
        <v>3</v>
      </c>
      <c r="N29" s="66">
        <f t="shared" si="21"/>
        <v>3</v>
      </c>
      <c r="O29" s="86">
        <f t="shared" ca="1" si="14"/>
        <v>12</v>
      </c>
      <c r="P29" s="71">
        <f t="shared" ca="1" si="15"/>
        <v>3</v>
      </c>
      <c r="Q29" s="71">
        <f t="shared" ca="1" si="15"/>
        <v>3</v>
      </c>
      <c r="R29" s="71">
        <f t="shared" ca="1" si="15"/>
        <v>3</v>
      </c>
      <c r="S29" s="71"/>
      <c r="T29" s="71"/>
      <c r="U29" s="71">
        <f ca="1">IF(U$14&gt;0,$N29*(U$14),0)</f>
        <v>6</v>
      </c>
      <c r="V29" s="71">
        <f t="shared" ca="1" si="22"/>
        <v>6</v>
      </c>
      <c r="W29" s="71">
        <f ca="1">IF(W$14&gt;0,$N29*(W$14),0)</f>
        <v>0</v>
      </c>
      <c r="X29" s="71"/>
      <c r="Y29" s="71"/>
      <c r="Z29" s="71">
        <f ca="1">IF(Z$14&gt;0,$N29*(Z$14),0)</f>
        <v>6</v>
      </c>
      <c r="AA29" s="71">
        <f ca="1">IF(AA$14&gt;0,$N29*(AA$14),0)</f>
        <v>3</v>
      </c>
      <c r="AB29" s="71">
        <f ca="1">IF(AB$14&gt;0,$N29*(AB$14),0)</f>
        <v>3</v>
      </c>
      <c r="AC29" s="71">
        <f ca="1">IF(AC$14&gt;0,$N29*(AC$14),0)</f>
        <v>3</v>
      </c>
      <c r="AD29" s="71">
        <f ca="1">IF(AD$14&gt;0,$N29*(AD$14),0)</f>
        <v>3</v>
      </c>
      <c r="AE29" s="71"/>
      <c r="AF29" s="71">
        <f t="shared" ca="1" si="33"/>
        <v>6</v>
      </c>
      <c r="AG29" s="71">
        <f t="shared" ca="1" si="33"/>
        <v>6</v>
      </c>
      <c r="AH29" s="71">
        <f ca="1">IF(AH$14&gt;0,$N29*(AH$14),0)</f>
        <v>3</v>
      </c>
      <c r="AI29" s="71"/>
      <c r="AJ29" s="71"/>
      <c r="AK29" s="71"/>
      <c r="AL29" s="71"/>
      <c r="AM29" s="71"/>
      <c r="AN29" s="71"/>
      <c r="AO29" s="71"/>
      <c r="AP29" s="71">
        <f ca="1">IF(AP$14&gt;0,$N29*(AP$14),0)</f>
        <v>3</v>
      </c>
      <c r="AQ29" s="71">
        <f ca="1">IF(AQ$14&gt;0,$N29*(AQ$14),0)</f>
        <v>3</v>
      </c>
      <c r="AR29" s="71">
        <f ca="1">IF(AR$14&gt;0,$N29*(AR$14),0)</f>
        <v>6</v>
      </c>
      <c r="AS29" s="71">
        <f ca="1">IF(AS$14&gt;0,$N29*(AS$14),0)</f>
        <v>6</v>
      </c>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f t="shared" ca="1" si="36"/>
        <v>3</v>
      </c>
      <c r="BX29" s="71">
        <f t="shared" ca="1" si="36"/>
        <v>9</v>
      </c>
      <c r="BY29" s="71">
        <f ca="1">IF(BY$14&gt;0,$N29*(BY$14),0)</f>
        <v>6</v>
      </c>
      <c r="BZ29" s="71"/>
      <c r="CA29" s="71"/>
      <c r="CB29" s="71"/>
      <c r="CC29" s="71"/>
      <c r="CD29" s="71"/>
      <c r="CE29" s="71"/>
      <c r="CF29" s="71">
        <f ca="1">IF(CF$14&gt;0,$N29*(CF$14),0)</f>
        <v>6</v>
      </c>
      <c r="CG29" s="71">
        <f ca="1">IF(CG$14&gt;0,$N29*(CG$14),0)</f>
        <v>3</v>
      </c>
      <c r="CH29" s="71">
        <f ca="1">IF(CH$14&gt;0,$N29*(CH$14),0)</f>
        <v>6</v>
      </c>
      <c r="CI29" s="71">
        <f ca="1">IF(CI$14&gt;0,$N29*(CI$14),0)</f>
        <v>3</v>
      </c>
      <c r="CJ29" s="71">
        <f t="shared" ref="CJ29:CO29" ca="1" si="38">IF(CJ$14&gt;0,$N29*(CJ$14),0)</f>
        <v>0</v>
      </c>
      <c r="CK29" s="71">
        <f t="shared" ca="1" si="38"/>
        <v>6</v>
      </c>
      <c r="CL29" s="71">
        <f t="shared" ca="1" si="38"/>
        <v>3</v>
      </c>
      <c r="CM29" s="71">
        <f t="shared" ca="1" si="38"/>
        <v>6</v>
      </c>
      <c r="CN29" s="71">
        <f t="shared" ca="1" si="38"/>
        <v>6</v>
      </c>
      <c r="CO29" s="71">
        <f t="shared" ca="1" si="38"/>
        <v>6</v>
      </c>
      <c r="CP29" s="71">
        <f ca="1">IF(CP$14&gt;0,$N29*(CP$14),0)</f>
        <v>3</v>
      </c>
      <c r="CQ29" s="71">
        <f ca="1">IF(CQ$14&gt;0,$N29*(CQ$14),0)</f>
        <v>6</v>
      </c>
      <c r="CR29" s="71">
        <f ca="1">IF(CR$14&gt;0,$N29*(CR$14),0)</f>
        <v>0</v>
      </c>
      <c r="CS29" s="71">
        <f ca="1">IF(CS$14&gt;0,$N29*(CS$14),0)</f>
        <v>9</v>
      </c>
      <c r="CT29" s="71"/>
      <c r="CU29" s="71">
        <f ca="1">IF(CU$14&gt;0,$N29*(CU$14),0)</f>
        <v>3</v>
      </c>
      <c r="CV29" s="71">
        <f ca="1">IF(CV$14&gt;0,$N29*(CV$14),0)</f>
        <v>3</v>
      </c>
      <c r="CW29" s="71"/>
      <c r="CX29" s="71"/>
      <c r="CY29" s="71"/>
      <c r="CZ29" s="71"/>
      <c r="DA29" s="71"/>
      <c r="DB29" s="71"/>
      <c r="DC29" s="71">
        <f ca="1">IF(DC$14&gt;0,$N29*(DC$14),0)</f>
        <v>0</v>
      </c>
      <c r="DD29" s="71">
        <f ca="1">IF(DD$14&gt;0,$N29*(DD$14),0)</f>
        <v>0</v>
      </c>
      <c r="DE29" s="71">
        <f ca="1">IF(DE$14&gt;0,$N29*(DE$14),0)</f>
        <v>0</v>
      </c>
      <c r="DF29" s="71">
        <f ca="1">IF(DF$14&gt;0,$N29*(DF$14),0)</f>
        <v>0</v>
      </c>
      <c r="DG29" s="71"/>
      <c r="DH29" s="71">
        <f ca="1">IF(DH$14&gt;0,$N29*(DH$14),0)</f>
        <v>0</v>
      </c>
      <c r="DI29" s="71"/>
      <c r="DJ29" s="71">
        <f ca="1">IF(DJ$14&gt;0,$N29*(DJ$14),0)</f>
        <v>6</v>
      </c>
      <c r="DK29" s="71"/>
      <c r="DL29" s="71">
        <f t="shared" ca="1" si="37"/>
        <v>3</v>
      </c>
      <c r="DM29" s="71">
        <f t="shared" ca="1" si="37"/>
        <v>3</v>
      </c>
      <c r="DN29" s="71">
        <f t="shared" ca="1" si="37"/>
        <v>0</v>
      </c>
      <c r="DO29" s="71">
        <f t="shared" ca="1" si="37"/>
        <v>3</v>
      </c>
      <c r="DP29" s="71">
        <f ca="1">IF(DP$14&gt;0,$N29*(DP$14),0)</f>
        <v>3</v>
      </c>
      <c r="DQ29" s="71">
        <f ca="1">IF(DQ$14&gt;0,$N29*(DQ$14),0)</f>
        <v>3</v>
      </c>
      <c r="DR29" s="71">
        <f t="shared" ca="1" si="32"/>
        <v>3</v>
      </c>
      <c r="DS29" s="71">
        <f t="shared" ca="1" si="32"/>
        <v>3</v>
      </c>
      <c r="DT29" s="71">
        <f t="shared" ca="1" si="32"/>
        <v>3</v>
      </c>
      <c r="DU29" s="71">
        <f t="shared" ca="1" si="32"/>
        <v>3</v>
      </c>
      <c r="DV29" s="71">
        <f t="shared" ca="1" si="32"/>
        <v>3</v>
      </c>
      <c r="DW29" s="71">
        <f t="shared" ca="1" si="32"/>
        <v>3</v>
      </c>
      <c r="DX29" s="71">
        <f t="shared" ca="1" si="32"/>
        <v>0</v>
      </c>
      <c r="DY29" s="71">
        <f t="shared" ca="1" si="32"/>
        <v>6</v>
      </c>
      <c r="DZ29" s="71">
        <f t="shared" ca="1" si="31"/>
        <v>6</v>
      </c>
      <c r="EA29" s="71">
        <f t="shared" ca="1" si="31"/>
        <v>9</v>
      </c>
      <c r="EB29" s="71">
        <f t="shared" ca="1" si="31"/>
        <v>6</v>
      </c>
      <c r="EC29" s="71">
        <f t="shared" ca="1" si="31"/>
        <v>0</v>
      </c>
      <c r="ED29" s="71">
        <f t="shared" ca="1" si="31"/>
        <v>3</v>
      </c>
      <c r="EE29" s="71"/>
      <c r="EF29" s="71"/>
      <c r="EG29" s="71"/>
      <c r="EH29" s="71"/>
      <c r="EI29" s="71"/>
      <c r="EJ29" s="71"/>
      <c r="EK29" s="71">
        <f ca="1">IF(EK$14&gt;0,$N29*(EK$14),0)</f>
        <v>3</v>
      </c>
      <c r="EL29" s="71"/>
      <c r="EM29" s="161">
        <f t="shared" ca="1" si="20"/>
        <v>12</v>
      </c>
      <c r="EN29" s="161"/>
      <c r="EO29" s="161">
        <f ca="1">IF(EO$14&gt;0,$N29*(EO$14),0)</f>
        <v>12</v>
      </c>
      <c r="EP29" s="161">
        <f ca="1">IF(EP$14&gt;0,$N29*(EP$14),0)</f>
        <v>12</v>
      </c>
      <c r="EQ29" s="161"/>
      <c r="ER29" s="161">
        <f ca="1">IF(ER$14&gt;0,$N29*(ER$14),0)</f>
        <v>12</v>
      </c>
      <c r="ES29" s="161">
        <f ca="1">IF(ES$14&gt;0,$N29*(ES$14),0)</f>
        <v>12</v>
      </c>
      <c r="ET29" s="161"/>
      <c r="EU29" s="161"/>
      <c r="EV29" s="161"/>
      <c r="EW29" s="161"/>
      <c r="EX29" s="161"/>
      <c r="EY29" s="161"/>
      <c r="EZ29" s="161"/>
      <c r="FA29" s="161"/>
      <c r="FB29" s="161"/>
      <c r="FC29" s="161"/>
      <c r="FD29" s="161"/>
      <c r="FE29" s="161"/>
      <c r="FF29" s="161"/>
      <c r="FG29" s="161"/>
      <c r="FH29" s="161"/>
      <c r="FI29" s="161">
        <f ca="1">IF(FI$14&gt;0,$N29*(FI$14),0)</f>
        <v>12</v>
      </c>
      <c r="FJ29" s="161"/>
      <c r="FK29" s="161">
        <f ca="1">IF(FK$14&gt;0,$N29*(FK$14),0)</f>
        <v>12</v>
      </c>
      <c r="FL29" s="161">
        <f ca="1">IF(FL$14&gt;0,$N29*(FL$14),0)</f>
        <v>12</v>
      </c>
      <c r="FM29" s="161">
        <f ca="1">IF(FM$14&gt;0,$N29*(FM$14),0)</f>
        <v>12</v>
      </c>
      <c r="FN29" s="161">
        <f ca="1">IF(FN$14&gt;0,$N29*(FN$14),0)</f>
        <v>12</v>
      </c>
      <c r="FO29" s="161">
        <f ca="1">IF(FO$14&gt;0,$N29*(FO$14),0)</f>
        <v>12</v>
      </c>
      <c r="FP29" s="161"/>
      <c r="FQ29" s="161"/>
      <c r="FR29" s="161"/>
      <c r="FS29" s="161"/>
      <c r="FT29" s="161"/>
      <c r="FU29" s="161"/>
      <c r="FV29" s="161"/>
      <c r="FW29" s="161"/>
      <c r="FX29" s="161"/>
      <c r="FY29" s="161"/>
      <c r="FZ29" s="161"/>
      <c r="GA29" s="161"/>
      <c r="GB29" s="161"/>
      <c r="GC29" s="161"/>
      <c r="GD29" s="161"/>
      <c r="GE29" s="161"/>
      <c r="GF29" s="161"/>
      <c r="GG29" s="161"/>
      <c r="GH29" s="161"/>
      <c r="GI29" s="161"/>
      <c r="GJ29" s="161"/>
      <c r="GK29" s="161"/>
      <c r="GL29" s="161"/>
      <c r="GM29" s="161"/>
    </row>
    <row r="30" spans="2:195" ht="78" x14ac:dyDescent="0.25">
      <c r="B30" s="79" t="s">
        <v>12</v>
      </c>
      <c r="C30" s="79" t="s">
        <v>332</v>
      </c>
      <c r="D30" s="16" t="s">
        <v>339</v>
      </c>
      <c r="E30" s="15">
        <v>2</v>
      </c>
      <c r="F30" s="45" t="s">
        <v>457</v>
      </c>
      <c r="G30" s="66" t="s">
        <v>311</v>
      </c>
      <c r="H30" s="130"/>
      <c r="I30" s="130" t="s">
        <v>6</v>
      </c>
      <c r="J30" s="130" t="s">
        <v>6</v>
      </c>
      <c r="K30" s="130" t="s">
        <v>6</v>
      </c>
      <c r="L30" s="130"/>
      <c r="M30" s="66">
        <f t="shared" si="13"/>
        <v>3</v>
      </c>
      <c r="N30" s="66">
        <f t="shared" si="21"/>
        <v>6</v>
      </c>
      <c r="O30" s="86">
        <f t="shared" ca="1" si="14"/>
        <v>24</v>
      </c>
      <c r="P30" s="71"/>
      <c r="Q30" s="71"/>
      <c r="R30" s="71"/>
      <c r="S30" s="71"/>
      <c r="T30" s="71"/>
      <c r="U30" s="71"/>
      <c r="V30" s="71"/>
      <c r="W30" s="71"/>
      <c r="X30" s="71"/>
      <c r="Y30" s="71"/>
      <c r="Z30" s="71"/>
      <c r="AA30" s="71"/>
      <c r="AB30" s="71"/>
      <c r="AC30" s="71"/>
      <c r="AD30" s="71"/>
      <c r="AE30" s="71"/>
      <c r="AF30" s="71">
        <f ca="1">IF(AF$14&gt;0,$N30*(AF$14),0)</f>
        <v>12</v>
      </c>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f t="shared" ca="1" si="36"/>
        <v>6</v>
      </c>
      <c r="BX30" s="71">
        <f t="shared" ca="1" si="36"/>
        <v>18</v>
      </c>
      <c r="BY30" s="71">
        <f ca="1">IF(BY$14&gt;0,$N30*(BY$14),0)</f>
        <v>12</v>
      </c>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c r="DH30" s="71"/>
      <c r="DI30" s="71"/>
      <c r="DJ30" s="71"/>
      <c r="DK30" s="71"/>
      <c r="DL30" s="71">
        <f t="shared" ca="1" si="37"/>
        <v>6</v>
      </c>
      <c r="DM30" s="71">
        <f t="shared" ca="1" si="37"/>
        <v>6</v>
      </c>
      <c r="DN30" s="71">
        <f t="shared" ca="1" si="37"/>
        <v>0</v>
      </c>
      <c r="DO30" s="71">
        <f t="shared" ca="1" si="37"/>
        <v>6</v>
      </c>
      <c r="DP30" s="71">
        <f ca="1">IF(DP$14&gt;0,$N30*(DP$14),0)</f>
        <v>6</v>
      </c>
      <c r="DQ30" s="71">
        <f ca="1">IF(DQ$14&gt;0,$N30*(DQ$14),0)</f>
        <v>6</v>
      </c>
      <c r="DR30" s="71">
        <f t="shared" ca="1" si="32"/>
        <v>6</v>
      </c>
      <c r="DS30" s="71">
        <f t="shared" ca="1" si="32"/>
        <v>6</v>
      </c>
      <c r="DT30" s="71">
        <f t="shared" ca="1" si="32"/>
        <v>6</v>
      </c>
      <c r="DU30" s="71">
        <f t="shared" ca="1" si="32"/>
        <v>6</v>
      </c>
      <c r="DV30" s="71">
        <f t="shared" ca="1" si="32"/>
        <v>6</v>
      </c>
      <c r="DW30" s="71">
        <f t="shared" ca="1" si="32"/>
        <v>6</v>
      </c>
      <c r="DX30" s="71">
        <f t="shared" ca="1" si="32"/>
        <v>0</v>
      </c>
      <c r="DY30" s="71">
        <f t="shared" ca="1" si="32"/>
        <v>12</v>
      </c>
      <c r="DZ30" s="71">
        <f t="shared" ref="DZ30:EB32" ca="1" si="39">IF(DZ$14&gt;0,$N30*(DZ$14),0)</f>
        <v>12</v>
      </c>
      <c r="EA30" s="71">
        <f t="shared" ca="1" si="39"/>
        <v>18</v>
      </c>
      <c r="EB30" s="71">
        <f t="shared" ca="1" si="39"/>
        <v>12</v>
      </c>
      <c r="EC30" s="71"/>
      <c r="ED30" s="71"/>
      <c r="EE30" s="71"/>
      <c r="EF30" s="71"/>
      <c r="EG30" s="71"/>
      <c r="EH30" s="71"/>
      <c r="EI30" s="71"/>
      <c r="EJ30" s="71"/>
      <c r="EK30" s="71"/>
      <c r="EL30" s="71"/>
      <c r="EM30" s="161"/>
      <c r="EN30" s="161"/>
      <c r="EO30" s="161"/>
      <c r="EP30" s="161"/>
      <c r="EQ30" s="161"/>
      <c r="ER30" s="161"/>
      <c r="ES30" s="161"/>
      <c r="ET30" s="161"/>
      <c r="EU30" s="161"/>
      <c r="EV30" s="161"/>
      <c r="EW30" s="161"/>
      <c r="EX30" s="161"/>
      <c r="EY30" s="161"/>
      <c r="EZ30" s="161"/>
      <c r="FA30" s="161"/>
      <c r="FB30" s="161"/>
      <c r="FC30" s="161"/>
      <c r="FD30" s="161"/>
      <c r="FE30" s="161"/>
      <c r="FF30" s="161"/>
      <c r="FG30" s="161"/>
      <c r="FH30" s="161"/>
      <c r="FI30" s="161"/>
      <c r="FJ30" s="161"/>
      <c r="FK30" s="161"/>
      <c r="FL30" s="161"/>
      <c r="FM30" s="161"/>
      <c r="FN30" s="161">
        <f ca="1">IF(FN$14&gt;0,$N30*(FN$14),0)</f>
        <v>24</v>
      </c>
      <c r="FO30" s="161">
        <f ca="1">IF(FO$14&gt;0,$N30*(FO$14),0)</f>
        <v>24</v>
      </c>
      <c r="FP30" s="161"/>
      <c r="FQ30" s="161"/>
      <c r="FR30" s="161"/>
      <c r="FS30" s="161"/>
      <c r="FT30" s="161"/>
      <c r="FU30" s="161"/>
      <c r="FV30" s="161"/>
      <c r="FW30" s="161"/>
      <c r="FX30" s="161"/>
      <c r="FY30" s="161"/>
      <c r="FZ30" s="161"/>
      <c r="GA30" s="161"/>
      <c r="GB30" s="161"/>
      <c r="GC30" s="161"/>
      <c r="GD30" s="161"/>
      <c r="GE30" s="161"/>
      <c r="GF30" s="161"/>
      <c r="GG30" s="161"/>
      <c r="GH30" s="161"/>
      <c r="GI30" s="161"/>
      <c r="GJ30" s="161"/>
      <c r="GK30" s="161"/>
      <c r="GL30" s="161"/>
      <c r="GM30" s="161"/>
    </row>
    <row r="31" spans="2:195" ht="39" x14ac:dyDescent="0.25">
      <c r="B31" s="79" t="s">
        <v>12</v>
      </c>
      <c r="C31" s="79" t="s">
        <v>332</v>
      </c>
      <c r="D31" s="16" t="s">
        <v>340</v>
      </c>
      <c r="E31" s="15">
        <v>2</v>
      </c>
      <c r="F31" s="45" t="s">
        <v>458</v>
      </c>
      <c r="G31" s="66" t="s">
        <v>311</v>
      </c>
      <c r="H31" s="130"/>
      <c r="I31" s="130"/>
      <c r="J31" s="130" t="s">
        <v>6</v>
      </c>
      <c r="K31" s="130"/>
      <c r="L31" s="130" t="s">
        <v>6</v>
      </c>
      <c r="M31" s="66">
        <f t="shared" si="13"/>
        <v>3</v>
      </c>
      <c r="N31" s="66">
        <f t="shared" si="21"/>
        <v>6</v>
      </c>
      <c r="O31" s="86">
        <f t="shared" ca="1" si="14"/>
        <v>18</v>
      </c>
      <c r="P31" s="71">
        <f t="shared" ref="P31:Q62" ca="1" si="40">IF(P$14&gt;0,$N31*(P$14),0)</f>
        <v>6</v>
      </c>
      <c r="Q31" s="71">
        <f t="shared" ca="1" si="40"/>
        <v>6</v>
      </c>
      <c r="R31" s="71"/>
      <c r="S31" s="71"/>
      <c r="T31" s="71"/>
      <c r="U31" s="71"/>
      <c r="V31" s="71"/>
      <c r="W31" s="71"/>
      <c r="X31" s="71"/>
      <c r="Y31" s="71"/>
      <c r="Z31" s="71">
        <f ca="1">IF(Z$14&gt;0,$N31*(Z$14),0)</f>
        <v>12</v>
      </c>
      <c r="AA31" s="71">
        <f ca="1">IF(AA$14&gt;0,$N31*(AA$14),0)</f>
        <v>6</v>
      </c>
      <c r="AB31" s="71">
        <f ca="1">IF(AB$14&gt;0,$N31*(AB$14),0)</f>
        <v>6</v>
      </c>
      <c r="AC31" s="71">
        <f ca="1">IF(AC$14&gt;0,$N31*(AC$14),0)</f>
        <v>6</v>
      </c>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f ca="1">IF(BF$14&gt;0,$N31*(BF$14),0)</f>
        <v>6</v>
      </c>
      <c r="BG31" s="71">
        <f ca="1">IF(BG$14&gt;0,$N31*(BG$14),0)</f>
        <v>6</v>
      </c>
      <c r="BH31" s="71">
        <f ca="1">IF(BH$14&gt;0,$N31*(BH$14),0)</f>
        <v>6</v>
      </c>
      <c r="BI31" s="71"/>
      <c r="BJ31" s="71"/>
      <c r="BK31" s="71">
        <f ca="1">IF(BK$14&gt;0,$N31*(BK$14),0)</f>
        <v>12</v>
      </c>
      <c r="BL31" s="71">
        <f ca="1">IF(BL$14&gt;0,$N31*(BL$14),0)</f>
        <v>0</v>
      </c>
      <c r="BM31" s="71"/>
      <c r="BN31" s="71">
        <f ca="1">IF(BN$14&gt;0,$N31*(BN$14),0)</f>
        <v>6</v>
      </c>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f t="shared" ca="1" si="39"/>
        <v>12</v>
      </c>
      <c r="EA31" s="71">
        <f t="shared" ca="1" si="39"/>
        <v>18</v>
      </c>
      <c r="EB31" s="71">
        <f t="shared" ca="1" si="39"/>
        <v>12</v>
      </c>
      <c r="EC31" s="71">
        <f ca="1">IF(EC$14&gt;0,$N31*(EC$14),0)</f>
        <v>0</v>
      </c>
      <c r="ED31" s="71">
        <f ca="1">IF(ED$14&gt;0,$N31*(ED$14),0)</f>
        <v>6</v>
      </c>
      <c r="EE31" s="71">
        <f ca="1">IF(EE$14&gt;0,$N31*(EE$14),0)</f>
        <v>6</v>
      </c>
      <c r="EF31" s="71"/>
      <c r="EG31" s="71"/>
      <c r="EH31" s="71"/>
      <c r="EI31" s="71"/>
      <c r="EJ31" s="71">
        <f ca="1">IF(EJ$14&gt;0,$N31*(EJ$14),0)</f>
        <v>12</v>
      </c>
      <c r="EK31" s="71"/>
      <c r="EL31" s="71"/>
      <c r="EM31" s="161"/>
      <c r="EN31" s="161"/>
      <c r="EO31" s="161"/>
      <c r="EP31" s="161"/>
      <c r="EQ31" s="161"/>
      <c r="ER31" s="161"/>
      <c r="ES31" s="161"/>
      <c r="ET31" s="161"/>
      <c r="EU31" s="161"/>
      <c r="EV31" s="161"/>
      <c r="EW31" s="161"/>
      <c r="EX31" s="161"/>
      <c r="EY31" s="161"/>
      <c r="EZ31" s="161"/>
      <c r="FA31" s="161"/>
      <c r="FB31" s="161"/>
      <c r="FC31" s="161"/>
      <c r="FD31" s="161"/>
      <c r="FE31" s="161"/>
      <c r="FF31" s="161"/>
      <c r="FG31" s="161"/>
      <c r="FH31" s="161"/>
      <c r="FI31" s="161"/>
      <c r="FJ31" s="161"/>
      <c r="FK31" s="161"/>
      <c r="FL31" s="161"/>
      <c r="FM31" s="161"/>
      <c r="FN31" s="161"/>
      <c r="FO31" s="161"/>
      <c r="FP31" s="161"/>
      <c r="FQ31" s="161"/>
      <c r="FR31" s="161"/>
      <c r="FS31" s="161"/>
      <c r="FT31" s="161"/>
      <c r="FU31" s="161"/>
      <c r="FV31" s="161"/>
      <c r="FW31" s="161"/>
      <c r="FX31" s="161"/>
      <c r="FY31" s="161"/>
      <c r="FZ31" s="161"/>
      <c r="GA31" s="161"/>
      <c r="GB31" s="161"/>
      <c r="GC31" s="161"/>
      <c r="GD31" s="161"/>
      <c r="GE31" s="161"/>
      <c r="GF31" s="161"/>
      <c r="GG31" s="161"/>
      <c r="GH31" s="161"/>
      <c r="GI31" s="161"/>
      <c r="GJ31" s="161"/>
      <c r="GK31" s="161"/>
      <c r="GL31" s="161"/>
      <c r="GM31" s="161"/>
    </row>
    <row r="32" spans="2:195" ht="39" x14ac:dyDescent="0.25">
      <c r="B32" s="79" t="s">
        <v>12</v>
      </c>
      <c r="C32" s="79" t="s">
        <v>341</v>
      </c>
      <c r="D32" s="16" t="s">
        <v>342</v>
      </c>
      <c r="E32" s="15">
        <v>1</v>
      </c>
      <c r="F32" s="45" t="s">
        <v>454</v>
      </c>
      <c r="G32" s="66" t="s">
        <v>313</v>
      </c>
      <c r="H32" s="130"/>
      <c r="I32" s="130"/>
      <c r="J32" s="130" t="s">
        <v>6</v>
      </c>
      <c r="K32" s="130" t="s">
        <v>6</v>
      </c>
      <c r="L32" s="130"/>
      <c r="M32" s="66">
        <f t="shared" si="13"/>
        <v>3</v>
      </c>
      <c r="N32" s="66">
        <f t="shared" si="21"/>
        <v>3</v>
      </c>
      <c r="O32" s="86">
        <f t="shared" ca="1" si="14"/>
        <v>12</v>
      </c>
      <c r="P32" s="71">
        <f t="shared" ca="1" si="40"/>
        <v>3</v>
      </c>
      <c r="Q32" s="71">
        <f t="shared" ca="1" si="40"/>
        <v>3</v>
      </c>
      <c r="R32" s="71">
        <f t="shared" ref="R32:R73" ca="1" si="41">IF(R$14&gt;0,$N32*(R$14),0)</f>
        <v>3</v>
      </c>
      <c r="S32" s="71"/>
      <c r="T32" s="71"/>
      <c r="U32" s="71"/>
      <c r="V32" s="71">
        <f t="shared" ref="V32:W57" ca="1" si="42">IF(V$14&gt;0,$N32*(V$14),0)</f>
        <v>6</v>
      </c>
      <c r="W32" s="71"/>
      <c r="X32" s="71">
        <f ca="1">IF(X$14&gt;0,$N32*(X$14),0)</f>
        <v>3</v>
      </c>
      <c r="Y32" s="71">
        <f ca="1">IF(Y$14&gt;0,$N32*(Y$14),0)</f>
        <v>3</v>
      </c>
      <c r="Z32" s="71"/>
      <c r="AA32" s="71"/>
      <c r="AB32" s="71"/>
      <c r="AC32" s="71">
        <f ca="1">IF(AC$14&gt;0,$N32*(AC$14),0)</f>
        <v>3</v>
      </c>
      <c r="AD32" s="71"/>
      <c r="AE32" s="71"/>
      <c r="AF32" s="71">
        <f t="shared" ref="AF32:AH42" ca="1" si="43">IF(AF$14&gt;0,$N32*(AF$14),0)</f>
        <v>6</v>
      </c>
      <c r="AG32" s="71">
        <f t="shared" ca="1" si="43"/>
        <v>6</v>
      </c>
      <c r="AH32" s="71">
        <f t="shared" ca="1" si="43"/>
        <v>3</v>
      </c>
      <c r="AI32" s="71"/>
      <c r="AJ32" s="71"/>
      <c r="AK32" s="71"/>
      <c r="AL32" s="71"/>
      <c r="AM32" s="71"/>
      <c r="AN32" s="71"/>
      <c r="AO32" s="71">
        <f ca="1">IF(AO$14&gt;0,$N32*(AO$14),0)</f>
        <v>6</v>
      </c>
      <c r="AP32" s="71"/>
      <c r="AQ32" s="71"/>
      <c r="AR32" s="71"/>
      <c r="AS32" s="71"/>
      <c r="AT32" s="71"/>
      <c r="AU32" s="71"/>
      <c r="AV32" s="71"/>
      <c r="AW32" s="71"/>
      <c r="AX32" s="71"/>
      <c r="AY32" s="71"/>
      <c r="AZ32" s="71"/>
      <c r="BA32" s="71"/>
      <c r="BB32" s="71"/>
      <c r="BC32" s="71"/>
      <c r="BD32" s="71"/>
      <c r="BE32" s="71"/>
      <c r="BF32" s="71"/>
      <c r="BG32" s="71"/>
      <c r="BH32" s="71">
        <f ca="1">IF(BH$14&gt;0,$N32*(BH$14),0)</f>
        <v>3</v>
      </c>
      <c r="BI32" s="71">
        <f ca="1">IF(BI$14&gt;0,$N32*(BI$14),0)</f>
        <v>3</v>
      </c>
      <c r="BJ32" s="71">
        <f ca="1">IF(BJ$14&gt;0,$N32*(BJ$14),0)</f>
        <v>3</v>
      </c>
      <c r="BK32" s="71">
        <f ca="1">IF(BK$14&gt;0,$N32*(BK$14),0)</f>
        <v>6</v>
      </c>
      <c r="BL32" s="71">
        <f ca="1">IF(BL$14&gt;0,$N32*(BL$14),0)</f>
        <v>0</v>
      </c>
      <c r="BM32" s="71"/>
      <c r="BN32" s="71">
        <f t="shared" ref="BN32:BS32" ca="1" si="44">IF(BN$14&gt;0,$N32*(BN$14),0)</f>
        <v>3</v>
      </c>
      <c r="BO32" s="71">
        <f t="shared" ca="1" si="44"/>
        <v>6</v>
      </c>
      <c r="BP32" s="71">
        <f t="shared" ca="1" si="44"/>
        <v>6</v>
      </c>
      <c r="BQ32" s="71">
        <f t="shared" ca="1" si="44"/>
        <v>6</v>
      </c>
      <c r="BR32" s="71">
        <f t="shared" ca="1" si="44"/>
        <v>6</v>
      </c>
      <c r="BS32" s="71">
        <f t="shared" ca="1" si="44"/>
        <v>9</v>
      </c>
      <c r="BT32" s="71"/>
      <c r="BU32" s="71"/>
      <c r="BV32" s="71"/>
      <c r="BW32" s="71"/>
      <c r="BX32" s="71"/>
      <c r="BY32" s="71"/>
      <c r="BZ32" s="71"/>
      <c r="CA32" s="71"/>
      <c r="CB32" s="71"/>
      <c r="CC32" s="71"/>
      <c r="CD32" s="71"/>
      <c r="CE32" s="71">
        <f ca="1">IF(CE$14&gt;0,$N32*(CE$14),0)</f>
        <v>3</v>
      </c>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c r="DH32" s="71"/>
      <c r="DI32" s="71"/>
      <c r="DJ32" s="71"/>
      <c r="DK32" s="71"/>
      <c r="DL32" s="71">
        <f t="shared" ref="DL32:DO41" ca="1" si="45">IF(DL$14&gt;0,$N32*(DL$14),0)</f>
        <v>3</v>
      </c>
      <c r="DM32" s="71">
        <f t="shared" ca="1" si="45"/>
        <v>3</v>
      </c>
      <c r="DN32" s="71">
        <f t="shared" ca="1" si="45"/>
        <v>0</v>
      </c>
      <c r="DO32" s="71">
        <f t="shared" ca="1" si="45"/>
        <v>3</v>
      </c>
      <c r="DP32" s="71"/>
      <c r="DQ32" s="71"/>
      <c r="DR32" s="71">
        <f t="shared" ref="DR32:DY35" ca="1" si="46">IF(DR$14&gt;0,$N32*(DR$14),0)</f>
        <v>3</v>
      </c>
      <c r="DS32" s="71">
        <f t="shared" ca="1" si="46"/>
        <v>3</v>
      </c>
      <c r="DT32" s="71">
        <f t="shared" ca="1" si="46"/>
        <v>3</v>
      </c>
      <c r="DU32" s="71">
        <f t="shared" ca="1" si="46"/>
        <v>3</v>
      </c>
      <c r="DV32" s="71">
        <f t="shared" ca="1" si="46"/>
        <v>3</v>
      </c>
      <c r="DW32" s="71">
        <f t="shared" ca="1" si="46"/>
        <v>3</v>
      </c>
      <c r="DX32" s="71">
        <f t="shared" ca="1" si="46"/>
        <v>0</v>
      </c>
      <c r="DY32" s="71">
        <f t="shared" ca="1" si="46"/>
        <v>6</v>
      </c>
      <c r="DZ32" s="71">
        <f t="shared" ca="1" si="39"/>
        <v>6</v>
      </c>
      <c r="EA32" s="71">
        <f t="shared" ca="1" si="39"/>
        <v>9</v>
      </c>
      <c r="EB32" s="71">
        <f t="shared" ca="1" si="39"/>
        <v>6</v>
      </c>
      <c r="EC32" s="71">
        <f ca="1">IF(EC$14&gt;0,$N32*(EC$14),0)</f>
        <v>0</v>
      </c>
      <c r="ED32" s="71">
        <f ca="1">IF(ED$14&gt;0,$N32*(ED$14),0)</f>
        <v>3</v>
      </c>
      <c r="EE32" s="71"/>
      <c r="EF32" s="71"/>
      <c r="EG32" s="71"/>
      <c r="EH32" s="71"/>
      <c r="EI32" s="71"/>
      <c r="EJ32" s="71"/>
      <c r="EK32" s="71">
        <f t="shared" ref="EK32:EK62" ca="1" si="47">IF(EK$14&gt;0,$N32*(EK$14),0)</f>
        <v>3</v>
      </c>
      <c r="EL32" s="71"/>
      <c r="EM32" s="161">
        <f t="shared" ref="EM32:EN73" ca="1" si="48">IF(EM$14&gt;0,$N32*(EM$14),0)</f>
        <v>12</v>
      </c>
      <c r="EN32" s="161"/>
      <c r="EO32" s="161"/>
      <c r="EP32" s="161"/>
      <c r="EQ32" s="161"/>
      <c r="ER32" s="161"/>
      <c r="ES32" s="161"/>
      <c r="ET32" s="161"/>
      <c r="EU32" s="161"/>
      <c r="EV32" s="161"/>
      <c r="EW32" s="161"/>
      <c r="EX32" s="161"/>
      <c r="EY32" s="161"/>
      <c r="EZ32" s="161"/>
      <c r="FA32" s="161"/>
      <c r="FB32" s="161"/>
      <c r="FC32" s="161"/>
      <c r="FD32" s="161"/>
      <c r="FE32" s="161"/>
      <c r="FF32" s="161">
        <f ca="1">IF(FF$14&gt;0,$N32*(FF$14),0)</f>
        <v>12</v>
      </c>
      <c r="FG32" s="161">
        <f ca="1">IF(FG$14&gt;0,$N32*(FG$14),0)</f>
        <v>12</v>
      </c>
      <c r="FH32" s="161">
        <f ca="1">IF(FH$14&gt;0,$N32*(FH$14),0)</f>
        <v>12</v>
      </c>
      <c r="FI32" s="161"/>
      <c r="FJ32" s="161">
        <f ca="1">IF(FJ$14&gt;0,$N32*(FJ$14),0)</f>
        <v>12</v>
      </c>
      <c r="FK32" s="161"/>
      <c r="FL32" s="161"/>
      <c r="FM32" s="161"/>
      <c r="FN32" s="161">
        <f ca="1">IF(FN$14&gt;0,$N32*(FN$14),0)</f>
        <v>12</v>
      </c>
      <c r="FO32" s="161">
        <f ca="1">IF(FO$14&gt;0,$N32*(FO$14),0)</f>
        <v>12</v>
      </c>
      <c r="FP32" s="161"/>
      <c r="FQ32" s="161"/>
      <c r="FR32" s="161"/>
      <c r="FS32" s="161"/>
      <c r="FT32" s="161"/>
      <c r="FU32" s="161"/>
      <c r="FV32" s="161"/>
      <c r="FW32" s="161"/>
      <c r="FX32" s="161"/>
      <c r="FY32" s="161"/>
      <c r="FZ32" s="161"/>
      <c r="GA32" s="161"/>
      <c r="GB32" s="161"/>
      <c r="GC32" s="161"/>
      <c r="GD32" s="161"/>
      <c r="GE32" s="161"/>
      <c r="GF32" s="161"/>
      <c r="GG32" s="161"/>
      <c r="GH32" s="161"/>
      <c r="GI32" s="161"/>
      <c r="GJ32" s="161"/>
      <c r="GK32" s="161"/>
      <c r="GL32" s="161"/>
      <c r="GM32" s="161"/>
    </row>
    <row r="33" spans="2:195" ht="104" x14ac:dyDescent="0.25">
      <c r="B33" s="79" t="s">
        <v>12</v>
      </c>
      <c r="C33" s="79" t="s">
        <v>343</v>
      </c>
      <c r="D33" s="16" t="s">
        <v>344</v>
      </c>
      <c r="E33" s="15">
        <v>2</v>
      </c>
      <c r="F33" s="45" t="s">
        <v>459</v>
      </c>
      <c r="G33" s="66" t="s">
        <v>310</v>
      </c>
      <c r="H33" s="130"/>
      <c r="I33" s="130"/>
      <c r="J33" s="130" t="s">
        <v>6</v>
      </c>
      <c r="K33" s="130" t="s">
        <v>6</v>
      </c>
      <c r="L33" s="130"/>
      <c r="M33" s="66">
        <f t="shared" si="13"/>
        <v>1</v>
      </c>
      <c r="N33" s="66">
        <f t="shared" si="21"/>
        <v>2</v>
      </c>
      <c r="O33" s="86">
        <f t="shared" ca="1" si="14"/>
        <v>8</v>
      </c>
      <c r="P33" s="71">
        <f t="shared" ca="1" si="40"/>
        <v>2</v>
      </c>
      <c r="Q33" s="71">
        <f t="shared" ca="1" si="40"/>
        <v>2</v>
      </c>
      <c r="R33" s="71">
        <f t="shared" ca="1" si="41"/>
        <v>2</v>
      </c>
      <c r="S33" s="71"/>
      <c r="T33" s="71">
        <f t="shared" ref="T33:U35" ca="1" si="49">IF(T$14&gt;0,$N33*(T$14),0)</f>
        <v>6</v>
      </c>
      <c r="U33" s="71">
        <f t="shared" ca="1" si="49"/>
        <v>4</v>
      </c>
      <c r="V33" s="71">
        <f t="shared" ca="1" si="42"/>
        <v>4</v>
      </c>
      <c r="W33" s="71"/>
      <c r="X33" s="71"/>
      <c r="Y33" s="71"/>
      <c r="Z33" s="71"/>
      <c r="AA33" s="71">
        <f ca="1">IF(AA$14&gt;0,$N33*(AA$14),0)</f>
        <v>2</v>
      </c>
      <c r="AB33" s="71">
        <f ca="1">IF(AB$14&gt;0,$N33*(AB$14),0)</f>
        <v>2</v>
      </c>
      <c r="AC33" s="71"/>
      <c r="AD33" s="71">
        <f t="shared" ref="AD33:AE37" ca="1" si="50">IF(AD$14&gt;0,$N33*(AD$14),0)</f>
        <v>2</v>
      </c>
      <c r="AE33" s="71">
        <f t="shared" ca="1" si="50"/>
        <v>2</v>
      </c>
      <c r="AF33" s="71">
        <f t="shared" ca="1" si="43"/>
        <v>4</v>
      </c>
      <c r="AG33" s="71">
        <f t="shared" ca="1" si="43"/>
        <v>4</v>
      </c>
      <c r="AH33" s="71">
        <f t="shared" ca="1" si="43"/>
        <v>2</v>
      </c>
      <c r="AI33" s="71"/>
      <c r="AJ33" s="71"/>
      <c r="AK33" s="71"/>
      <c r="AL33" s="71"/>
      <c r="AM33" s="71"/>
      <c r="AN33" s="71"/>
      <c r="AO33" s="71"/>
      <c r="AP33" s="71">
        <f ca="1">IF(AP$14&gt;0,$N33*(AP$14),0)</f>
        <v>2</v>
      </c>
      <c r="AQ33" s="71">
        <f ca="1">IF(AQ$14&gt;0,$N33*(AQ$14),0)</f>
        <v>2</v>
      </c>
      <c r="AR33" s="71"/>
      <c r="AS33" s="71"/>
      <c r="AT33" s="71"/>
      <c r="AU33" s="71"/>
      <c r="AV33" s="71"/>
      <c r="AW33" s="71"/>
      <c r="AX33" s="71"/>
      <c r="AY33" s="71">
        <f ca="1">IF(AY$14&gt;0,$N33*(AY$14),0)</f>
        <v>4</v>
      </c>
      <c r="AZ33" s="71"/>
      <c r="BA33" s="71"/>
      <c r="BB33" s="71"/>
      <c r="BC33" s="71"/>
      <c r="BD33" s="71">
        <f ca="1">IF(BD$14&gt;0,$N33*(BD$14),0)</f>
        <v>2</v>
      </c>
      <c r="BE33" s="71">
        <f ca="1">IF(BE$14&gt;0,$N33*(BE$14),0)</f>
        <v>4</v>
      </c>
      <c r="BF33" s="71"/>
      <c r="BG33" s="71"/>
      <c r="BH33" s="71"/>
      <c r="BI33" s="71"/>
      <c r="BJ33" s="71"/>
      <c r="BK33" s="71"/>
      <c r="BL33" s="71"/>
      <c r="BM33" s="71"/>
      <c r="BN33" s="71">
        <f ca="1">IF(BN$14&gt;0,$N33*(BN$14),0)</f>
        <v>2</v>
      </c>
      <c r="BO33" s="71"/>
      <c r="BP33" s="71">
        <f ca="1">IF(BP$14&gt;0,$N33*(BP$14),0)</f>
        <v>4</v>
      </c>
      <c r="BQ33" s="71">
        <f ca="1">IF(BQ$14&gt;0,$N33*(BQ$14),0)</f>
        <v>4</v>
      </c>
      <c r="BR33" s="71"/>
      <c r="BS33" s="71">
        <f ca="1">IF(BS$14&gt;0,$N33*(BS$14),0)</f>
        <v>6</v>
      </c>
      <c r="BT33" s="71"/>
      <c r="BU33" s="71">
        <f ca="1">IF(BU$14&gt;0,$N33*(BU$14),0)</f>
        <v>6</v>
      </c>
      <c r="BV33" s="71">
        <f ca="1">IF(BV$14&gt;0,$N33*(BV$14),0)</f>
        <v>4</v>
      </c>
      <c r="BW33" s="71"/>
      <c r="BX33" s="71">
        <f ca="1">IF(BX$14&gt;0,$N33*(BX$14),0)</f>
        <v>6</v>
      </c>
      <c r="BY33" s="71"/>
      <c r="BZ33" s="71"/>
      <c r="CA33" s="71"/>
      <c r="CB33" s="71"/>
      <c r="CC33" s="71"/>
      <c r="CD33" s="71"/>
      <c r="CE33" s="71"/>
      <c r="CF33" s="71"/>
      <c r="CG33" s="71"/>
      <c r="CH33" s="71"/>
      <c r="CI33" s="71"/>
      <c r="CJ33" s="71"/>
      <c r="CK33" s="71"/>
      <c r="CL33" s="71">
        <f ca="1">IF(CL$14&gt;0,$N33*(CL$14),0)</f>
        <v>2</v>
      </c>
      <c r="CM33" s="71">
        <f ca="1">IF(CM$14&gt;0,$N33*(CM$14),0)</f>
        <v>4</v>
      </c>
      <c r="CN33" s="71">
        <f ca="1">IF(CN$14&gt;0,$N33*(CN$14),0)</f>
        <v>4</v>
      </c>
      <c r="CO33" s="71"/>
      <c r="CP33" s="71">
        <f t="shared" ref="CP33:DD33" ca="1" si="51">IF(CP$14&gt;0,$N33*(CP$14),0)</f>
        <v>2</v>
      </c>
      <c r="CQ33" s="71">
        <f t="shared" ca="1" si="51"/>
        <v>4</v>
      </c>
      <c r="CR33" s="71">
        <f t="shared" ca="1" si="51"/>
        <v>0</v>
      </c>
      <c r="CS33" s="71">
        <f t="shared" ca="1" si="51"/>
        <v>6</v>
      </c>
      <c r="CT33" s="71">
        <f t="shared" ca="1" si="51"/>
        <v>4</v>
      </c>
      <c r="CU33" s="71">
        <f t="shared" ca="1" si="51"/>
        <v>2</v>
      </c>
      <c r="CV33" s="71">
        <f t="shared" ca="1" si="51"/>
        <v>2</v>
      </c>
      <c r="CW33" s="71">
        <f t="shared" ca="1" si="51"/>
        <v>0</v>
      </c>
      <c r="CX33" s="71">
        <f t="shared" ca="1" si="51"/>
        <v>4</v>
      </c>
      <c r="CY33" s="71">
        <f t="shared" ca="1" si="51"/>
        <v>2</v>
      </c>
      <c r="CZ33" s="71">
        <f t="shared" ca="1" si="51"/>
        <v>0</v>
      </c>
      <c r="DA33" s="71">
        <f t="shared" ca="1" si="51"/>
        <v>0</v>
      </c>
      <c r="DB33" s="71">
        <f t="shared" ca="1" si="51"/>
        <v>0</v>
      </c>
      <c r="DC33" s="71">
        <f t="shared" ca="1" si="51"/>
        <v>0</v>
      </c>
      <c r="DD33" s="71">
        <f t="shared" ca="1" si="51"/>
        <v>0</v>
      </c>
      <c r="DE33" s="71"/>
      <c r="DF33" s="71">
        <f ca="1">IF(DF$14&gt;0,$N33*(DF$14),0)</f>
        <v>0</v>
      </c>
      <c r="DG33" s="71"/>
      <c r="DH33" s="71">
        <f ca="1">IF(DH$14&gt;0,$N33*(DH$14),0)</f>
        <v>0</v>
      </c>
      <c r="DI33" s="71">
        <f ca="1">IF(DI$14&gt;0,$N33*(DI$14),0)</f>
        <v>0</v>
      </c>
      <c r="DJ33" s="71">
        <f ca="1">IF(DJ$14&gt;0,$N33*(DJ$14),0)</f>
        <v>4</v>
      </c>
      <c r="DK33" s="71">
        <f ca="1">IF(DK$14&gt;0,$N33*(DK$14),0)</f>
        <v>2</v>
      </c>
      <c r="DL33" s="71">
        <f t="shared" ca="1" si="45"/>
        <v>2</v>
      </c>
      <c r="DM33" s="71">
        <f t="shared" ca="1" si="45"/>
        <v>2</v>
      </c>
      <c r="DN33" s="71">
        <f t="shared" ca="1" si="45"/>
        <v>0</v>
      </c>
      <c r="DO33" s="71">
        <f t="shared" ca="1" si="45"/>
        <v>2</v>
      </c>
      <c r="DP33" s="71">
        <f ca="1">IF(DP$14&gt;0,$N33*(DP$14),0)</f>
        <v>2</v>
      </c>
      <c r="DQ33" s="71"/>
      <c r="DR33" s="71">
        <f t="shared" ca="1" si="46"/>
        <v>2</v>
      </c>
      <c r="DS33" s="71">
        <f t="shared" ca="1" si="46"/>
        <v>2</v>
      </c>
      <c r="DT33" s="71">
        <f t="shared" ca="1" si="46"/>
        <v>2</v>
      </c>
      <c r="DU33" s="71">
        <f t="shared" ca="1" si="46"/>
        <v>2</v>
      </c>
      <c r="DV33" s="71">
        <f t="shared" ca="1" si="46"/>
        <v>2</v>
      </c>
      <c r="DW33" s="71">
        <f t="shared" ca="1" si="46"/>
        <v>2</v>
      </c>
      <c r="DX33" s="71">
        <f t="shared" ca="1" si="46"/>
        <v>0</v>
      </c>
      <c r="DY33" s="71">
        <f t="shared" ca="1" si="46"/>
        <v>4</v>
      </c>
      <c r="DZ33" s="71"/>
      <c r="EA33" s="71"/>
      <c r="EB33" s="71"/>
      <c r="EC33" s="71"/>
      <c r="ED33" s="71"/>
      <c r="EE33" s="71">
        <f ca="1">IF(EE$14&gt;0,$N33*(EE$14),0)</f>
        <v>2</v>
      </c>
      <c r="EF33" s="71"/>
      <c r="EG33" s="71"/>
      <c r="EH33" s="71"/>
      <c r="EI33" s="71">
        <f ca="1">IF(EI$14&gt;0,$N33*(EI$14),0)</f>
        <v>0</v>
      </c>
      <c r="EJ33" s="71">
        <f ca="1">IF(EJ$14&gt;0,$N33*(EJ$14),0)</f>
        <v>4</v>
      </c>
      <c r="EK33" s="71">
        <f t="shared" ca="1" si="47"/>
        <v>2</v>
      </c>
      <c r="EL33" s="71">
        <f ca="1">IF(EL$14&gt;0,$N33*(EL$14),0)</f>
        <v>4</v>
      </c>
      <c r="EM33" s="161">
        <f t="shared" ca="1" si="48"/>
        <v>8</v>
      </c>
      <c r="EN33" s="161"/>
      <c r="EO33" s="161">
        <f ca="1">IF(EO$14&gt;0,$N33*(EO$14),0)</f>
        <v>8</v>
      </c>
      <c r="EP33" s="161">
        <f ca="1">IF(EP$14&gt;0,$N33*(EP$14),0)</f>
        <v>8</v>
      </c>
      <c r="EQ33" s="161"/>
      <c r="ER33" s="161"/>
      <c r="ES33" s="161">
        <f ca="1">IF(ES$14&gt;0,$N33*(ES$14),0)</f>
        <v>8</v>
      </c>
      <c r="ET33" s="161"/>
      <c r="EU33" s="161"/>
      <c r="EV33" s="161"/>
      <c r="EW33" s="161"/>
      <c r="EX33" s="161"/>
      <c r="EY33" s="161"/>
      <c r="EZ33" s="161"/>
      <c r="FA33" s="161"/>
      <c r="FB33" s="161"/>
      <c r="FC33" s="161"/>
      <c r="FD33" s="161">
        <f ca="1">IF(FD$14&gt;0,$N33*(FD$14),0)</f>
        <v>8</v>
      </c>
      <c r="FE33" s="161"/>
      <c r="FF33" s="161"/>
      <c r="FG33" s="161"/>
      <c r="FH33" s="161"/>
      <c r="FI33" s="161">
        <f ca="1">IF(FI$14&gt;0,$N33*(FI$14),0)</f>
        <v>8</v>
      </c>
      <c r="FJ33" s="161"/>
      <c r="FK33" s="161"/>
      <c r="FL33" s="161"/>
      <c r="FM33" s="161"/>
      <c r="FN33" s="161">
        <f ca="1">IF(FN$14&gt;0,$N33*(FN$14),0)</f>
        <v>8</v>
      </c>
      <c r="FO33" s="161">
        <f ca="1">IF(FO$14&gt;0,$N33*(FO$14),0)</f>
        <v>8</v>
      </c>
      <c r="FP33" s="161"/>
      <c r="FQ33" s="161">
        <f ca="1">IF(FQ$14&gt;0,$N33*(FQ$14),0)</f>
        <v>8</v>
      </c>
      <c r="FR33" s="161">
        <f ca="1">IF(FR$14&gt;0,$N33*(FR$14),0)</f>
        <v>8</v>
      </c>
      <c r="FS33" s="161"/>
      <c r="FT33" s="161"/>
      <c r="FU33" s="161"/>
      <c r="FV33" s="161"/>
      <c r="FW33" s="161"/>
      <c r="FX33" s="161"/>
      <c r="FY33" s="161"/>
      <c r="FZ33" s="161"/>
      <c r="GA33" s="161"/>
      <c r="GB33" s="161"/>
      <c r="GC33" s="161">
        <f ca="1">IF(GC$14&gt;0,$N33*(GC$14),0)</f>
        <v>0</v>
      </c>
      <c r="GD33" s="161"/>
      <c r="GE33" s="161"/>
      <c r="GF33" s="161"/>
      <c r="GG33" s="161"/>
      <c r="GH33" s="161"/>
      <c r="GI33" s="161"/>
      <c r="GJ33" s="161"/>
      <c r="GK33" s="161"/>
      <c r="GL33" s="161"/>
      <c r="GM33" s="161"/>
    </row>
    <row r="34" spans="2:195" ht="104" x14ac:dyDescent="0.25">
      <c r="B34" s="79" t="s">
        <v>12</v>
      </c>
      <c r="C34" s="79" t="s">
        <v>343</v>
      </c>
      <c r="D34" s="16" t="s">
        <v>345</v>
      </c>
      <c r="E34" s="15">
        <v>2</v>
      </c>
      <c r="F34" s="45" t="s">
        <v>459</v>
      </c>
      <c r="G34" s="66" t="s">
        <v>310</v>
      </c>
      <c r="H34" s="130"/>
      <c r="I34" s="130"/>
      <c r="J34" s="130" t="s">
        <v>6</v>
      </c>
      <c r="K34" s="130"/>
      <c r="L34" s="130"/>
      <c r="M34" s="66">
        <f t="shared" si="13"/>
        <v>1</v>
      </c>
      <c r="N34" s="66">
        <f t="shared" si="21"/>
        <v>2</v>
      </c>
      <c r="O34" s="86">
        <f t="shared" ca="1" si="14"/>
        <v>8</v>
      </c>
      <c r="P34" s="71">
        <f t="shared" ca="1" si="40"/>
        <v>2</v>
      </c>
      <c r="Q34" s="71">
        <f t="shared" ca="1" si="40"/>
        <v>2</v>
      </c>
      <c r="R34" s="71">
        <f t="shared" ca="1" si="41"/>
        <v>2</v>
      </c>
      <c r="S34" s="71"/>
      <c r="T34" s="71">
        <f t="shared" ca="1" si="49"/>
        <v>6</v>
      </c>
      <c r="U34" s="71">
        <f t="shared" ca="1" si="49"/>
        <v>4</v>
      </c>
      <c r="V34" s="71">
        <f t="shared" ca="1" si="42"/>
        <v>4</v>
      </c>
      <c r="W34" s="71"/>
      <c r="X34" s="71"/>
      <c r="Y34" s="71"/>
      <c r="Z34" s="71">
        <f t="shared" ref="Z34:AA37" ca="1" si="52">IF(Z$14&gt;0,$N34*(Z$14),0)</f>
        <v>4</v>
      </c>
      <c r="AA34" s="71">
        <f t="shared" ca="1" si="52"/>
        <v>2</v>
      </c>
      <c r="AB34" s="71"/>
      <c r="AC34" s="71"/>
      <c r="AD34" s="71">
        <f t="shared" ca="1" si="50"/>
        <v>2</v>
      </c>
      <c r="AE34" s="71">
        <f t="shared" ca="1" si="50"/>
        <v>2</v>
      </c>
      <c r="AF34" s="71">
        <f t="shared" ca="1" si="43"/>
        <v>4</v>
      </c>
      <c r="AG34" s="71">
        <f t="shared" ca="1" si="43"/>
        <v>4</v>
      </c>
      <c r="AH34" s="71">
        <f t="shared" ca="1" si="43"/>
        <v>2</v>
      </c>
      <c r="AI34" s="71">
        <f t="shared" ref="AI34:AL37" ca="1" si="53">IF(AI$14&gt;0,$N34*(AI$14),0)</f>
        <v>4</v>
      </c>
      <c r="AJ34" s="71">
        <f t="shared" ca="1" si="53"/>
        <v>2</v>
      </c>
      <c r="AK34" s="71">
        <f t="shared" ca="1" si="53"/>
        <v>2</v>
      </c>
      <c r="AL34" s="71">
        <f t="shared" ca="1" si="53"/>
        <v>2</v>
      </c>
      <c r="AM34" s="71"/>
      <c r="AN34" s="71"/>
      <c r="AO34" s="71"/>
      <c r="AP34" s="71"/>
      <c r="AQ34" s="71"/>
      <c r="AR34" s="71"/>
      <c r="AS34" s="71"/>
      <c r="AT34" s="71"/>
      <c r="AU34" s="71"/>
      <c r="AV34" s="71"/>
      <c r="AW34" s="71">
        <f ca="1">IF(AW$14&gt;0,$N34*(AW$14),0)</f>
        <v>2</v>
      </c>
      <c r="AX34" s="71"/>
      <c r="AY34" s="71"/>
      <c r="AZ34" s="71"/>
      <c r="BA34" s="71"/>
      <c r="BB34" s="71"/>
      <c r="BC34" s="71"/>
      <c r="BD34" s="71"/>
      <c r="BE34" s="71"/>
      <c r="BF34" s="71">
        <f t="shared" ref="BF34:BH35" ca="1" si="54">IF(BF$14&gt;0,$N34*(BF$14),0)</f>
        <v>2</v>
      </c>
      <c r="BG34" s="71">
        <f t="shared" ca="1" si="54"/>
        <v>2</v>
      </c>
      <c r="BH34" s="71">
        <f t="shared" ca="1" si="54"/>
        <v>2</v>
      </c>
      <c r="BI34" s="71"/>
      <c r="BJ34" s="71"/>
      <c r="BK34" s="71">
        <f t="shared" ref="BK34:BM35" ca="1" si="55">IF(BK$14&gt;0,$N34*(BK$14),0)</f>
        <v>4</v>
      </c>
      <c r="BL34" s="71">
        <f t="shared" ca="1" si="55"/>
        <v>0</v>
      </c>
      <c r="BM34" s="71">
        <f t="shared" ca="1" si="55"/>
        <v>0</v>
      </c>
      <c r="BN34" s="71"/>
      <c r="BO34" s="71"/>
      <c r="BP34" s="71"/>
      <c r="BQ34" s="71"/>
      <c r="BR34" s="71"/>
      <c r="BS34" s="71"/>
      <c r="BT34" s="71"/>
      <c r="BU34" s="71"/>
      <c r="BV34" s="71"/>
      <c r="BW34" s="71"/>
      <c r="BX34" s="71"/>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f ca="1">IF(CW$14&gt;0,$N34*(CW$14),0)</f>
        <v>0</v>
      </c>
      <c r="CX34" s="71"/>
      <c r="CY34" s="71"/>
      <c r="CZ34" s="71"/>
      <c r="DA34" s="71"/>
      <c r="DB34" s="71"/>
      <c r="DC34" s="71"/>
      <c r="DD34" s="71"/>
      <c r="DE34" s="71"/>
      <c r="DF34" s="71"/>
      <c r="DG34" s="71"/>
      <c r="DH34" s="71"/>
      <c r="DI34" s="71"/>
      <c r="DJ34" s="71"/>
      <c r="DK34" s="71"/>
      <c r="DL34" s="71">
        <f t="shared" ca="1" si="45"/>
        <v>2</v>
      </c>
      <c r="DM34" s="71">
        <f t="shared" ca="1" si="45"/>
        <v>2</v>
      </c>
      <c r="DN34" s="71">
        <f t="shared" ca="1" si="45"/>
        <v>0</v>
      </c>
      <c r="DO34" s="71">
        <f t="shared" ca="1" si="45"/>
        <v>2</v>
      </c>
      <c r="DP34" s="71"/>
      <c r="DQ34" s="71"/>
      <c r="DR34" s="71">
        <f t="shared" ca="1" si="46"/>
        <v>2</v>
      </c>
      <c r="DS34" s="71">
        <f t="shared" ca="1" si="46"/>
        <v>2</v>
      </c>
      <c r="DT34" s="71">
        <f t="shared" ca="1" si="46"/>
        <v>2</v>
      </c>
      <c r="DU34" s="71">
        <f t="shared" ca="1" si="46"/>
        <v>2</v>
      </c>
      <c r="DV34" s="71">
        <f t="shared" ca="1" si="46"/>
        <v>2</v>
      </c>
      <c r="DW34" s="71">
        <f t="shared" ca="1" si="46"/>
        <v>2</v>
      </c>
      <c r="DX34" s="71">
        <f t="shared" ca="1" si="46"/>
        <v>0</v>
      </c>
      <c r="DY34" s="71">
        <f t="shared" ca="1" si="46"/>
        <v>4</v>
      </c>
      <c r="DZ34" s="71"/>
      <c r="EA34" s="71"/>
      <c r="EB34" s="71"/>
      <c r="EC34" s="71"/>
      <c r="ED34" s="71"/>
      <c r="EE34" s="71"/>
      <c r="EF34" s="71"/>
      <c r="EG34" s="71"/>
      <c r="EH34" s="71"/>
      <c r="EI34" s="71"/>
      <c r="EJ34" s="71"/>
      <c r="EK34" s="71">
        <f t="shared" ca="1" si="47"/>
        <v>2</v>
      </c>
      <c r="EL34" s="71"/>
      <c r="EM34" s="161">
        <f t="shared" ca="1" si="48"/>
        <v>8</v>
      </c>
      <c r="EN34" s="161"/>
      <c r="EO34" s="161"/>
      <c r="EP34" s="161"/>
      <c r="EQ34" s="161"/>
      <c r="ER34" s="161"/>
      <c r="ES34" s="161"/>
      <c r="ET34" s="161"/>
      <c r="EU34" s="161"/>
      <c r="EV34" s="161"/>
      <c r="EW34" s="161"/>
      <c r="EX34" s="161"/>
      <c r="EY34" s="161"/>
      <c r="EZ34" s="161"/>
      <c r="FA34" s="161"/>
      <c r="FB34" s="161"/>
      <c r="FC34" s="161"/>
      <c r="FD34" s="161">
        <f ca="1">IF(FD$14&gt;0,$N34*(FD$14),0)</f>
        <v>8</v>
      </c>
      <c r="FE34" s="161">
        <f ca="1">IF(FE$14&gt;0,$N34*(FE$14),0)</f>
        <v>8</v>
      </c>
      <c r="FF34" s="161"/>
      <c r="FG34" s="161"/>
      <c r="FH34" s="161"/>
      <c r="FI34" s="161"/>
      <c r="FJ34" s="161"/>
      <c r="FK34" s="161"/>
      <c r="FL34" s="161"/>
      <c r="FM34" s="161"/>
      <c r="FN34" s="161">
        <f ca="1">IF(FN$14&gt;0,$N34*(FN$14),0)</f>
        <v>8</v>
      </c>
      <c r="FO34" s="161">
        <f ca="1">IF(FO$14&gt;0,$N34*(FO$14),0)</f>
        <v>8</v>
      </c>
      <c r="FP34" s="161"/>
      <c r="FQ34" s="161"/>
      <c r="FR34" s="161"/>
      <c r="FS34" s="161"/>
      <c r="FT34" s="161"/>
      <c r="FU34" s="161"/>
      <c r="FV34" s="161"/>
      <c r="FW34" s="161">
        <f ca="1">IF(FW$14&gt;0,$N34*(FW$14),0)</f>
        <v>0</v>
      </c>
      <c r="FX34" s="161"/>
      <c r="FY34" s="161"/>
      <c r="FZ34" s="161"/>
      <c r="GA34" s="161"/>
      <c r="GB34" s="161"/>
      <c r="GC34" s="161">
        <f ca="1">IF(GC$14&gt;0,$N34*(GC$14),0)</f>
        <v>0</v>
      </c>
      <c r="GD34" s="161"/>
      <c r="GE34" s="161"/>
      <c r="GF34" s="161"/>
      <c r="GG34" s="161"/>
      <c r="GH34" s="161"/>
      <c r="GI34" s="161"/>
      <c r="GJ34" s="161"/>
      <c r="GK34" s="161"/>
      <c r="GL34" s="161"/>
      <c r="GM34" s="161"/>
    </row>
    <row r="35" spans="2:195" ht="104" x14ac:dyDescent="0.25">
      <c r="B35" s="79" t="s">
        <v>12</v>
      </c>
      <c r="C35" s="79" t="s">
        <v>343</v>
      </c>
      <c r="D35" s="16" t="s">
        <v>346</v>
      </c>
      <c r="E35" s="15">
        <v>2</v>
      </c>
      <c r="F35" s="45" t="s">
        <v>459</v>
      </c>
      <c r="G35" s="66" t="s">
        <v>315</v>
      </c>
      <c r="H35" s="130" t="s">
        <v>6</v>
      </c>
      <c r="I35" s="130"/>
      <c r="J35" s="130" t="s">
        <v>6</v>
      </c>
      <c r="K35" s="130" t="s">
        <v>6</v>
      </c>
      <c r="L35" s="130"/>
      <c r="M35" s="66">
        <f t="shared" si="13"/>
        <v>3</v>
      </c>
      <c r="N35" s="66">
        <f t="shared" si="21"/>
        <v>6</v>
      </c>
      <c r="O35" s="86">
        <f t="shared" ca="1" si="14"/>
        <v>24</v>
      </c>
      <c r="P35" s="71">
        <f t="shared" ca="1" si="40"/>
        <v>6</v>
      </c>
      <c r="Q35" s="71">
        <f t="shared" ca="1" si="40"/>
        <v>6</v>
      </c>
      <c r="R35" s="71">
        <f t="shared" ca="1" si="41"/>
        <v>6</v>
      </c>
      <c r="S35" s="71"/>
      <c r="T35" s="71">
        <f t="shared" ca="1" si="49"/>
        <v>18</v>
      </c>
      <c r="U35" s="71">
        <f t="shared" ca="1" si="49"/>
        <v>12</v>
      </c>
      <c r="V35" s="71">
        <f t="shared" ca="1" si="42"/>
        <v>12</v>
      </c>
      <c r="W35" s="71"/>
      <c r="X35" s="71"/>
      <c r="Y35" s="71"/>
      <c r="Z35" s="71">
        <f t="shared" ca="1" si="52"/>
        <v>12</v>
      </c>
      <c r="AA35" s="71">
        <f t="shared" ca="1" si="52"/>
        <v>6</v>
      </c>
      <c r="AB35" s="71"/>
      <c r="AC35" s="71"/>
      <c r="AD35" s="71">
        <f t="shared" ca="1" si="50"/>
        <v>6</v>
      </c>
      <c r="AE35" s="71">
        <f t="shared" ca="1" si="50"/>
        <v>6</v>
      </c>
      <c r="AF35" s="71">
        <f t="shared" ca="1" si="43"/>
        <v>12</v>
      </c>
      <c r="AG35" s="71">
        <f t="shared" ca="1" si="43"/>
        <v>12</v>
      </c>
      <c r="AH35" s="71">
        <f t="shared" ca="1" si="43"/>
        <v>6</v>
      </c>
      <c r="AI35" s="71">
        <f t="shared" ca="1" si="53"/>
        <v>12</v>
      </c>
      <c r="AJ35" s="71">
        <f t="shared" ca="1" si="53"/>
        <v>6</v>
      </c>
      <c r="AK35" s="71">
        <f t="shared" ca="1" si="53"/>
        <v>6</v>
      </c>
      <c r="AL35" s="71">
        <f t="shared" ca="1" si="53"/>
        <v>6</v>
      </c>
      <c r="AM35" s="71"/>
      <c r="AN35" s="71"/>
      <c r="AO35" s="71"/>
      <c r="AP35" s="71"/>
      <c r="AQ35" s="71"/>
      <c r="AR35" s="71"/>
      <c r="AS35" s="71"/>
      <c r="AT35" s="71"/>
      <c r="AU35" s="71"/>
      <c r="AV35" s="71"/>
      <c r="AW35" s="71">
        <f ca="1">IF(AW$14&gt;0,$N35*(AW$14),0)</f>
        <v>6</v>
      </c>
      <c r="AX35" s="71"/>
      <c r="AY35" s="71"/>
      <c r="AZ35" s="71"/>
      <c r="BA35" s="71"/>
      <c r="BB35" s="71"/>
      <c r="BC35" s="71"/>
      <c r="BD35" s="71"/>
      <c r="BE35" s="71"/>
      <c r="BF35" s="71">
        <f t="shared" ca="1" si="54"/>
        <v>6</v>
      </c>
      <c r="BG35" s="71">
        <f t="shared" ca="1" si="54"/>
        <v>6</v>
      </c>
      <c r="BH35" s="71">
        <f t="shared" ca="1" si="54"/>
        <v>6</v>
      </c>
      <c r="BI35" s="71"/>
      <c r="BJ35" s="71"/>
      <c r="BK35" s="71">
        <f t="shared" ca="1" si="55"/>
        <v>12</v>
      </c>
      <c r="BL35" s="71">
        <f t="shared" ca="1" si="55"/>
        <v>0</v>
      </c>
      <c r="BM35" s="71">
        <f t="shared" ca="1" si="55"/>
        <v>0</v>
      </c>
      <c r="BN35" s="71">
        <f ca="1">IF(BN$14&gt;0,$N35*(BN$14),0)</f>
        <v>6</v>
      </c>
      <c r="BO35" s="71"/>
      <c r="BP35" s="71"/>
      <c r="BQ35" s="71"/>
      <c r="BR35" s="71">
        <f ca="1">IF(BR$14&gt;0,$N35*(BR$14),0)</f>
        <v>12</v>
      </c>
      <c r="BS35" s="71">
        <f ca="1">IF(BS$14&gt;0,$N35*(BS$14),0)</f>
        <v>18</v>
      </c>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c r="DH35" s="71"/>
      <c r="DI35" s="71"/>
      <c r="DJ35" s="71"/>
      <c r="DK35" s="71"/>
      <c r="DL35" s="71">
        <f t="shared" ca="1" si="45"/>
        <v>6</v>
      </c>
      <c r="DM35" s="71">
        <f t="shared" ca="1" si="45"/>
        <v>6</v>
      </c>
      <c r="DN35" s="71">
        <f t="shared" ca="1" si="45"/>
        <v>0</v>
      </c>
      <c r="DO35" s="71">
        <f t="shared" ca="1" si="45"/>
        <v>6</v>
      </c>
      <c r="DP35" s="71"/>
      <c r="DQ35" s="71"/>
      <c r="DR35" s="71">
        <f t="shared" ca="1" si="46"/>
        <v>6</v>
      </c>
      <c r="DS35" s="71">
        <f t="shared" ca="1" si="46"/>
        <v>6</v>
      </c>
      <c r="DT35" s="71">
        <f t="shared" ca="1" si="46"/>
        <v>6</v>
      </c>
      <c r="DU35" s="71">
        <f t="shared" ca="1" si="46"/>
        <v>6</v>
      </c>
      <c r="DV35" s="71">
        <f t="shared" ca="1" si="46"/>
        <v>6</v>
      </c>
      <c r="DW35" s="71">
        <f t="shared" ca="1" si="46"/>
        <v>6</v>
      </c>
      <c r="DX35" s="71">
        <f t="shared" ca="1" si="46"/>
        <v>0</v>
      </c>
      <c r="DY35" s="71">
        <f t="shared" ca="1" si="46"/>
        <v>12</v>
      </c>
      <c r="DZ35" s="71">
        <f ca="1">IF(DZ$14&gt;0,$N35*(DZ$14),0)</f>
        <v>12</v>
      </c>
      <c r="EA35" s="71">
        <f ca="1">IF(EA$14&gt;0,$N35*(EA$14),0)</f>
        <v>18</v>
      </c>
      <c r="EB35" s="71">
        <f ca="1">IF(EB$14&gt;0,$N35*(EB$14),0)</f>
        <v>12</v>
      </c>
      <c r="EC35" s="71">
        <f ca="1">IF(EC$14&gt;0,$N35*(EC$14),0)</f>
        <v>0</v>
      </c>
      <c r="ED35" s="71">
        <f ca="1">IF(ED$14&gt;0,$N35*(ED$14),0)</f>
        <v>6</v>
      </c>
      <c r="EE35" s="71"/>
      <c r="EF35" s="71"/>
      <c r="EG35" s="71"/>
      <c r="EH35" s="71"/>
      <c r="EI35" s="71"/>
      <c r="EJ35" s="71"/>
      <c r="EK35" s="71">
        <f t="shared" ca="1" si="47"/>
        <v>6</v>
      </c>
      <c r="EL35" s="71"/>
      <c r="EM35" s="161">
        <f t="shared" ca="1" si="48"/>
        <v>24</v>
      </c>
      <c r="EN35" s="161"/>
      <c r="EO35" s="161"/>
      <c r="EP35" s="161"/>
      <c r="EQ35" s="161"/>
      <c r="ER35" s="161"/>
      <c r="ES35" s="161"/>
      <c r="ET35" s="161"/>
      <c r="EU35" s="161"/>
      <c r="EV35" s="161"/>
      <c r="EW35" s="161"/>
      <c r="EX35" s="161"/>
      <c r="EY35" s="161"/>
      <c r="EZ35" s="161"/>
      <c r="FA35" s="161"/>
      <c r="FB35" s="161"/>
      <c r="FC35" s="161"/>
      <c r="FD35" s="161"/>
      <c r="FE35" s="161"/>
      <c r="FF35" s="161"/>
      <c r="FG35" s="161"/>
      <c r="FH35" s="161"/>
      <c r="FI35" s="161"/>
      <c r="FJ35" s="161"/>
      <c r="FK35" s="161"/>
      <c r="FL35" s="161"/>
      <c r="FM35" s="161"/>
      <c r="FN35" s="161">
        <f ca="1">IF(FN$14&gt;0,$N35*(FN$14),0)</f>
        <v>24</v>
      </c>
      <c r="FO35" s="161">
        <f ca="1">IF(FO$14&gt;0,$N35*(FO$14),0)</f>
        <v>24</v>
      </c>
      <c r="FP35" s="161"/>
      <c r="FQ35" s="161"/>
      <c r="FR35" s="161"/>
      <c r="FS35" s="161"/>
      <c r="FT35" s="161"/>
      <c r="FU35" s="161"/>
      <c r="FV35" s="161"/>
      <c r="FW35" s="161"/>
      <c r="FX35" s="161"/>
      <c r="FY35" s="161"/>
      <c r="FZ35" s="161"/>
      <c r="GA35" s="161"/>
      <c r="GB35" s="161"/>
      <c r="GC35" s="161">
        <f ca="1">IF(GC$14&gt;0,$N35*(GC$14),0)</f>
        <v>0</v>
      </c>
      <c r="GD35" s="161"/>
      <c r="GE35" s="161"/>
      <c r="GF35" s="161"/>
      <c r="GG35" s="161"/>
      <c r="GH35" s="161"/>
      <c r="GI35" s="161"/>
      <c r="GJ35" s="161"/>
      <c r="GK35" s="161"/>
      <c r="GL35" s="161"/>
      <c r="GM35" s="161"/>
    </row>
    <row r="36" spans="2:195" ht="104" x14ac:dyDescent="0.25">
      <c r="B36" s="79" t="s">
        <v>12</v>
      </c>
      <c r="C36" s="79" t="s">
        <v>343</v>
      </c>
      <c r="D36" s="16" t="s">
        <v>347</v>
      </c>
      <c r="E36" s="15">
        <v>2</v>
      </c>
      <c r="F36" s="45" t="s">
        <v>459</v>
      </c>
      <c r="G36" s="66" t="s">
        <v>310</v>
      </c>
      <c r="H36" s="130" t="s">
        <v>6</v>
      </c>
      <c r="I36" s="130"/>
      <c r="J36" s="130" t="s">
        <v>6</v>
      </c>
      <c r="K36" s="130"/>
      <c r="L36" s="130"/>
      <c r="M36" s="66">
        <f t="shared" si="13"/>
        <v>1</v>
      </c>
      <c r="N36" s="66">
        <f t="shared" si="21"/>
        <v>2</v>
      </c>
      <c r="O36" s="86">
        <f t="shared" ca="1" si="14"/>
        <v>8</v>
      </c>
      <c r="P36" s="71">
        <f t="shared" ca="1" si="40"/>
        <v>2</v>
      </c>
      <c r="Q36" s="71">
        <f t="shared" ca="1" si="40"/>
        <v>2</v>
      </c>
      <c r="R36" s="71">
        <f t="shared" ca="1" si="41"/>
        <v>2</v>
      </c>
      <c r="S36" s="71"/>
      <c r="T36" s="71"/>
      <c r="U36" s="71">
        <f ca="1">IF(U$14&gt;0,$N36*(U$14),0)</f>
        <v>4</v>
      </c>
      <c r="V36" s="71">
        <f t="shared" ca="1" si="42"/>
        <v>4</v>
      </c>
      <c r="W36" s="71"/>
      <c r="X36" s="71"/>
      <c r="Y36" s="71"/>
      <c r="Z36" s="71">
        <f t="shared" ca="1" si="52"/>
        <v>4</v>
      </c>
      <c r="AA36" s="71">
        <f t="shared" ca="1" si="52"/>
        <v>2</v>
      </c>
      <c r="AB36" s="71">
        <f ca="1">IF(AB$14&gt;0,$N36*(AB$14),0)</f>
        <v>2</v>
      </c>
      <c r="AC36" s="71">
        <f ca="1">IF(AC$14&gt;0,$N36*(AC$14),0)</f>
        <v>2</v>
      </c>
      <c r="AD36" s="71">
        <f t="shared" ca="1" si="50"/>
        <v>2</v>
      </c>
      <c r="AE36" s="71">
        <f t="shared" ca="1" si="50"/>
        <v>2</v>
      </c>
      <c r="AF36" s="71">
        <f t="shared" ca="1" si="43"/>
        <v>4</v>
      </c>
      <c r="AG36" s="71">
        <f t="shared" ca="1" si="43"/>
        <v>4</v>
      </c>
      <c r="AH36" s="71">
        <f t="shared" ca="1" si="43"/>
        <v>2</v>
      </c>
      <c r="AI36" s="71">
        <f t="shared" ca="1" si="53"/>
        <v>4</v>
      </c>
      <c r="AJ36" s="71">
        <f t="shared" ca="1" si="53"/>
        <v>2</v>
      </c>
      <c r="AK36" s="71">
        <f t="shared" ca="1" si="53"/>
        <v>2</v>
      </c>
      <c r="AL36" s="71">
        <f t="shared" ca="1" si="53"/>
        <v>2</v>
      </c>
      <c r="AM36" s="71">
        <f ca="1">IF(AM$14&gt;0,$N36*(AM$14),0)</f>
        <v>4</v>
      </c>
      <c r="AN36" s="71">
        <f ca="1">IF(AN$14&gt;0,$N36*(AN$14),0)</f>
        <v>4</v>
      </c>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f ca="1">IF(BT$14&gt;0,$N36*(BT$14),0)</f>
        <v>4</v>
      </c>
      <c r="BU36" s="71"/>
      <c r="BV36" s="71"/>
      <c r="BW36" s="71"/>
      <c r="BX36" s="71"/>
      <c r="BY36" s="71"/>
      <c r="BZ36" s="71"/>
      <c r="CA36" s="71">
        <f ca="1">IF(CA$14&gt;0,$N36*(CA$14),0)</f>
        <v>0</v>
      </c>
      <c r="CB36" s="71">
        <f ca="1">IF(CB$14&gt;0,$N36*(CB$14),0)</f>
        <v>0</v>
      </c>
      <c r="CC36" s="71">
        <f ca="1">IF(CC$14&gt;0,$N36*(CC$14),0)</f>
        <v>0</v>
      </c>
      <c r="CD36" s="71"/>
      <c r="CE36" s="71"/>
      <c r="CF36" s="71"/>
      <c r="CG36" s="71"/>
      <c r="CH36" s="71"/>
      <c r="CI36" s="71"/>
      <c r="CJ36" s="71"/>
      <c r="CK36" s="71"/>
      <c r="CL36" s="71"/>
      <c r="CM36" s="71"/>
      <c r="CN36" s="71"/>
      <c r="CO36" s="71"/>
      <c r="CP36" s="71"/>
      <c r="CQ36" s="71"/>
      <c r="CR36" s="71"/>
      <c r="CS36" s="71"/>
      <c r="CT36" s="71"/>
      <c r="CU36" s="71"/>
      <c r="CV36" s="71"/>
      <c r="CW36" s="71">
        <f ca="1">IF(CW$14&gt;0,$N36*(CW$14),0)</f>
        <v>0</v>
      </c>
      <c r="CX36" s="71"/>
      <c r="CY36" s="71"/>
      <c r="CZ36" s="71"/>
      <c r="DA36" s="71"/>
      <c r="DB36" s="71"/>
      <c r="DC36" s="71"/>
      <c r="DD36" s="71"/>
      <c r="DE36" s="71"/>
      <c r="DF36" s="71"/>
      <c r="DG36" s="71"/>
      <c r="DH36" s="71"/>
      <c r="DI36" s="71"/>
      <c r="DJ36" s="71"/>
      <c r="DK36" s="71"/>
      <c r="DL36" s="71">
        <f t="shared" ca="1" si="45"/>
        <v>2</v>
      </c>
      <c r="DM36" s="71">
        <f t="shared" ca="1" si="45"/>
        <v>2</v>
      </c>
      <c r="DN36" s="71">
        <f t="shared" ca="1" si="45"/>
        <v>0</v>
      </c>
      <c r="DO36" s="71">
        <f t="shared" ca="1" si="45"/>
        <v>2</v>
      </c>
      <c r="DP36" s="71"/>
      <c r="DQ36" s="71"/>
      <c r="DR36" s="71"/>
      <c r="DS36" s="71"/>
      <c r="DT36" s="71"/>
      <c r="DU36" s="71"/>
      <c r="DV36" s="71"/>
      <c r="DW36" s="71"/>
      <c r="DX36" s="71"/>
      <c r="DY36" s="71"/>
      <c r="DZ36" s="71"/>
      <c r="EA36" s="71"/>
      <c r="EB36" s="71"/>
      <c r="EC36" s="71"/>
      <c r="ED36" s="71"/>
      <c r="EE36" s="71"/>
      <c r="EF36" s="71"/>
      <c r="EG36" s="71"/>
      <c r="EH36" s="71"/>
      <c r="EI36" s="71"/>
      <c r="EJ36" s="71"/>
      <c r="EK36" s="71">
        <f t="shared" ca="1" si="47"/>
        <v>2</v>
      </c>
      <c r="EL36" s="71"/>
      <c r="EM36" s="161">
        <f t="shared" ca="1" si="48"/>
        <v>8</v>
      </c>
      <c r="EN36" s="161">
        <f ca="1">IF(EN$14&gt;0,$N36*(EN$14),0)</f>
        <v>8</v>
      </c>
      <c r="EO36" s="161"/>
      <c r="EP36" s="161"/>
      <c r="EQ36" s="161"/>
      <c r="ER36" s="161"/>
      <c r="ES36" s="161"/>
      <c r="ET36" s="161"/>
      <c r="EU36" s="161"/>
      <c r="EV36" s="161"/>
      <c r="EW36" s="161">
        <f ca="1">IF(EW$14&gt;0,$N36*(EW$14),0)</f>
        <v>8</v>
      </c>
      <c r="EX36" s="161"/>
      <c r="EY36" s="161"/>
      <c r="EZ36" s="161"/>
      <c r="FA36" s="161"/>
      <c r="FB36" s="161"/>
      <c r="FC36" s="161">
        <f ca="1">IF(FC$14&gt;0,$N36*(FC$14),0)</f>
        <v>8</v>
      </c>
      <c r="FD36" s="161">
        <f ca="1">IF(FD$14&gt;0,$N36*(FD$14),0)</f>
        <v>8</v>
      </c>
      <c r="FE36" s="161"/>
      <c r="FF36" s="161"/>
      <c r="FG36" s="161"/>
      <c r="FH36" s="161"/>
      <c r="FI36" s="161"/>
      <c r="FJ36" s="161"/>
      <c r="FK36" s="161"/>
      <c r="FL36" s="161"/>
      <c r="FM36" s="161"/>
      <c r="FN36" s="161">
        <f ca="1">IF(FN$14&gt;0,$N36*(FN$14),0)</f>
        <v>8</v>
      </c>
      <c r="FO36" s="161">
        <f ca="1">IF(FO$14&gt;0,$N36*(FO$14),0)</f>
        <v>8</v>
      </c>
      <c r="FP36" s="161">
        <f ca="1">IF(FP$14&gt;0,$N36*(FP$14),0)</f>
        <v>8</v>
      </c>
      <c r="FQ36" s="161"/>
      <c r="FR36" s="161"/>
      <c r="FS36" s="161"/>
      <c r="FT36" s="161"/>
      <c r="FU36" s="161"/>
      <c r="FV36" s="161"/>
      <c r="FW36" s="161"/>
      <c r="FX36" s="161"/>
      <c r="FY36" s="161"/>
      <c r="FZ36" s="161"/>
      <c r="GA36" s="161"/>
      <c r="GB36" s="161"/>
      <c r="GC36" s="161">
        <f ca="1">IF(GC$14&gt;0,$N36*(GC$14),0)</f>
        <v>0</v>
      </c>
      <c r="GD36" s="161"/>
      <c r="GE36" s="161">
        <f ca="1">IF(GE$14&gt;0,$N36*(GE$14),0)</f>
        <v>0</v>
      </c>
      <c r="GF36" s="161">
        <f ca="1">IF(GF$14&gt;0,$N36*(GF$14),0)</f>
        <v>0</v>
      </c>
      <c r="GG36" s="161">
        <f ca="1">IF(GG$14&gt;0,$N36*(GG$14),0)</f>
        <v>0</v>
      </c>
      <c r="GH36" s="161">
        <f ca="1">IF(GH$14&gt;0,$N36*(GH$14),0)</f>
        <v>0</v>
      </c>
      <c r="GI36" s="161"/>
      <c r="GJ36" s="161"/>
      <c r="GK36" s="161"/>
      <c r="GL36" s="161"/>
      <c r="GM36" s="161"/>
    </row>
    <row r="37" spans="2:195" ht="117" x14ac:dyDescent="0.25">
      <c r="B37" s="79" t="s">
        <v>12</v>
      </c>
      <c r="C37" s="79" t="s">
        <v>343</v>
      </c>
      <c r="D37" s="16" t="s">
        <v>348</v>
      </c>
      <c r="E37" s="15">
        <v>2</v>
      </c>
      <c r="F37" s="45" t="s">
        <v>460</v>
      </c>
      <c r="G37" s="66" t="s">
        <v>310</v>
      </c>
      <c r="H37" s="130"/>
      <c r="I37" s="130"/>
      <c r="J37" s="130" t="s">
        <v>6</v>
      </c>
      <c r="K37" s="130"/>
      <c r="L37" s="130"/>
      <c r="M37" s="66">
        <f t="shared" si="13"/>
        <v>1</v>
      </c>
      <c r="N37" s="66">
        <f t="shared" si="21"/>
        <v>2</v>
      </c>
      <c r="O37" s="86">
        <f t="shared" ca="1" si="14"/>
        <v>8</v>
      </c>
      <c r="P37" s="71">
        <f t="shared" ca="1" si="40"/>
        <v>2</v>
      </c>
      <c r="Q37" s="71">
        <f t="shared" ca="1" si="40"/>
        <v>2</v>
      </c>
      <c r="R37" s="71">
        <f t="shared" ca="1" si="41"/>
        <v>2</v>
      </c>
      <c r="S37" s="71"/>
      <c r="T37" s="71"/>
      <c r="U37" s="71">
        <f ca="1">IF(U$14&gt;0,$N37*(U$14),0)</f>
        <v>4</v>
      </c>
      <c r="V37" s="71">
        <f t="shared" ca="1" si="42"/>
        <v>4</v>
      </c>
      <c r="W37" s="71"/>
      <c r="X37" s="71"/>
      <c r="Y37" s="71"/>
      <c r="Z37" s="71">
        <f t="shared" ca="1" si="52"/>
        <v>4</v>
      </c>
      <c r="AA37" s="71">
        <f t="shared" ca="1" si="52"/>
        <v>2</v>
      </c>
      <c r="AB37" s="71">
        <f ca="1">IF(AB$14&gt;0,$N37*(AB$14),0)</f>
        <v>2</v>
      </c>
      <c r="AC37" s="71">
        <f ca="1">IF(AC$14&gt;0,$N37*(AC$14),0)</f>
        <v>2</v>
      </c>
      <c r="AD37" s="71">
        <f t="shared" ca="1" si="50"/>
        <v>2</v>
      </c>
      <c r="AE37" s="71">
        <f t="shared" ca="1" si="50"/>
        <v>2</v>
      </c>
      <c r="AF37" s="71">
        <f t="shared" ca="1" si="43"/>
        <v>4</v>
      </c>
      <c r="AG37" s="71">
        <f t="shared" ca="1" si="43"/>
        <v>4</v>
      </c>
      <c r="AH37" s="71">
        <f t="shared" ca="1" si="43"/>
        <v>2</v>
      </c>
      <c r="AI37" s="71">
        <f t="shared" ca="1" si="53"/>
        <v>4</v>
      </c>
      <c r="AJ37" s="71">
        <f t="shared" ca="1" si="53"/>
        <v>2</v>
      </c>
      <c r="AK37" s="71">
        <f t="shared" ca="1" si="53"/>
        <v>2</v>
      </c>
      <c r="AL37" s="71">
        <f t="shared" ca="1" si="53"/>
        <v>2</v>
      </c>
      <c r="AM37" s="71"/>
      <c r="AN37" s="71"/>
      <c r="AO37" s="71">
        <f ca="1">IF(AO$14&gt;0,$N37*(AO$14),0)</f>
        <v>4</v>
      </c>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f ca="1">IF(CT$14&gt;0,$N37*(CT$14),0)</f>
        <v>4</v>
      </c>
      <c r="CU37" s="71">
        <f ca="1">IF(CU$14&gt;0,$N37*(CU$14),0)</f>
        <v>2</v>
      </c>
      <c r="CV37" s="71">
        <f ca="1">IF(CV$14&gt;0,$N37*(CV$14),0)</f>
        <v>2</v>
      </c>
      <c r="CW37" s="71">
        <f ca="1">IF(CW$14&gt;0,$N37*(CW$14),0)</f>
        <v>0</v>
      </c>
      <c r="CX37" s="71">
        <f ca="1">IF(CX$14&gt;0,$N37*(CX$14),0)</f>
        <v>4</v>
      </c>
      <c r="CY37" s="71"/>
      <c r="CZ37" s="71"/>
      <c r="DA37" s="71"/>
      <c r="DB37" s="71"/>
      <c r="DC37" s="71"/>
      <c r="DD37" s="71"/>
      <c r="DE37" s="71"/>
      <c r="DF37" s="71"/>
      <c r="DG37" s="71"/>
      <c r="DH37" s="71"/>
      <c r="DI37" s="71"/>
      <c r="DJ37" s="71"/>
      <c r="DK37" s="71"/>
      <c r="DL37" s="71">
        <f t="shared" ca="1" si="45"/>
        <v>2</v>
      </c>
      <c r="DM37" s="71">
        <f t="shared" ca="1" si="45"/>
        <v>2</v>
      </c>
      <c r="DN37" s="71">
        <f t="shared" ca="1" si="45"/>
        <v>0</v>
      </c>
      <c r="DO37" s="71">
        <f t="shared" ca="1" si="45"/>
        <v>2</v>
      </c>
      <c r="DP37" s="71"/>
      <c r="DQ37" s="71"/>
      <c r="DR37" s="71"/>
      <c r="DS37" s="71"/>
      <c r="DT37" s="71"/>
      <c r="DU37" s="71"/>
      <c r="DV37" s="71"/>
      <c r="DW37" s="71"/>
      <c r="DX37" s="71"/>
      <c r="DY37" s="71"/>
      <c r="DZ37" s="71"/>
      <c r="EA37" s="71"/>
      <c r="EB37" s="71"/>
      <c r="EC37" s="71"/>
      <c r="ED37" s="71"/>
      <c r="EE37" s="71"/>
      <c r="EF37" s="71"/>
      <c r="EG37" s="71"/>
      <c r="EH37" s="71"/>
      <c r="EI37" s="71"/>
      <c r="EJ37" s="71"/>
      <c r="EK37" s="71">
        <f t="shared" ca="1" si="47"/>
        <v>2</v>
      </c>
      <c r="EL37" s="71"/>
      <c r="EM37" s="161">
        <f t="shared" ca="1" si="48"/>
        <v>8</v>
      </c>
      <c r="EN37" s="161"/>
      <c r="EO37" s="161"/>
      <c r="EP37" s="161"/>
      <c r="EQ37" s="161"/>
      <c r="ER37" s="161"/>
      <c r="ES37" s="161"/>
      <c r="ET37" s="161"/>
      <c r="EU37" s="161"/>
      <c r="EV37" s="161"/>
      <c r="EW37" s="161">
        <f ca="1">IF(EW$14&gt;0,$N37*(EW$14),0)</f>
        <v>8</v>
      </c>
      <c r="EX37" s="161"/>
      <c r="EY37" s="161"/>
      <c r="EZ37" s="161"/>
      <c r="FA37" s="161"/>
      <c r="FB37" s="161"/>
      <c r="FC37" s="161"/>
      <c r="FD37" s="161">
        <f ca="1">IF(FD$14&gt;0,$N37*(FD$14),0)</f>
        <v>8</v>
      </c>
      <c r="FE37" s="161">
        <f ca="1">IF(FE$14&gt;0,$N37*(FE$14),0)</f>
        <v>8</v>
      </c>
      <c r="FF37" s="161"/>
      <c r="FG37" s="161">
        <f ca="1">IF(FG$14&gt;0,$N37*(FG$14),0)</f>
        <v>8</v>
      </c>
      <c r="FH37" s="161">
        <f ca="1">IF(FH$14&gt;0,$N37*(FH$14),0)</f>
        <v>8</v>
      </c>
      <c r="FI37" s="161">
        <f ca="1">IF(FI$14&gt;0,$N37*(FI$14),0)</f>
        <v>8</v>
      </c>
      <c r="FJ37" s="161">
        <f ca="1">IF(FJ$14&gt;0,$N37*(FJ$14),0)</f>
        <v>8</v>
      </c>
      <c r="FK37" s="161"/>
      <c r="FL37" s="161"/>
      <c r="FM37" s="161"/>
      <c r="FN37" s="161">
        <f ca="1">IF(FN$14&gt;0,$N37*(FN$14),0)</f>
        <v>8</v>
      </c>
      <c r="FO37" s="161">
        <f ca="1">IF(FO$14&gt;0,$N37*(FO$14),0)</f>
        <v>8</v>
      </c>
      <c r="FP37" s="161"/>
      <c r="FQ37" s="161">
        <f ca="1">IF(FQ$14&gt;0,$N37*(FQ$14),0)</f>
        <v>8</v>
      </c>
      <c r="FR37" s="161">
        <f ca="1">IF(FR$14&gt;0,$N37*(FR$14),0)</f>
        <v>8</v>
      </c>
      <c r="FS37" s="161"/>
      <c r="FT37" s="161"/>
      <c r="FU37" s="161"/>
      <c r="FV37" s="161"/>
      <c r="FW37" s="161">
        <f ca="1">IF(FW$14&gt;0,$N37*(FW$14),0)</f>
        <v>0</v>
      </c>
      <c r="FX37" s="161"/>
      <c r="FY37" s="161"/>
      <c r="FZ37" s="161"/>
      <c r="GA37" s="161"/>
      <c r="GB37" s="161"/>
      <c r="GC37" s="161">
        <f ca="1">IF(GC$14&gt;0,$N37*(GC$14),0)</f>
        <v>0</v>
      </c>
      <c r="GD37" s="161"/>
      <c r="GE37" s="161"/>
      <c r="GF37" s="161"/>
      <c r="GG37" s="161"/>
      <c r="GH37" s="161"/>
      <c r="GI37" s="161">
        <f ca="1">IF(GI$14&gt;0,$N37*(GI$14),0)</f>
        <v>0</v>
      </c>
      <c r="GJ37" s="161"/>
      <c r="GK37" s="161">
        <f ca="1">IF(GK$14&gt;0,$N37*(GK$14),0)</f>
        <v>0</v>
      </c>
      <c r="GL37" s="161">
        <f ca="1">IF(GL$14&gt;0,$N37*(GL$14),0)</f>
        <v>0</v>
      </c>
      <c r="GM37" s="161">
        <f ca="1">IF(GM$14&gt;0,$N37*(GM$14),0)</f>
        <v>0</v>
      </c>
    </row>
    <row r="38" spans="2:195" ht="65" x14ac:dyDescent="0.25">
      <c r="B38" s="79" t="s">
        <v>12</v>
      </c>
      <c r="C38" s="79" t="s">
        <v>343</v>
      </c>
      <c r="D38" s="16" t="s">
        <v>349</v>
      </c>
      <c r="E38" s="15">
        <v>2</v>
      </c>
      <c r="F38" s="45" t="s">
        <v>461</v>
      </c>
      <c r="G38" s="66" t="s">
        <v>0</v>
      </c>
      <c r="H38" s="130"/>
      <c r="I38" s="130"/>
      <c r="J38" s="130" t="s">
        <v>6</v>
      </c>
      <c r="K38" s="130"/>
      <c r="L38" s="130"/>
      <c r="M38" s="66">
        <f t="shared" si="13"/>
        <v>2</v>
      </c>
      <c r="N38" s="66">
        <f t="shared" si="21"/>
        <v>4</v>
      </c>
      <c r="O38" s="86">
        <f t="shared" ca="1" si="14"/>
        <v>16</v>
      </c>
      <c r="P38" s="71">
        <f t="shared" ca="1" si="40"/>
        <v>4</v>
      </c>
      <c r="Q38" s="71">
        <f t="shared" ca="1" si="40"/>
        <v>4</v>
      </c>
      <c r="R38" s="71">
        <f t="shared" ca="1" si="41"/>
        <v>4</v>
      </c>
      <c r="S38" s="71"/>
      <c r="T38" s="71"/>
      <c r="U38" s="71"/>
      <c r="V38" s="71">
        <f t="shared" ca="1" si="42"/>
        <v>8</v>
      </c>
      <c r="W38" s="71">
        <f ca="1">IF(W$14&gt;0,$N38*(W$14),0)</f>
        <v>0</v>
      </c>
      <c r="X38" s="71"/>
      <c r="Y38" s="71"/>
      <c r="Z38" s="71"/>
      <c r="AA38" s="71"/>
      <c r="AB38" s="71"/>
      <c r="AC38" s="71"/>
      <c r="AD38" s="71"/>
      <c r="AE38" s="71"/>
      <c r="AF38" s="71">
        <f t="shared" ca="1" si="43"/>
        <v>8</v>
      </c>
      <c r="AG38" s="71">
        <f t="shared" ca="1" si="43"/>
        <v>8</v>
      </c>
      <c r="AH38" s="71">
        <f t="shared" ca="1" si="43"/>
        <v>4</v>
      </c>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f t="shared" ref="CF38:CK39" ca="1" si="56">IF(CF$14&gt;0,$N38*(CF$14),0)</f>
        <v>8</v>
      </c>
      <c r="CG38" s="71">
        <f t="shared" ca="1" si="56"/>
        <v>4</v>
      </c>
      <c r="CH38" s="71">
        <f t="shared" ca="1" si="56"/>
        <v>8</v>
      </c>
      <c r="CI38" s="71">
        <f t="shared" ca="1" si="56"/>
        <v>4</v>
      </c>
      <c r="CJ38" s="71">
        <f t="shared" ca="1" si="56"/>
        <v>0</v>
      </c>
      <c r="CK38" s="71">
        <f t="shared" ca="1" si="56"/>
        <v>8</v>
      </c>
      <c r="CL38" s="71"/>
      <c r="CM38" s="71"/>
      <c r="CN38" s="71"/>
      <c r="CO38" s="71"/>
      <c r="CP38" s="71"/>
      <c r="CQ38" s="71"/>
      <c r="CR38" s="71"/>
      <c r="CS38" s="71"/>
      <c r="CT38" s="71"/>
      <c r="CU38" s="71"/>
      <c r="CV38" s="71"/>
      <c r="CW38" s="71"/>
      <c r="CX38" s="71"/>
      <c r="CY38" s="71">
        <f t="shared" ref="CY38:DB40" ca="1" si="57">IF(CY$14&gt;0,$N38*(CY$14),0)</f>
        <v>4</v>
      </c>
      <c r="CZ38" s="71">
        <f t="shared" ca="1" si="57"/>
        <v>0</v>
      </c>
      <c r="DA38" s="71">
        <f t="shared" ca="1" si="57"/>
        <v>0</v>
      </c>
      <c r="DB38" s="71">
        <f t="shared" ca="1" si="57"/>
        <v>0</v>
      </c>
      <c r="DC38" s="71"/>
      <c r="DD38" s="71"/>
      <c r="DE38" s="71"/>
      <c r="DF38" s="71"/>
      <c r="DG38" s="71"/>
      <c r="DH38" s="71"/>
      <c r="DI38" s="71"/>
      <c r="DJ38" s="71"/>
      <c r="DK38" s="71"/>
      <c r="DL38" s="71">
        <f t="shared" ca="1" si="45"/>
        <v>4</v>
      </c>
      <c r="DM38" s="71">
        <f t="shared" ca="1" si="45"/>
        <v>4</v>
      </c>
      <c r="DN38" s="71">
        <f t="shared" ca="1" si="45"/>
        <v>0</v>
      </c>
      <c r="DO38" s="71">
        <f t="shared" ca="1" si="45"/>
        <v>4</v>
      </c>
      <c r="DP38" s="71"/>
      <c r="DQ38" s="71"/>
      <c r="DR38" s="71"/>
      <c r="DS38" s="71"/>
      <c r="DT38" s="71"/>
      <c r="DU38" s="71"/>
      <c r="DV38" s="71"/>
      <c r="DW38" s="71"/>
      <c r="DX38" s="71"/>
      <c r="DY38" s="71"/>
      <c r="DZ38" s="71"/>
      <c r="EA38" s="71"/>
      <c r="EB38" s="71"/>
      <c r="EC38" s="71"/>
      <c r="ED38" s="71"/>
      <c r="EE38" s="71"/>
      <c r="EF38" s="71"/>
      <c r="EG38" s="71"/>
      <c r="EH38" s="71"/>
      <c r="EI38" s="71"/>
      <c r="EJ38" s="71"/>
      <c r="EK38" s="71">
        <f t="shared" ca="1" si="47"/>
        <v>4</v>
      </c>
      <c r="EL38" s="71"/>
      <c r="EM38" s="161">
        <f t="shared" ca="1" si="48"/>
        <v>16</v>
      </c>
      <c r="EN38" s="161"/>
      <c r="EO38" s="161"/>
      <c r="EP38" s="161"/>
      <c r="EQ38" s="161"/>
      <c r="ER38" s="161">
        <f ca="1">IF(ER$14&gt;0,$N38*(ER$14),0)</f>
        <v>16</v>
      </c>
      <c r="ES38" s="161"/>
      <c r="ET38" s="161"/>
      <c r="EU38" s="161"/>
      <c r="EV38" s="161"/>
      <c r="EW38" s="161"/>
      <c r="EX38" s="161"/>
      <c r="EY38" s="161"/>
      <c r="EZ38" s="161"/>
      <c r="FA38" s="161"/>
      <c r="FB38" s="161"/>
      <c r="FC38" s="161"/>
      <c r="FD38" s="161"/>
      <c r="FE38" s="161"/>
      <c r="FF38" s="161"/>
      <c r="FG38" s="161"/>
      <c r="FH38" s="161"/>
      <c r="FI38" s="161"/>
      <c r="FJ38" s="161"/>
      <c r="FK38" s="161"/>
      <c r="FL38" s="161"/>
      <c r="FM38" s="161"/>
      <c r="FN38" s="161">
        <f ca="1">IF(FN$14&gt;0,$N38*(FN$14),0)</f>
        <v>16</v>
      </c>
      <c r="FO38" s="161">
        <f ca="1">IF(FO$14&gt;0,$N38*(FO$14),0)</f>
        <v>16</v>
      </c>
      <c r="FP38" s="161"/>
      <c r="FQ38" s="161"/>
      <c r="FR38" s="161"/>
      <c r="FS38" s="161"/>
      <c r="FT38" s="161"/>
      <c r="FU38" s="161">
        <f ca="1">IF(FU$14&gt;0,$N38*(FU$14),0)</f>
        <v>0</v>
      </c>
      <c r="FV38" s="161"/>
      <c r="FW38" s="161">
        <f ca="1">IF(FW$14&gt;0,$N38*(FW$14),0)</f>
        <v>0</v>
      </c>
      <c r="FX38" s="161"/>
      <c r="FY38" s="161"/>
      <c r="FZ38" s="161"/>
      <c r="GA38" s="161"/>
      <c r="GB38" s="161"/>
      <c r="GC38" s="161"/>
      <c r="GD38" s="161"/>
      <c r="GE38" s="161"/>
      <c r="GF38" s="161"/>
      <c r="GG38" s="161"/>
      <c r="GH38" s="161"/>
      <c r="GI38" s="161"/>
      <c r="GJ38" s="161"/>
      <c r="GK38" s="161"/>
      <c r="GL38" s="161"/>
      <c r="GM38" s="161"/>
    </row>
    <row r="39" spans="2:195" ht="117" x14ac:dyDescent="0.25">
      <c r="B39" s="79" t="s">
        <v>12</v>
      </c>
      <c r="C39" s="79" t="s">
        <v>343</v>
      </c>
      <c r="D39" s="16" t="s">
        <v>350</v>
      </c>
      <c r="E39" s="15">
        <v>2</v>
      </c>
      <c r="F39" s="45" t="s">
        <v>460</v>
      </c>
      <c r="G39" s="66" t="s">
        <v>314</v>
      </c>
      <c r="H39" s="130"/>
      <c r="I39" s="130"/>
      <c r="J39" s="130" t="s">
        <v>6</v>
      </c>
      <c r="K39" s="130" t="s">
        <v>6</v>
      </c>
      <c r="L39" s="130"/>
      <c r="M39" s="66">
        <f t="shared" si="13"/>
        <v>3</v>
      </c>
      <c r="N39" s="66">
        <f t="shared" si="21"/>
        <v>6</v>
      </c>
      <c r="O39" s="86">
        <f t="shared" ca="1" si="14"/>
        <v>24</v>
      </c>
      <c r="P39" s="71">
        <f t="shared" ca="1" si="40"/>
        <v>6</v>
      </c>
      <c r="Q39" s="71">
        <f t="shared" ca="1" si="40"/>
        <v>6</v>
      </c>
      <c r="R39" s="71">
        <f t="shared" ca="1" si="41"/>
        <v>6</v>
      </c>
      <c r="S39" s="71"/>
      <c r="T39" s="71">
        <f t="shared" ref="T39:U41" ca="1" si="58">IF(T$14&gt;0,$N39*(T$14),0)</f>
        <v>18</v>
      </c>
      <c r="U39" s="71">
        <f t="shared" ca="1" si="58"/>
        <v>12</v>
      </c>
      <c r="V39" s="71">
        <f t="shared" ca="1" si="42"/>
        <v>12</v>
      </c>
      <c r="W39" s="71">
        <f ca="1">IF(W$14&gt;0,$N39*(W$14),0)</f>
        <v>0</v>
      </c>
      <c r="X39" s="71"/>
      <c r="Y39" s="71"/>
      <c r="Z39" s="71">
        <f ca="1">IF(Z$14&gt;0,$N39*(Z$14),0)</f>
        <v>12</v>
      </c>
      <c r="AA39" s="71">
        <f ca="1">IF(AA$14&gt;0,$N39*(AA$14),0)</f>
        <v>6</v>
      </c>
      <c r="AB39" s="71">
        <f ca="1">IF(AB$14&gt;0,$N39*(AB$14),0)</f>
        <v>6</v>
      </c>
      <c r="AC39" s="71"/>
      <c r="AD39" s="71">
        <f ca="1">IF(AD$14&gt;0,$N39*(AD$14),0)</f>
        <v>6</v>
      </c>
      <c r="AE39" s="71">
        <f ca="1">IF(AE$14&gt;0,$N39*(AE$14),0)</f>
        <v>6</v>
      </c>
      <c r="AF39" s="71">
        <f t="shared" ca="1" si="43"/>
        <v>12</v>
      </c>
      <c r="AG39" s="71">
        <f t="shared" ca="1" si="43"/>
        <v>12</v>
      </c>
      <c r="AH39" s="71">
        <f t="shared" ca="1" si="43"/>
        <v>6</v>
      </c>
      <c r="AI39" s="71"/>
      <c r="AJ39" s="71"/>
      <c r="AK39" s="71"/>
      <c r="AL39" s="71"/>
      <c r="AM39" s="71"/>
      <c r="AN39" s="71">
        <f ca="1">IF(AN$14&gt;0,$N39*(AN$14),0)</f>
        <v>12</v>
      </c>
      <c r="AO39" s="71"/>
      <c r="AP39" s="71">
        <f t="shared" ref="AP39:AV39" ca="1" si="59">IF(AP$14&gt;0,$N39*(AP$14),0)</f>
        <v>6</v>
      </c>
      <c r="AQ39" s="71">
        <f t="shared" ca="1" si="59"/>
        <v>6</v>
      </c>
      <c r="AR39" s="71">
        <f t="shared" ca="1" si="59"/>
        <v>12</v>
      </c>
      <c r="AS39" s="71">
        <f t="shared" ca="1" si="59"/>
        <v>12</v>
      </c>
      <c r="AT39" s="71">
        <f t="shared" ca="1" si="59"/>
        <v>6</v>
      </c>
      <c r="AU39" s="71">
        <f t="shared" ca="1" si="59"/>
        <v>6</v>
      </c>
      <c r="AV39" s="71">
        <f t="shared" ca="1" si="59"/>
        <v>6</v>
      </c>
      <c r="AW39" s="71"/>
      <c r="AX39" s="71">
        <f t="shared" ref="AX39:BE39" ca="1" si="60">IF(AX$14&gt;0,$N39*(AX$14),0)</f>
        <v>6</v>
      </c>
      <c r="AY39" s="71">
        <f t="shared" ca="1" si="60"/>
        <v>12</v>
      </c>
      <c r="AZ39" s="71">
        <f t="shared" ca="1" si="60"/>
        <v>12</v>
      </c>
      <c r="BA39" s="71">
        <f t="shared" ca="1" si="60"/>
        <v>12</v>
      </c>
      <c r="BB39" s="71">
        <f t="shared" ca="1" si="60"/>
        <v>12</v>
      </c>
      <c r="BC39" s="71">
        <f t="shared" ca="1" si="60"/>
        <v>18</v>
      </c>
      <c r="BD39" s="71">
        <f t="shared" ca="1" si="60"/>
        <v>6</v>
      </c>
      <c r="BE39" s="71">
        <f t="shared" ca="1" si="60"/>
        <v>12</v>
      </c>
      <c r="BF39" s="71"/>
      <c r="BG39" s="71"/>
      <c r="BH39" s="71"/>
      <c r="BI39" s="71"/>
      <c r="BJ39" s="71">
        <f ca="1">IF(BJ$14&gt;0,$N39*(BJ$14),0)</f>
        <v>6</v>
      </c>
      <c r="BK39" s="71"/>
      <c r="BL39" s="71"/>
      <c r="BM39" s="71"/>
      <c r="BN39" s="71">
        <f ca="1">IF(BN$14&gt;0,$N39*(BN$14),0)</f>
        <v>6</v>
      </c>
      <c r="BO39" s="71"/>
      <c r="BP39" s="71">
        <f ca="1">IF(BP$14&gt;0,$N39*(BP$14),0)</f>
        <v>12</v>
      </c>
      <c r="BQ39" s="71">
        <f ca="1">IF(BQ$14&gt;0,$N39*(BQ$14),0)</f>
        <v>12</v>
      </c>
      <c r="BR39" s="71"/>
      <c r="BS39" s="71">
        <f ca="1">IF(BS$14&gt;0,$N39*(BS$14),0)</f>
        <v>18</v>
      </c>
      <c r="BT39" s="71">
        <f ca="1">IF(BT$14&gt;0,$N39*(BT$14),0)</f>
        <v>12</v>
      </c>
      <c r="BU39" s="71">
        <f ca="1">IF(BU$14&gt;0,$N39*(BU$14),0)</f>
        <v>18</v>
      </c>
      <c r="BV39" s="71"/>
      <c r="BW39" s="71"/>
      <c r="BX39" s="71">
        <f ca="1">IF(BX$14&gt;0,$N39*(BX$14),0)</f>
        <v>18</v>
      </c>
      <c r="BY39" s="71"/>
      <c r="BZ39" s="71">
        <f ca="1">IF(BZ$14&gt;0,$N39*(BZ$14),0)</f>
        <v>12</v>
      </c>
      <c r="CA39" s="71">
        <f ca="1">IF(CA$14&gt;0,$N39*(CA$14),0)</f>
        <v>0</v>
      </c>
      <c r="CB39" s="71">
        <f ca="1">IF(CB$14&gt;0,$N39*(CB$14),0)</f>
        <v>0</v>
      </c>
      <c r="CC39" s="71">
        <f ca="1">IF(CC$14&gt;0,$N39*(CC$14),0)</f>
        <v>0</v>
      </c>
      <c r="CD39" s="71">
        <f ca="1">IF(CD$14&gt;0,$N39*(CD$14),0)</f>
        <v>6</v>
      </c>
      <c r="CE39" s="71"/>
      <c r="CF39" s="71">
        <f t="shared" ca="1" si="56"/>
        <v>12</v>
      </c>
      <c r="CG39" s="71">
        <f t="shared" ca="1" si="56"/>
        <v>6</v>
      </c>
      <c r="CH39" s="71">
        <f t="shared" ca="1" si="56"/>
        <v>12</v>
      </c>
      <c r="CI39" s="71">
        <f t="shared" ca="1" si="56"/>
        <v>6</v>
      </c>
      <c r="CJ39" s="71">
        <f t="shared" ca="1" si="56"/>
        <v>0</v>
      </c>
      <c r="CK39" s="71">
        <f t="shared" ca="1" si="56"/>
        <v>12</v>
      </c>
      <c r="CL39" s="71">
        <f t="shared" ref="CL39:CV39" ca="1" si="61">IF(CL$14&gt;0,$N39*(CL$14),0)</f>
        <v>6</v>
      </c>
      <c r="CM39" s="71">
        <f t="shared" ca="1" si="61"/>
        <v>12</v>
      </c>
      <c r="CN39" s="71">
        <f t="shared" ca="1" si="61"/>
        <v>12</v>
      </c>
      <c r="CO39" s="71">
        <f t="shared" ca="1" si="61"/>
        <v>12</v>
      </c>
      <c r="CP39" s="71">
        <f t="shared" ca="1" si="61"/>
        <v>6</v>
      </c>
      <c r="CQ39" s="71">
        <f t="shared" ca="1" si="61"/>
        <v>12</v>
      </c>
      <c r="CR39" s="71">
        <f t="shared" ca="1" si="61"/>
        <v>0</v>
      </c>
      <c r="CS39" s="71">
        <f t="shared" ca="1" si="61"/>
        <v>18</v>
      </c>
      <c r="CT39" s="71">
        <f t="shared" ca="1" si="61"/>
        <v>12</v>
      </c>
      <c r="CU39" s="71">
        <f t="shared" ca="1" si="61"/>
        <v>6</v>
      </c>
      <c r="CV39" s="71">
        <f t="shared" ca="1" si="61"/>
        <v>6</v>
      </c>
      <c r="CW39" s="71"/>
      <c r="CX39" s="71">
        <f ca="1">IF(CX$14&gt;0,$N39*(CX$14),0)</f>
        <v>12</v>
      </c>
      <c r="CY39" s="71">
        <f t="shared" ca="1" si="57"/>
        <v>6</v>
      </c>
      <c r="CZ39" s="71">
        <f t="shared" ca="1" si="57"/>
        <v>0</v>
      </c>
      <c r="DA39" s="71">
        <f t="shared" ca="1" si="57"/>
        <v>0</v>
      </c>
      <c r="DB39" s="71">
        <f t="shared" ca="1" si="57"/>
        <v>0</v>
      </c>
      <c r="DC39" s="71">
        <f t="shared" ref="DC39:DJ39" ca="1" si="62">IF(DC$14&gt;0,$N39*(DC$14),0)</f>
        <v>0</v>
      </c>
      <c r="DD39" s="71">
        <f t="shared" ca="1" si="62"/>
        <v>0</v>
      </c>
      <c r="DE39" s="71">
        <f t="shared" ca="1" si="62"/>
        <v>0</v>
      </c>
      <c r="DF39" s="71">
        <f t="shared" ca="1" si="62"/>
        <v>0</v>
      </c>
      <c r="DG39" s="71">
        <f t="shared" ca="1" si="62"/>
        <v>6</v>
      </c>
      <c r="DH39" s="71">
        <f t="shared" ca="1" si="62"/>
        <v>0</v>
      </c>
      <c r="DI39" s="71">
        <f t="shared" ca="1" si="62"/>
        <v>0</v>
      </c>
      <c r="DJ39" s="71">
        <f t="shared" ca="1" si="62"/>
        <v>12</v>
      </c>
      <c r="DK39" s="71"/>
      <c r="DL39" s="71">
        <f t="shared" ca="1" si="45"/>
        <v>6</v>
      </c>
      <c r="DM39" s="71">
        <f t="shared" ca="1" si="45"/>
        <v>6</v>
      </c>
      <c r="DN39" s="71">
        <f t="shared" ca="1" si="45"/>
        <v>0</v>
      </c>
      <c r="DO39" s="71">
        <f t="shared" ca="1" si="45"/>
        <v>6</v>
      </c>
      <c r="DP39" s="71">
        <f ca="1">IF(DP$14&gt;0,$N39*(DP$14),0)</f>
        <v>6</v>
      </c>
      <c r="DQ39" s="71"/>
      <c r="DR39" s="71">
        <f t="shared" ref="DR39:DY49" ca="1" si="63">IF(DR$14&gt;0,$N39*(DR$14),0)</f>
        <v>6</v>
      </c>
      <c r="DS39" s="71">
        <f t="shared" ca="1" si="63"/>
        <v>6</v>
      </c>
      <c r="DT39" s="71">
        <f t="shared" ca="1" si="63"/>
        <v>6</v>
      </c>
      <c r="DU39" s="71">
        <f t="shared" ca="1" si="63"/>
        <v>6</v>
      </c>
      <c r="DV39" s="71">
        <f t="shared" ca="1" si="63"/>
        <v>6</v>
      </c>
      <c r="DW39" s="71">
        <f t="shared" ca="1" si="63"/>
        <v>6</v>
      </c>
      <c r="DX39" s="71">
        <f t="shared" ca="1" si="63"/>
        <v>0</v>
      </c>
      <c r="DY39" s="71">
        <f t="shared" ca="1" si="63"/>
        <v>12</v>
      </c>
      <c r="DZ39" s="71"/>
      <c r="EA39" s="71"/>
      <c r="EB39" s="71"/>
      <c r="EC39" s="71"/>
      <c r="ED39" s="71"/>
      <c r="EE39" s="71">
        <f ca="1">IF(EE$14&gt;0,$N39*(EE$14),0)</f>
        <v>6</v>
      </c>
      <c r="EF39" s="71"/>
      <c r="EG39" s="71"/>
      <c r="EH39" s="71"/>
      <c r="EI39" s="71">
        <f ca="1">IF(EI$14&gt;0,$N39*(EI$14),0)</f>
        <v>0</v>
      </c>
      <c r="EJ39" s="71">
        <f ca="1">IF(EJ$14&gt;0,$N39*(EJ$14),0)</f>
        <v>12</v>
      </c>
      <c r="EK39" s="71">
        <f t="shared" ca="1" si="47"/>
        <v>6</v>
      </c>
      <c r="EL39" s="71">
        <f ca="1">IF(EL$14&gt;0,$N39*(EL$14),0)</f>
        <v>12</v>
      </c>
      <c r="EM39" s="161">
        <f t="shared" ca="1" si="48"/>
        <v>24</v>
      </c>
      <c r="EN39" s="161">
        <f ca="1">IF(EN$14&gt;0,$N39*(EN$14),0)</f>
        <v>24</v>
      </c>
      <c r="EO39" s="161">
        <f ca="1">IF(EO$14&gt;0,$N39*(EO$14),0)</f>
        <v>24</v>
      </c>
      <c r="EP39" s="161">
        <f ca="1">IF(EP$14&gt;0,$N39*(EP$14),0)</f>
        <v>24</v>
      </c>
      <c r="EQ39" s="161">
        <f ca="1">IF(EQ$14&gt;0,$N39*(EQ$14),0)</f>
        <v>24</v>
      </c>
      <c r="ER39" s="161">
        <f ca="1">IF(ER$14&gt;0,$N39*(ER$14),0)</f>
        <v>24</v>
      </c>
      <c r="ES39" s="161">
        <f ca="1">IF(ES$14&gt;0,$N39*(ES$14),0)</f>
        <v>24</v>
      </c>
      <c r="ET39" s="161"/>
      <c r="EU39" s="161"/>
      <c r="EV39" s="161"/>
      <c r="EW39" s="161"/>
      <c r="EX39" s="161"/>
      <c r="EY39" s="161"/>
      <c r="EZ39" s="161"/>
      <c r="FA39" s="161"/>
      <c r="FB39" s="161"/>
      <c r="FC39" s="161">
        <f ca="1">IF(FC$14&gt;0,$N39*(FC$14),0)</f>
        <v>24</v>
      </c>
      <c r="FD39" s="161"/>
      <c r="FE39" s="161"/>
      <c r="FF39" s="161"/>
      <c r="FG39" s="161"/>
      <c r="FH39" s="161"/>
      <c r="FI39" s="161">
        <f ca="1">IF(FI$14&gt;0,$N39*(FI$14),0)</f>
        <v>24</v>
      </c>
      <c r="FJ39" s="161"/>
      <c r="FK39" s="161">
        <f ca="1">IF(FK$14&gt;0,$N39*(FK$14),0)</f>
        <v>24</v>
      </c>
      <c r="FL39" s="161">
        <f ca="1">IF(FL$14&gt;0,$N39*(FL$14),0)</f>
        <v>24</v>
      </c>
      <c r="FM39" s="161">
        <f ca="1">IF(FM$14&gt;0,$N39*(FM$14),0)</f>
        <v>24</v>
      </c>
      <c r="FN39" s="161">
        <f ca="1">IF(FN$14&gt;0,$N39*(FN$14),0)</f>
        <v>24</v>
      </c>
      <c r="FO39" s="161">
        <f ca="1">IF(FO$14&gt;0,$N39*(FO$14),0)</f>
        <v>24</v>
      </c>
      <c r="FP39" s="161">
        <f ca="1">IF(FP$14&gt;0,$N39*(FP$14),0)</f>
        <v>24</v>
      </c>
      <c r="FQ39" s="161">
        <f ca="1">IF(FQ$14&gt;0,$N39*(FQ$14),0)</f>
        <v>24</v>
      </c>
      <c r="FR39" s="161">
        <f ca="1">IF(FR$14&gt;0,$N39*(FR$14),0)</f>
        <v>24</v>
      </c>
      <c r="FS39" s="161"/>
      <c r="FT39" s="161"/>
      <c r="FU39" s="161"/>
      <c r="FV39" s="161"/>
      <c r="FW39" s="161"/>
      <c r="FX39" s="161"/>
      <c r="FY39" s="161"/>
      <c r="FZ39" s="161"/>
      <c r="GA39" s="161"/>
      <c r="GB39" s="161"/>
      <c r="GC39" s="161"/>
      <c r="GD39" s="161"/>
      <c r="GE39" s="161">
        <f ca="1">IF(GE$14&gt;0,$N39*(GE$14),0)</f>
        <v>0</v>
      </c>
      <c r="GF39" s="161">
        <f ca="1">IF(GF$14&gt;0,$N39*(GF$14),0)</f>
        <v>0</v>
      </c>
      <c r="GG39" s="161">
        <f ca="1">IF(GG$14&gt;0,$N39*(GG$14),0)</f>
        <v>0</v>
      </c>
      <c r="GH39" s="161">
        <f ca="1">IF(GH$14&gt;0,$N39*(GH$14),0)</f>
        <v>0</v>
      </c>
      <c r="GI39" s="161"/>
      <c r="GJ39" s="161"/>
      <c r="GK39" s="161"/>
      <c r="GL39" s="161"/>
      <c r="GM39" s="161"/>
    </row>
    <row r="40" spans="2:195" ht="26" x14ac:dyDescent="0.25">
      <c r="B40" s="79" t="s">
        <v>12</v>
      </c>
      <c r="C40" s="79" t="s">
        <v>343</v>
      </c>
      <c r="D40" s="16" t="s">
        <v>351</v>
      </c>
      <c r="E40" s="15">
        <v>2</v>
      </c>
      <c r="F40" s="45" t="s">
        <v>462</v>
      </c>
      <c r="G40" s="66" t="s">
        <v>0</v>
      </c>
      <c r="H40" s="130"/>
      <c r="I40" s="130"/>
      <c r="J40" s="130" t="s">
        <v>6</v>
      </c>
      <c r="K40" s="130" t="s">
        <v>6</v>
      </c>
      <c r="L40" s="130"/>
      <c r="M40" s="66">
        <f t="shared" si="13"/>
        <v>2</v>
      </c>
      <c r="N40" s="66">
        <f t="shared" si="21"/>
        <v>4</v>
      </c>
      <c r="O40" s="86">
        <f t="shared" ca="1" si="14"/>
        <v>16</v>
      </c>
      <c r="P40" s="71">
        <f t="shared" ca="1" si="40"/>
        <v>4</v>
      </c>
      <c r="Q40" s="71">
        <f t="shared" ca="1" si="40"/>
        <v>4</v>
      </c>
      <c r="R40" s="71">
        <f t="shared" ca="1" si="41"/>
        <v>4</v>
      </c>
      <c r="S40" s="71"/>
      <c r="T40" s="71">
        <f t="shared" ca="1" si="58"/>
        <v>12</v>
      </c>
      <c r="U40" s="71">
        <f t="shared" ca="1" si="58"/>
        <v>8</v>
      </c>
      <c r="V40" s="71">
        <f t="shared" ca="1" si="42"/>
        <v>8</v>
      </c>
      <c r="W40" s="71">
        <f ca="1">IF(W$14&gt;0,$N40*(W$14),0)</f>
        <v>0</v>
      </c>
      <c r="X40" s="71"/>
      <c r="Y40" s="71"/>
      <c r="Z40" s="71"/>
      <c r="AA40" s="71"/>
      <c r="AB40" s="71">
        <f ca="1">IF(AB$14&gt;0,$N40*(AB$14),0)</f>
        <v>4</v>
      </c>
      <c r="AC40" s="71"/>
      <c r="AD40" s="71"/>
      <c r="AE40" s="71"/>
      <c r="AF40" s="71">
        <f t="shared" ca="1" si="43"/>
        <v>8</v>
      </c>
      <c r="AG40" s="71">
        <f t="shared" ca="1" si="43"/>
        <v>8</v>
      </c>
      <c r="AH40" s="71">
        <f t="shared" ca="1" si="43"/>
        <v>4</v>
      </c>
      <c r="AI40" s="71"/>
      <c r="AJ40" s="71">
        <f t="shared" ref="AJ40:AL41" ca="1" si="64">IF(AJ$14&gt;0,$N40*(AJ$14),0)</f>
        <v>4</v>
      </c>
      <c r="AK40" s="71">
        <f t="shared" ca="1" si="64"/>
        <v>4</v>
      </c>
      <c r="AL40" s="71">
        <f t="shared" ca="1" si="64"/>
        <v>4</v>
      </c>
      <c r="AM40" s="71"/>
      <c r="AN40" s="71"/>
      <c r="AO40" s="71"/>
      <c r="AP40" s="71"/>
      <c r="AQ40" s="71"/>
      <c r="AR40" s="71"/>
      <c r="AS40" s="71"/>
      <c r="AT40" s="71"/>
      <c r="AU40" s="71"/>
      <c r="AV40" s="71"/>
      <c r="AW40" s="71"/>
      <c r="AX40" s="71"/>
      <c r="AY40" s="71"/>
      <c r="AZ40" s="71"/>
      <c r="BA40" s="71"/>
      <c r="BB40" s="71"/>
      <c r="BC40" s="71"/>
      <c r="BD40" s="71">
        <f ca="1">IF(BD$14&gt;0,$N40*(BD$14),0)</f>
        <v>4</v>
      </c>
      <c r="BE40" s="71">
        <f ca="1">IF(BE$14&gt;0,$N40*(BE$14),0)</f>
        <v>8</v>
      </c>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f ca="1">IF(CF$14&gt;0,$N40*(CF$14),0)</f>
        <v>8</v>
      </c>
      <c r="CG40" s="71">
        <f ca="1">IF(CG$14&gt;0,$N40*(CG$14),0)</f>
        <v>4</v>
      </c>
      <c r="CH40" s="71"/>
      <c r="CI40" s="71">
        <f ca="1">IF(CI$14&gt;0,$N40*(CI$14),0)</f>
        <v>4</v>
      </c>
      <c r="CJ40" s="71">
        <f ca="1">IF(CJ$14&gt;0,$N40*(CJ$14),0)</f>
        <v>0</v>
      </c>
      <c r="CK40" s="71">
        <f ca="1">IF(CK$14&gt;0,$N40*(CK$14),0)</f>
        <v>8</v>
      </c>
      <c r="CL40" s="71"/>
      <c r="CM40" s="71">
        <f ca="1">IF(CM$14&gt;0,$N40*(CM$14),0)</f>
        <v>8</v>
      </c>
      <c r="CN40" s="71"/>
      <c r="CO40" s="71"/>
      <c r="CP40" s="71"/>
      <c r="CQ40" s="71"/>
      <c r="CR40" s="71"/>
      <c r="CS40" s="71"/>
      <c r="CT40" s="71"/>
      <c r="CU40" s="71">
        <f ca="1">IF(CU$14&gt;0,$N40*(CU$14),0)</f>
        <v>4</v>
      </c>
      <c r="CV40" s="71">
        <f ca="1">IF(CV$14&gt;0,$N40*(CV$14),0)</f>
        <v>4</v>
      </c>
      <c r="CW40" s="71"/>
      <c r="CX40" s="71"/>
      <c r="CY40" s="71">
        <f t="shared" ca="1" si="57"/>
        <v>4</v>
      </c>
      <c r="CZ40" s="71">
        <f t="shared" ca="1" si="57"/>
        <v>0</v>
      </c>
      <c r="DA40" s="71">
        <f t="shared" ca="1" si="57"/>
        <v>0</v>
      </c>
      <c r="DB40" s="71">
        <f t="shared" ca="1" si="57"/>
        <v>0</v>
      </c>
      <c r="DC40" s="71">
        <f ca="1">IF(DC$14&gt;0,$N40*(DC$14),0)</f>
        <v>0</v>
      </c>
      <c r="DD40" s="71">
        <f ca="1">IF(DD$14&gt;0,$N40*(DD$14),0)</f>
        <v>0</v>
      </c>
      <c r="DE40" s="71">
        <f ca="1">IF(DE$14&gt;0,$N40*(DE$14),0)</f>
        <v>0</v>
      </c>
      <c r="DF40" s="71">
        <f ca="1">IF(DF$14&gt;0,$N40*(DF$14),0)</f>
        <v>0</v>
      </c>
      <c r="DG40" s="71"/>
      <c r="DH40" s="71">
        <f ca="1">IF(DH$14&gt;0,$N40*(DH$14),0)</f>
        <v>0</v>
      </c>
      <c r="DI40" s="71">
        <f ca="1">IF(DI$14&gt;0,$N40*(DI$14),0)</f>
        <v>0</v>
      </c>
      <c r="DJ40" s="71"/>
      <c r="DK40" s="71"/>
      <c r="DL40" s="71">
        <f t="shared" ca="1" si="45"/>
        <v>4</v>
      </c>
      <c r="DM40" s="71">
        <f t="shared" ca="1" si="45"/>
        <v>4</v>
      </c>
      <c r="DN40" s="71">
        <f t="shared" ca="1" si="45"/>
        <v>0</v>
      </c>
      <c r="DO40" s="71">
        <f t="shared" ca="1" si="45"/>
        <v>4</v>
      </c>
      <c r="DP40" s="71"/>
      <c r="DQ40" s="71"/>
      <c r="DR40" s="71">
        <f t="shared" ca="1" si="63"/>
        <v>4</v>
      </c>
      <c r="DS40" s="71">
        <f t="shared" ca="1" si="63"/>
        <v>4</v>
      </c>
      <c r="DT40" s="71">
        <f t="shared" ca="1" si="63"/>
        <v>4</v>
      </c>
      <c r="DU40" s="71">
        <f t="shared" ca="1" si="63"/>
        <v>4</v>
      </c>
      <c r="DV40" s="71">
        <f t="shared" ca="1" si="63"/>
        <v>4</v>
      </c>
      <c r="DW40" s="71">
        <f t="shared" ca="1" si="63"/>
        <v>4</v>
      </c>
      <c r="DX40" s="71">
        <f t="shared" ca="1" si="63"/>
        <v>0</v>
      </c>
      <c r="DY40" s="71">
        <f t="shared" ca="1" si="63"/>
        <v>8</v>
      </c>
      <c r="DZ40" s="71"/>
      <c r="EA40" s="71"/>
      <c r="EB40" s="71"/>
      <c r="EC40" s="71"/>
      <c r="ED40" s="71"/>
      <c r="EE40" s="71">
        <f ca="1">IF(EE$14&gt;0,$N40*(EE$14),0)</f>
        <v>4</v>
      </c>
      <c r="EF40" s="71"/>
      <c r="EG40" s="71">
        <f ca="1">IF(EG$14&gt;0,$N40*(EG$14),0)</f>
        <v>4</v>
      </c>
      <c r="EH40" s="71">
        <f ca="1">IF(EH$14&gt;0,$N40*(EH$14),0)</f>
        <v>0</v>
      </c>
      <c r="EI40" s="71">
        <f ca="1">IF(EI$14&gt;0,$N40*(EI$14),0)</f>
        <v>0</v>
      </c>
      <c r="EJ40" s="71">
        <f ca="1">IF(EJ$14&gt;0,$N40*(EJ$14),0)</f>
        <v>8</v>
      </c>
      <c r="EK40" s="71">
        <f t="shared" ca="1" si="47"/>
        <v>4</v>
      </c>
      <c r="EL40" s="71">
        <f ca="1">IF(EL$14&gt;0,$N40*(EL$14),0)</f>
        <v>8</v>
      </c>
      <c r="EM40" s="161">
        <f t="shared" ca="1" si="48"/>
        <v>16</v>
      </c>
      <c r="EN40" s="161"/>
      <c r="EO40" s="161"/>
      <c r="EP40" s="161"/>
      <c r="EQ40" s="161"/>
      <c r="ER40" s="161">
        <f ca="1">IF(ER$14&gt;0,$N40*(ER$14),0)</f>
        <v>16</v>
      </c>
      <c r="ES40" s="161"/>
      <c r="ET40" s="161"/>
      <c r="EU40" s="161"/>
      <c r="EV40" s="161"/>
      <c r="EW40" s="161"/>
      <c r="EX40" s="161"/>
      <c r="EY40" s="161"/>
      <c r="EZ40" s="161"/>
      <c r="FA40" s="161"/>
      <c r="FB40" s="161"/>
      <c r="FC40" s="161"/>
      <c r="FD40" s="161"/>
      <c r="FE40" s="161"/>
      <c r="FF40" s="161"/>
      <c r="FG40" s="161"/>
      <c r="FH40" s="161"/>
      <c r="FI40" s="161">
        <f ca="1">IF(FI$14&gt;0,$N40*(FI$14),0)</f>
        <v>16</v>
      </c>
      <c r="FJ40" s="161"/>
      <c r="FK40" s="161"/>
      <c r="FL40" s="161"/>
      <c r="FM40" s="161"/>
      <c r="FN40" s="161">
        <f ca="1">IF(FN$14&gt;0,$N40*(FN$14),0)</f>
        <v>16</v>
      </c>
      <c r="FO40" s="161">
        <f ca="1">IF(FO$14&gt;0,$N40*(FO$14),0)</f>
        <v>16</v>
      </c>
      <c r="FP40" s="161"/>
      <c r="FQ40" s="161"/>
      <c r="FR40" s="161"/>
      <c r="FS40" s="161"/>
      <c r="FT40" s="161"/>
      <c r="FU40" s="161"/>
      <c r="FV40" s="161"/>
      <c r="FW40" s="161"/>
      <c r="FX40" s="161"/>
      <c r="FY40" s="161"/>
      <c r="FZ40" s="161"/>
      <c r="GA40" s="161"/>
      <c r="GB40" s="161"/>
      <c r="GC40" s="161"/>
      <c r="GD40" s="161"/>
      <c r="GE40" s="161"/>
      <c r="GF40" s="161"/>
      <c r="GG40" s="161"/>
      <c r="GH40" s="161"/>
      <c r="GI40" s="161"/>
      <c r="GJ40" s="161"/>
      <c r="GK40" s="161"/>
      <c r="GL40" s="161"/>
      <c r="GM40" s="161"/>
    </row>
    <row r="41" spans="2:195" ht="104" x14ac:dyDescent="0.25">
      <c r="B41" s="79" t="s">
        <v>12</v>
      </c>
      <c r="C41" s="79" t="s">
        <v>343</v>
      </c>
      <c r="D41" s="16" t="s">
        <v>352</v>
      </c>
      <c r="E41" s="15">
        <v>2</v>
      </c>
      <c r="F41" s="45" t="s">
        <v>463</v>
      </c>
      <c r="G41" s="66" t="s">
        <v>314</v>
      </c>
      <c r="H41" s="130" t="s">
        <v>6</v>
      </c>
      <c r="I41" s="130"/>
      <c r="J41" s="130" t="s">
        <v>6</v>
      </c>
      <c r="K41" s="130" t="s">
        <v>6</v>
      </c>
      <c r="L41" s="130"/>
      <c r="M41" s="66">
        <f t="shared" si="13"/>
        <v>3</v>
      </c>
      <c r="N41" s="66">
        <f t="shared" ref="N41" si="65">M41*E41</f>
        <v>6</v>
      </c>
      <c r="O41" s="86">
        <f t="shared" ca="1" si="14"/>
        <v>24</v>
      </c>
      <c r="P41" s="71">
        <f t="shared" ca="1" si="40"/>
        <v>6</v>
      </c>
      <c r="Q41" s="71">
        <f t="shared" ca="1" si="40"/>
        <v>6</v>
      </c>
      <c r="R41" s="71">
        <f t="shared" ca="1" si="41"/>
        <v>6</v>
      </c>
      <c r="S41" s="71"/>
      <c r="T41" s="71">
        <f t="shared" ca="1" si="58"/>
        <v>18</v>
      </c>
      <c r="U41" s="71">
        <f t="shared" ca="1" si="58"/>
        <v>12</v>
      </c>
      <c r="V41" s="71">
        <f t="shared" ca="1" si="42"/>
        <v>12</v>
      </c>
      <c r="W41" s="71">
        <f t="shared" ca="1" si="42"/>
        <v>0</v>
      </c>
      <c r="X41" s="71"/>
      <c r="Y41" s="71"/>
      <c r="Z41" s="71">
        <f ca="1">IF(Z$14&gt;0,$N41*(Z$14),0)</f>
        <v>12</v>
      </c>
      <c r="AA41" s="71">
        <f t="shared" ref="AA41:AB41" ca="1" si="66">IF(AA$14&gt;0,$N41*(AA$14),0)</f>
        <v>6</v>
      </c>
      <c r="AB41" s="71">
        <f t="shared" ca="1" si="66"/>
        <v>6</v>
      </c>
      <c r="AC41" s="71"/>
      <c r="AD41" s="71">
        <f ca="1">IF(AD$14&gt;0,$N41*(AD$14),0)</f>
        <v>6</v>
      </c>
      <c r="AE41" s="71"/>
      <c r="AF41" s="71">
        <f t="shared" ref="AF41:AG50" ca="1" si="67">IF(AF$14&gt;0,$N41*(AF$14),0)</f>
        <v>12</v>
      </c>
      <c r="AG41" s="71">
        <f t="shared" ca="1" si="67"/>
        <v>12</v>
      </c>
      <c r="AH41" s="71">
        <f t="shared" ca="1" si="43"/>
        <v>6</v>
      </c>
      <c r="AI41" s="71"/>
      <c r="AJ41" s="71">
        <f t="shared" ca="1" si="64"/>
        <v>6</v>
      </c>
      <c r="AK41" s="71">
        <f t="shared" ca="1" si="64"/>
        <v>6</v>
      </c>
      <c r="AL41" s="71">
        <f t="shared" ca="1" si="64"/>
        <v>6</v>
      </c>
      <c r="AM41" s="71"/>
      <c r="AN41" s="71"/>
      <c r="AO41" s="71"/>
      <c r="AP41" s="71">
        <f t="shared" ref="AP41:AV41" ca="1" si="68">IF(AP$14&gt;0,$N41*(AP$14),0)</f>
        <v>6</v>
      </c>
      <c r="AQ41" s="71">
        <f t="shared" ca="1" si="68"/>
        <v>6</v>
      </c>
      <c r="AR41" s="71">
        <f t="shared" ca="1" si="68"/>
        <v>12</v>
      </c>
      <c r="AS41" s="71">
        <f t="shared" ca="1" si="68"/>
        <v>12</v>
      </c>
      <c r="AT41" s="71">
        <f t="shared" ca="1" si="68"/>
        <v>6</v>
      </c>
      <c r="AU41" s="71">
        <f t="shared" ca="1" si="68"/>
        <v>6</v>
      </c>
      <c r="AV41" s="71">
        <f t="shared" ca="1" si="68"/>
        <v>6</v>
      </c>
      <c r="AW41" s="71"/>
      <c r="AX41" s="71">
        <f ca="1">IF(AX$14&gt;0,$N41*(AX$14),0)</f>
        <v>6</v>
      </c>
      <c r="AY41" s="71">
        <f ca="1">IF(AY$14&gt;0,$N41*(AY$14),0)</f>
        <v>12</v>
      </c>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f ca="1">IF(CE$14&gt;0,$N41*(CE$14),0)</f>
        <v>6</v>
      </c>
      <c r="CF41" s="71">
        <f t="shared" ref="CF41:CH41" ca="1" si="69">IF(CF$14&gt;0,$N41*(CF$14),0)</f>
        <v>12</v>
      </c>
      <c r="CG41" s="71">
        <f t="shared" ca="1" si="69"/>
        <v>6</v>
      </c>
      <c r="CH41" s="71">
        <f t="shared" ca="1" si="69"/>
        <v>12</v>
      </c>
      <c r="CI41" s="71">
        <f t="shared" ref="CI41:CK58" ca="1" si="70">IF(CI$14&gt;0,$N41*(CI$14),0)</f>
        <v>6</v>
      </c>
      <c r="CJ41" s="71">
        <f t="shared" ca="1" si="70"/>
        <v>0</v>
      </c>
      <c r="CK41" s="71">
        <f t="shared" ca="1" si="70"/>
        <v>12</v>
      </c>
      <c r="CL41" s="71">
        <f ca="1">IF(CL$14&gt;0,$N41*(CL$14),0)</f>
        <v>6</v>
      </c>
      <c r="CM41" s="71">
        <f ca="1">IF(CM$14&gt;0,$N41*(CM$14),0)</f>
        <v>12</v>
      </c>
      <c r="CN41" s="71">
        <f ca="1">IF(CN$14&gt;0,$N41*(CN$14),0)</f>
        <v>12</v>
      </c>
      <c r="CO41" s="71"/>
      <c r="CP41" s="71">
        <f t="shared" ref="CP41:CQ41" ca="1" si="71">IF(CP$14&gt;0,$N41*(CP$14),0)</f>
        <v>6</v>
      </c>
      <c r="CQ41" s="71">
        <f t="shared" ca="1" si="71"/>
        <v>12</v>
      </c>
      <c r="CR41" s="71"/>
      <c r="CS41" s="71"/>
      <c r="CT41" s="71"/>
      <c r="CU41" s="71"/>
      <c r="CV41" s="71"/>
      <c r="CW41" s="71"/>
      <c r="CX41" s="71"/>
      <c r="CY41" s="71">
        <f t="shared" ref="CY41:DD41" ca="1" si="72">IF(CY$14&gt;0,$N41*(CY$14),0)</f>
        <v>6</v>
      </c>
      <c r="CZ41" s="71">
        <f t="shared" ca="1" si="72"/>
        <v>0</v>
      </c>
      <c r="DA41" s="71">
        <f t="shared" ca="1" si="72"/>
        <v>0</v>
      </c>
      <c r="DB41" s="71">
        <f t="shared" ca="1" si="72"/>
        <v>0</v>
      </c>
      <c r="DC41" s="71">
        <f t="shared" ca="1" si="72"/>
        <v>0</v>
      </c>
      <c r="DD41" s="71">
        <f t="shared" ca="1" si="72"/>
        <v>0</v>
      </c>
      <c r="DE41" s="71"/>
      <c r="DF41" s="71">
        <f ca="1">IF(DF$14&gt;0,$N41*(DF$14),0)</f>
        <v>0</v>
      </c>
      <c r="DG41" s="71"/>
      <c r="DH41" s="71">
        <f ca="1">IF(DH$14&gt;0,$N41*(DH$14),0)</f>
        <v>0</v>
      </c>
      <c r="DI41" s="71"/>
      <c r="DJ41" s="71"/>
      <c r="DK41" s="71"/>
      <c r="DL41" s="71">
        <f t="shared" ca="1" si="45"/>
        <v>6</v>
      </c>
      <c r="DM41" s="71">
        <f t="shared" ca="1" si="45"/>
        <v>6</v>
      </c>
      <c r="DN41" s="71">
        <f t="shared" ca="1" si="45"/>
        <v>0</v>
      </c>
      <c r="DO41" s="71">
        <f t="shared" ca="1" si="45"/>
        <v>6</v>
      </c>
      <c r="DP41" s="71"/>
      <c r="DQ41" s="71"/>
      <c r="DR41" s="71">
        <f t="shared" ca="1" si="63"/>
        <v>6</v>
      </c>
      <c r="DS41" s="71">
        <f t="shared" ca="1" si="63"/>
        <v>6</v>
      </c>
      <c r="DT41" s="71">
        <f t="shared" ca="1" si="63"/>
        <v>6</v>
      </c>
      <c r="DU41" s="71">
        <f t="shared" ca="1" si="63"/>
        <v>6</v>
      </c>
      <c r="DV41" s="71">
        <f t="shared" ca="1" si="63"/>
        <v>6</v>
      </c>
      <c r="DW41" s="71">
        <f t="shared" ca="1" si="63"/>
        <v>6</v>
      </c>
      <c r="DX41" s="71">
        <f t="shared" ca="1" si="63"/>
        <v>0</v>
      </c>
      <c r="DY41" s="71">
        <f t="shared" ca="1" si="63"/>
        <v>12</v>
      </c>
      <c r="DZ41" s="71"/>
      <c r="EA41" s="71"/>
      <c r="EB41" s="71"/>
      <c r="EC41" s="71"/>
      <c r="ED41" s="71"/>
      <c r="EE41" s="71">
        <f ca="1">IF(EE$14&gt;0,$N41*(EE$14),0)</f>
        <v>6</v>
      </c>
      <c r="EF41" s="71"/>
      <c r="EG41" s="71">
        <f ca="1">IF(EG$14&gt;0,$N41*(EG$14),0)</f>
        <v>6</v>
      </c>
      <c r="EH41" s="71">
        <f ca="1">IF(EH$14&gt;0,$N41*(EH$14),0)</f>
        <v>0</v>
      </c>
      <c r="EI41" s="71"/>
      <c r="EJ41" s="71">
        <f ca="1">IF(EJ$14&gt;0,$N41*(EJ$14),0)</f>
        <v>12</v>
      </c>
      <c r="EK41" s="71">
        <f t="shared" ca="1" si="47"/>
        <v>6</v>
      </c>
      <c r="EL41" s="71"/>
      <c r="EM41" s="161">
        <f t="shared" ca="1" si="48"/>
        <v>24</v>
      </c>
      <c r="EN41" s="161"/>
      <c r="EO41" s="161"/>
      <c r="EP41" s="161">
        <f ca="1">IF(EP$14&gt;0,$N41*(EP$14),0)</f>
        <v>24</v>
      </c>
      <c r="EQ41" s="161">
        <f ca="1">IF(EQ$14&gt;0,$N41*(EQ$14),0)</f>
        <v>24</v>
      </c>
      <c r="ER41" s="161">
        <f ca="1">IF(ER$14&gt;0,$N41*(ER$14),0)</f>
        <v>24</v>
      </c>
      <c r="ES41" s="161"/>
      <c r="ET41" s="161"/>
      <c r="EU41" s="161"/>
      <c r="EV41" s="161"/>
      <c r="EW41" s="161">
        <f ca="1">IF(EW$14&gt;0,$N41*(EW$14),0)</f>
        <v>24</v>
      </c>
      <c r="EX41" s="161"/>
      <c r="EY41" s="161"/>
      <c r="EZ41" s="161"/>
      <c r="FA41" s="161"/>
      <c r="FB41" s="161"/>
      <c r="FC41" s="161"/>
      <c r="FD41" s="161"/>
      <c r="FE41" s="161">
        <f ca="1">IF(FE$14&gt;0,$N41*(FE$14),0)</f>
        <v>24</v>
      </c>
      <c r="FF41" s="161">
        <f ca="1">IF(FF$14&gt;0,$N41*(FF$14),0)</f>
        <v>24</v>
      </c>
      <c r="FG41" s="161"/>
      <c r="FH41" s="161"/>
      <c r="FI41" s="161"/>
      <c r="FJ41" s="161"/>
      <c r="FK41" s="161">
        <f ca="1">IF(FK$14&gt;0,$N41*(FK$14),0)</f>
        <v>24</v>
      </c>
      <c r="FL41" s="161">
        <f ca="1">IF(FL$14&gt;0,$N41*(FL$14),0)</f>
        <v>24</v>
      </c>
      <c r="FM41" s="161">
        <f ca="1">IF(FM$14&gt;0,$N41*(FM$14),0)</f>
        <v>24</v>
      </c>
      <c r="FN41" s="161">
        <f ca="1">IF(FN$14&gt;0,$N41*(FN$14),0)</f>
        <v>24</v>
      </c>
      <c r="FO41" s="161">
        <f ca="1">IF(FO$14&gt;0,$N41*(FO$14),0)</f>
        <v>24</v>
      </c>
      <c r="FP41" s="161"/>
      <c r="FQ41" s="161"/>
      <c r="FR41" s="161"/>
      <c r="FS41" s="161"/>
      <c r="FT41" s="161"/>
      <c r="FU41" s="161">
        <f ca="1">IF(FU$14&gt;0,$N41*(FU$14),0)</f>
        <v>0</v>
      </c>
      <c r="FV41" s="161"/>
      <c r="FW41" s="161">
        <f t="shared" ref="FW41:GL66" ca="1" si="73">IF(FW$14&gt;0,$N41*(FW$14),0)</f>
        <v>0</v>
      </c>
      <c r="FX41" s="161"/>
      <c r="FY41" s="161"/>
      <c r="FZ41" s="161"/>
      <c r="GA41" s="161"/>
      <c r="GB41" s="161"/>
      <c r="GC41" s="161">
        <f ca="1">IF(GC$14&gt;0,$N41*(GC$14),0)</f>
        <v>0</v>
      </c>
      <c r="GD41" s="161">
        <f ca="1">IF(GD$14&gt;0,$N41*(GD$14),0)</f>
        <v>0</v>
      </c>
      <c r="GE41" s="161"/>
      <c r="GF41" s="161"/>
      <c r="GG41" s="161"/>
      <c r="GH41" s="161"/>
      <c r="GI41" s="161">
        <f ca="1">IF(GI$14&gt;0,$N41*(GI$14),0)</f>
        <v>0</v>
      </c>
      <c r="GJ41" s="161"/>
      <c r="GK41" s="161">
        <f ca="1">IF(GK$14&gt;0,$N41*(GK$14),0)</f>
        <v>0</v>
      </c>
      <c r="GL41" s="161">
        <f ca="1">IF(GL$14&gt;0,$N41*(GL$14),0)</f>
        <v>0</v>
      </c>
      <c r="GM41" s="161">
        <f ca="1">IF(GM$14&gt;0,$N41*(GM$14),0)</f>
        <v>0</v>
      </c>
    </row>
    <row r="42" spans="2:195" ht="26" x14ac:dyDescent="0.25">
      <c r="B42" s="79" t="s">
        <v>12</v>
      </c>
      <c r="C42" s="79" t="s">
        <v>353</v>
      </c>
      <c r="D42" s="16" t="s">
        <v>354</v>
      </c>
      <c r="E42" s="15">
        <v>1</v>
      </c>
      <c r="F42" s="45" t="s">
        <v>454</v>
      </c>
      <c r="G42" s="66" t="s">
        <v>313</v>
      </c>
      <c r="H42" s="130" t="s">
        <v>6</v>
      </c>
      <c r="I42" s="130" t="s">
        <v>6</v>
      </c>
      <c r="J42" s="130" t="s">
        <v>6</v>
      </c>
      <c r="K42" s="130" t="s">
        <v>6</v>
      </c>
      <c r="L42" s="130"/>
      <c r="M42" s="66">
        <f t="shared" si="13"/>
        <v>3</v>
      </c>
      <c r="N42" s="66">
        <f t="shared" si="21"/>
        <v>3</v>
      </c>
      <c r="O42" s="86">
        <f t="shared" ca="1" si="14"/>
        <v>12</v>
      </c>
      <c r="P42" s="71">
        <f t="shared" ca="1" si="40"/>
        <v>3</v>
      </c>
      <c r="Q42" s="71">
        <f t="shared" ca="1" si="40"/>
        <v>3</v>
      </c>
      <c r="R42" s="71">
        <f t="shared" ca="1" si="41"/>
        <v>3</v>
      </c>
      <c r="S42" s="71"/>
      <c r="T42" s="71"/>
      <c r="U42" s="71"/>
      <c r="V42" s="71">
        <f t="shared" ca="1" si="42"/>
        <v>6</v>
      </c>
      <c r="W42" s="71"/>
      <c r="X42" s="71"/>
      <c r="Y42" s="71"/>
      <c r="Z42" s="71"/>
      <c r="AA42" s="71"/>
      <c r="AB42" s="71"/>
      <c r="AC42" s="71"/>
      <c r="AD42" s="71"/>
      <c r="AE42" s="71"/>
      <c r="AF42" s="71">
        <f t="shared" ca="1" si="43"/>
        <v>6</v>
      </c>
      <c r="AG42" s="71">
        <f t="shared" ca="1" si="43"/>
        <v>6</v>
      </c>
      <c r="AH42" s="71">
        <f t="shared" ca="1" si="43"/>
        <v>3</v>
      </c>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f ca="1">IF(BN$14&gt;0,$N42*(BN$14),0)</f>
        <v>3</v>
      </c>
      <c r="BO42" s="71">
        <f ca="1">IF(BO$14&gt;0,$N42*(BO$14),0)</f>
        <v>6</v>
      </c>
      <c r="BP42" s="71"/>
      <c r="BQ42" s="71">
        <f ca="1">IF(BQ$14&gt;0,$N42*(BQ$14),0)</f>
        <v>6</v>
      </c>
      <c r="BR42" s="71"/>
      <c r="BS42" s="71">
        <f ca="1">IF(BS$14&gt;0,$N42*(BS$14),0)</f>
        <v>9</v>
      </c>
      <c r="BT42" s="71"/>
      <c r="BU42" s="71"/>
      <c r="BV42" s="71"/>
      <c r="BW42" s="71">
        <f ca="1">IF(BW$14&gt;0,$N42*(BW$14),0)</f>
        <v>3</v>
      </c>
      <c r="BX42" s="71">
        <f ca="1">IF(BX$14&gt;0,$N42*(BX$14),0)</f>
        <v>9</v>
      </c>
      <c r="BY42" s="71"/>
      <c r="BZ42" s="71"/>
      <c r="CA42" s="71"/>
      <c r="CB42" s="71"/>
      <c r="CC42" s="71"/>
      <c r="CD42" s="71"/>
      <c r="CE42" s="71">
        <f t="shared" ref="CE42:CE48" ca="1" si="74">IF(CE$14&gt;0,$N42*(CE$14),0)</f>
        <v>3</v>
      </c>
      <c r="CF42" s="71"/>
      <c r="CG42" s="71"/>
      <c r="CH42" s="71"/>
      <c r="CI42" s="71">
        <f t="shared" ca="1" si="70"/>
        <v>3</v>
      </c>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c r="DL42" s="71"/>
      <c r="DM42" s="71">
        <f ca="1">IF(DM$14&gt;0,$N42*(DM$14),0)</f>
        <v>3</v>
      </c>
      <c r="DN42" s="71">
        <f ca="1">IF(DN$14&gt;0,$N42*(DN$14),0)</f>
        <v>0</v>
      </c>
      <c r="DO42" s="71">
        <f ca="1">IF(DO$14&gt;0,$N42*(DO$14),0)</f>
        <v>3</v>
      </c>
      <c r="DP42" s="71"/>
      <c r="DQ42" s="71"/>
      <c r="DR42" s="71">
        <f t="shared" ca="1" si="63"/>
        <v>3</v>
      </c>
      <c r="DS42" s="71">
        <f t="shared" ca="1" si="63"/>
        <v>3</v>
      </c>
      <c r="DT42" s="71">
        <f t="shared" ca="1" si="63"/>
        <v>3</v>
      </c>
      <c r="DU42" s="71">
        <f t="shared" ca="1" si="63"/>
        <v>3</v>
      </c>
      <c r="DV42" s="71">
        <f t="shared" ca="1" si="63"/>
        <v>3</v>
      </c>
      <c r="DW42" s="71">
        <f t="shared" ca="1" si="63"/>
        <v>3</v>
      </c>
      <c r="DX42" s="71">
        <f t="shared" ca="1" si="63"/>
        <v>0</v>
      </c>
      <c r="DY42" s="71">
        <f t="shared" ca="1" si="63"/>
        <v>6</v>
      </c>
      <c r="DZ42" s="71">
        <f t="shared" ref="DZ42:ED43" ca="1" si="75">IF(DZ$14&gt;0,$N42*(DZ$14),0)</f>
        <v>6</v>
      </c>
      <c r="EA42" s="71">
        <f t="shared" ca="1" si="75"/>
        <v>9</v>
      </c>
      <c r="EB42" s="71">
        <f t="shared" ca="1" si="75"/>
        <v>6</v>
      </c>
      <c r="EC42" s="71">
        <f t="shared" ca="1" si="75"/>
        <v>0</v>
      </c>
      <c r="ED42" s="71">
        <f t="shared" ca="1" si="75"/>
        <v>3</v>
      </c>
      <c r="EE42" s="71"/>
      <c r="EF42" s="71"/>
      <c r="EG42" s="71"/>
      <c r="EH42" s="71"/>
      <c r="EI42" s="71"/>
      <c r="EJ42" s="71"/>
      <c r="EK42" s="71">
        <f t="shared" ca="1" si="47"/>
        <v>3</v>
      </c>
      <c r="EL42" s="71"/>
      <c r="EM42" s="161">
        <f t="shared" ca="1" si="48"/>
        <v>12</v>
      </c>
      <c r="EN42" s="161"/>
      <c r="EO42" s="161"/>
      <c r="EP42" s="161"/>
      <c r="EQ42" s="161"/>
      <c r="ER42" s="161"/>
      <c r="ES42" s="161"/>
      <c r="ET42" s="161"/>
      <c r="EU42" s="161"/>
      <c r="EV42" s="161"/>
      <c r="EW42" s="161"/>
      <c r="EX42" s="161"/>
      <c r="EY42" s="161"/>
      <c r="EZ42" s="161"/>
      <c r="FA42" s="161"/>
      <c r="FB42" s="161"/>
      <c r="FC42" s="161"/>
      <c r="FD42" s="161"/>
      <c r="FE42" s="161"/>
      <c r="FF42" s="161">
        <f ca="1">IF(FF$14&gt;0,$N42*(FF$14),0)</f>
        <v>12</v>
      </c>
      <c r="FG42" s="161"/>
      <c r="FH42" s="161"/>
      <c r="FI42" s="161"/>
      <c r="FJ42" s="161"/>
      <c r="FK42" s="161"/>
      <c r="FL42" s="161"/>
      <c r="FM42" s="161"/>
      <c r="FN42" s="161">
        <f ca="1">IF(FN$14&gt;0,$N42*(FN$14),0)</f>
        <v>12</v>
      </c>
      <c r="FO42" s="161">
        <f ca="1">IF(FO$14&gt;0,$N42*(FO$14),0)</f>
        <v>12</v>
      </c>
      <c r="FP42" s="161"/>
      <c r="FQ42" s="161"/>
      <c r="FR42" s="161"/>
      <c r="FS42" s="161"/>
      <c r="FT42" s="161"/>
      <c r="FU42" s="161"/>
      <c r="FV42" s="161"/>
      <c r="FW42" s="161"/>
      <c r="FX42" s="161"/>
      <c r="FY42" s="161"/>
      <c r="FZ42" s="161"/>
      <c r="GA42" s="161"/>
      <c r="GB42" s="161"/>
      <c r="GC42" s="161"/>
      <c r="GD42" s="161"/>
      <c r="GE42" s="161"/>
      <c r="GF42" s="161"/>
      <c r="GG42" s="161"/>
      <c r="GH42" s="161"/>
      <c r="GI42" s="161"/>
      <c r="GJ42" s="161"/>
      <c r="GK42" s="161"/>
      <c r="GL42" s="161"/>
      <c r="GM42" s="161"/>
    </row>
    <row r="43" spans="2:195" ht="26" x14ac:dyDescent="0.25">
      <c r="B43" s="79" t="s">
        <v>12</v>
      </c>
      <c r="C43" s="79" t="s">
        <v>353</v>
      </c>
      <c r="D43" s="16" t="s">
        <v>355</v>
      </c>
      <c r="E43" s="15">
        <v>1</v>
      </c>
      <c r="F43" s="45" t="s">
        <v>454</v>
      </c>
      <c r="G43" s="66" t="s">
        <v>313</v>
      </c>
      <c r="H43" s="130"/>
      <c r="I43" s="130" t="s">
        <v>6</v>
      </c>
      <c r="J43" s="130" t="s">
        <v>6</v>
      </c>
      <c r="K43" s="130"/>
      <c r="L43" s="130"/>
      <c r="M43" s="66">
        <f t="shared" si="13"/>
        <v>3</v>
      </c>
      <c r="N43" s="66">
        <f t="shared" si="21"/>
        <v>3</v>
      </c>
      <c r="O43" s="86">
        <f t="shared" ca="1" si="14"/>
        <v>12</v>
      </c>
      <c r="P43" s="71">
        <f t="shared" ca="1" si="40"/>
        <v>3</v>
      </c>
      <c r="Q43" s="71">
        <f t="shared" ca="1" si="40"/>
        <v>3</v>
      </c>
      <c r="R43" s="71">
        <f t="shared" ca="1" si="41"/>
        <v>3</v>
      </c>
      <c r="S43" s="71"/>
      <c r="T43" s="71"/>
      <c r="U43" s="71"/>
      <c r="V43" s="71">
        <f t="shared" ca="1" si="42"/>
        <v>6</v>
      </c>
      <c r="W43" s="71"/>
      <c r="X43" s="71">
        <f ca="1">IF(X$14&gt;0,$N43*(X$14),0)</f>
        <v>3</v>
      </c>
      <c r="Y43" s="71"/>
      <c r="Z43" s="71"/>
      <c r="AA43" s="71"/>
      <c r="AB43" s="71"/>
      <c r="AC43" s="71"/>
      <c r="AD43" s="71"/>
      <c r="AE43" s="71"/>
      <c r="AF43" s="71">
        <f t="shared" ca="1" si="67"/>
        <v>6</v>
      </c>
      <c r="AG43" s="71">
        <f t="shared" ca="1" si="67"/>
        <v>6</v>
      </c>
      <c r="AH43" s="71"/>
      <c r="AI43" s="71"/>
      <c r="AJ43" s="71"/>
      <c r="AK43" s="71"/>
      <c r="AL43" s="71"/>
      <c r="AM43" s="71"/>
      <c r="AN43" s="71"/>
      <c r="AO43" s="71">
        <f ca="1">IF(AO$14&gt;0,$N43*(AO$14),0)</f>
        <v>6</v>
      </c>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f ca="1">IF(BN$14&gt;0,$N43*(BN$14),0)</f>
        <v>3</v>
      </c>
      <c r="BO43" s="71">
        <f ca="1">IF(BO$14&gt;0,$N43*(BO$14),0)</f>
        <v>6</v>
      </c>
      <c r="BP43" s="71"/>
      <c r="BQ43" s="71">
        <f ca="1">IF(BQ$14&gt;0,$N43*(BQ$14),0)</f>
        <v>6</v>
      </c>
      <c r="BR43" s="71"/>
      <c r="BS43" s="71">
        <f ca="1">IF(BS$14&gt;0,$N43*(BS$14),0)</f>
        <v>9</v>
      </c>
      <c r="BT43" s="71"/>
      <c r="BU43" s="71"/>
      <c r="BV43" s="71"/>
      <c r="BW43" s="71"/>
      <c r="BX43" s="71"/>
      <c r="BY43" s="71"/>
      <c r="BZ43" s="71"/>
      <c r="CA43" s="71"/>
      <c r="CB43" s="71"/>
      <c r="CC43" s="71"/>
      <c r="CD43" s="71"/>
      <c r="CE43" s="71">
        <f t="shared" ca="1" si="74"/>
        <v>3</v>
      </c>
      <c r="CF43" s="71"/>
      <c r="CG43" s="71"/>
      <c r="CH43" s="71"/>
      <c r="CI43" s="71">
        <f t="shared" ca="1" si="70"/>
        <v>3</v>
      </c>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c r="DL43" s="71"/>
      <c r="DM43" s="71"/>
      <c r="DN43" s="71"/>
      <c r="DO43" s="71"/>
      <c r="DP43" s="71"/>
      <c r="DQ43" s="71"/>
      <c r="DR43" s="71">
        <f t="shared" ca="1" si="63"/>
        <v>3</v>
      </c>
      <c r="DS43" s="71">
        <f t="shared" ca="1" si="63"/>
        <v>3</v>
      </c>
      <c r="DT43" s="71">
        <f t="shared" ca="1" si="63"/>
        <v>3</v>
      </c>
      <c r="DU43" s="71">
        <f t="shared" ca="1" si="63"/>
        <v>3</v>
      </c>
      <c r="DV43" s="71">
        <f t="shared" ca="1" si="63"/>
        <v>3</v>
      </c>
      <c r="DW43" s="71">
        <f t="shared" ca="1" si="63"/>
        <v>3</v>
      </c>
      <c r="DX43" s="71">
        <f t="shared" ca="1" si="63"/>
        <v>0</v>
      </c>
      <c r="DY43" s="71">
        <f t="shared" ca="1" si="63"/>
        <v>6</v>
      </c>
      <c r="DZ43" s="71">
        <f t="shared" ca="1" si="75"/>
        <v>6</v>
      </c>
      <c r="EA43" s="71">
        <f t="shared" ca="1" si="75"/>
        <v>9</v>
      </c>
      <c r="EB43" s="71">
        <f t="shared" ca="1" si="75"/>
        <v>6</v>
      </c>
      <c r="EC43" s="71">
        <f t="shared" ca="1" si="75"/>
        <v>0</v>
      </c>
      <c r="ED43" s="71">
        <f t="shared" ca="1" si="75"/>
        <v>3</v>
      </c>
      <c r="EE43" s="71"/>
      <c r="EF43" s="71"/>
      <c r="EG43" s="71"/>
      <c r="EH43" s="71"/>
      <c r="EI43" s="71"/>
      <c r="EJ43" s="71"/>
      <c r="EK43" s="71">
        <f t="shared" ca="1" si="47"/>
        <v>3</v>
      </c>
      <c r="EL43" s="71"/>
      <c r="EM43" s="161">
        <f t="shared" ca="1" si="48"/>
        <v>12</v>
      </c>
      <c r="EN43" s="161"/>
      <c r="EO43" s="161"/>
      <c r="EP43" s="161"/>
      <c r="EQ43" s="161"/>
      <c r="ER43" s="161"/>
      <c r="ES43" s="161"/>
      <c r="ET43" s="161"/>
      <c r="EU43" s="161"/>
      <c r="EV43" s="161"/>
      <c r="EW43" s="161"/>
      <c r="EX43" s="161"/>
      <c r="EY43" s="161"/>
      <c r="EZ43" s="161"/>
      <c r="FA43" s="161"/>
      <c r="FB43" s="161"/>
      <c r="FC43" s="161"/>
      <c r="FD43" s="161"/>
      <c r="FE43" s="161"/>
      <c r="FF43" s="161">
        <f ca="1">IF(FF$14&gt;0,$N43*(FF$14),0)</f>
        <v>12</v>
      </c>
      <c r="FG43" s="161">
        <f ca="1">IF(FG$14&gt;0,$N43*(FG$14),0)</f>
        <v>12</v>
      </c>
      <c r="FH43" s="161">
        <f ca="1">IF(FH$14&gt;0,$N43*(FH$14),0)</f>
        <v>12</v>
      </c>
      <c r="FI43" s="161"/>
      <c r="FJ43" s="161">
        <f ca="1">IF(FJ$14&gt;0,$N43*(FJ$14),0)</f>
        <v>12</v>
      </c>
      <c r="FK43" s="161"/>
      <c r="FL43" s="161"/>
      <c r="FM43" s="161"/>
      <c r="FN43" s="161"/>
      <c r="FO43" s="161"/>
      <c r="FP43" s="161"/>
      <c r="FQ43" s="161"/>
      <c r="FR43" s="161"/>
      <c r="FS43" s="161"/>
      <c r="FT43" s="161"/>
      <c r="FU43" s="161"/>
      <c r="FV43" s="161"/>
      <c r="FW43" s="161"/>
      <c r="FX43" s="161"/>
      <c r="FY43" s="161"/>
      <c r="FZ43" s="161"/>
      <c r="GA43" s="161"/>
      <c r="GB43" s="161"/>
      <c r="GC43" s="161"/>
      <c r="GD43" s="161"/>
      <c r="GE43" s="161"/>
      <c r="GF43" s="161"/>
      <c r="GG43" s="161"/>
      <c r="GH43" s="161"/>
      <c r="GI43" s="161"/>
      <c r="GJ43" s="161"/>
      <c r="GK43" s="161"/>
      <c r="GL43" s="161"/>
      <c r="GM43" s="161"/>
    </row>
    <row r="44" spans="2:195" ht="26" x14ac:dyDescent="0.25">
      <c r="B44" s="79" t="s">
        <v>12</v>
      </c>
      <c r="C44" s="79" t="s">
        <v>353</v>
      </c>
      <c r="D44" s="16" t="s">
        <v>356</v>
      </c>
      <c r="E44" s="15">
        <v>3</v>
      </c>
      <c r="F44" s="45" t="s">
        <v>464</v>
      </c>
      <c r="G44" s="66" t="s">
        <v>314</v>
      </c>
      <c r="H44" s="130"/>
      <c r="I44" s="130" t="s">
        <v>6</v>
      </c>
      <c r="J44" s="130" t="s">
        <v>6</v>
      </c>
      <c r="K44" s="130"/>
      <c r="L44" s="130"/>
      <c r="M44" s="66">
        <f t="shared" si="13"/>
        <v>3</v>
      </c>
      <c r="N44" s="66">
        <f t="shared" si="21"/>
        <v>9</v>
      </c>
      <c r="O44" s="86">
        <f t="shared" ca="1" si="14"/>
        <v>36</v>
      </c>
      <c r="P44" s="71">
        <f t="shared" ca="1" si="40"/>
        <v>9</v>
      </c>
      <c r="Q44" s="71">
        <f t="shared" ca="1" si="40"/>
        <v>9</v>
      </c>
      <c r="R44" s="71">
        <f t="shared" ca="1" si="41"/>
        <v>9</v>
      </c>
      <c r="S44" s="71"/>
      <c r="T44" s="71"/>
      <c r="U44" s="71">
        <f ca="1">IF(U$14&gt;0,$N44*(U$14),0)</f>
        <v>18</v>
      </c>
      <c r="V44" s="71">
        <f t="shared" ca="1" si="42"/>
        <v>18</v>
      </c>
      <c r="W44" s="71">
        <f t="shared" ref="W44:W56" ca="1" si="76">IF(W$14&gt;0,$N44*(W$14),0)</f>
        <v>0</v>
      </c>
      <c r="X44" s="71"/>
      <c r="Y44" s="71"/>
      <c r="Z44" s="71">
        <f t="shared" ref="Z44:AD46" ca="1" si="77">IF(Z$14&gt;0,$N44*(Z$14),0)</f>
        <v>18</v>
      </c>
      <c r="AA44" s="71">
        <f t="shared" ca="1" si="77"/>
        <v>9</v>
      </c>
      <c r="AB44" s="71">
        <f t="shared" ca="1" si="77"/>
        <v>9</v>
      </c>
      <c r="AC44" s="71">
        <f t="shared" ca="1" si="77"/>
        <v>9</v>
      </c>
      <c r="AD44" s="71">
        <f t="shared" ca="1" si="77"/>
        <v>9</v>
      </c>
      <c r="AE44" s="71"/>
      <c r="AF44" s="71">
        <f t="shared" ca="1" si="67"/>
        <v>18</v>
      </c>
      <c r="AG44" s="71">
        <f t="shared" ca="1" si="67"/>
        <v>18</v>
      </c>
      <c r="AH44" s="71"/>
      <c r="AI44" s="71"/>
      <c r="AJ44" s="71"/>
      <c r="AK44" s="71"/>
      <c r="AL44" s="71"/>
      <c r="AM44" s="71"/>
      <c r="AN44" s="71"/>
      <c r="AO44" s="71"/>
      <c r="AP44" s="71"/>
      <c r="AQ44" s="71"/>
      <c r="AR44" s="71"/>
      <c r="AS44" s="71"/>
      <c r="AT44" s="71"/>
      <c r="AU44" s="71"/>
      <c r="AV44" s="71"/>
      <c r="AW44" s="71"/>
      <c r="AX44" s="71"/>
      <c r="AY44" s="71"/>
      <c r="AZ44" s="71"/>
      <c r="BA44" s="71"/>
      <c r="BB44" s="71"/>
      <c r="BC44" s="71">
        <f ca="1">IF(BC$14&gt;0,$N44*(BC$14),0)</f>
        <v>27</v>
      </c>
      <c r="BD44" s="71"/>
      <c r="BE44" s="71"/>
      <c r="BF44" s="71"/>
      <c r="BG44" s="71"/>
      <c r="BH44" s="71"/>
      <c r="BI44" s="71"/>
      <c r="BJ44" s="71"/>
      <c r="BK44" s="71"/>
      <c r="BL44" s="71"/>
      <c r="BM44" s="71"/>
      <c r="BN44" s="71"/>
      <c r="BO44" s="71"/>
      <c r="BP44" s="71"/>
      <c r="BQ44" s="71"/>
      <c r="BR44" s="71"/>
      <c r="BS44" s="71"/>
      <c r="BT44" s="71"/>
      <c r="BU44" s="71"/>
      <c r="BV44" s="71"/>
      <c r="BW44" s="71"/>
      <c r="BX44" s="71"/>
      <c r="BY44" s="71">
        <f t="shared" ref="BY44:BZ46" ca="1" si="78">IF(BY$14&gt;0,$N44*(BY$14),0)</f>
        <v>18</v>
      </c>
      <c r="BZ44" s="71">
        <f t="shared" ca="1" si="78"/>
        <v>18</v>
      </c>
      <c r="CA44" s="71"/>
      <c r="CB44" s="71"/>
      <c r="CC44" s="71"/>
      <c r="CD44" s="71"/>
      <c r="CE44" s="71">
        <f t="shared" ca="1" si="74"/>
        <v>9</v>
      </c>
      <c r="CF44" s="71">
        <f t="shared" ref="CF44:CH46" ca="1" si="79">IF(CF$14&gt;0,$N44*(CF$14),0)</f>
        <v>18</v>
      </c>
      <c r="CG44" s="71">
        <f t="shared" ca="1" si="79"/>
        <v>9</v>
      </c>
      <c r="CH44" s="71">
        <f t="shared" ca="1" si="79"/>
        <v>18</v>
      </c>
      <c r="CI44" s="71">
        <f t="shared" ca="1" si="70"/>
        <v>9</v>
      </c>
      <c r="CJ44" s="71">
        <f t="shared" ref="CJ44:CN46" ca="1" si="80">IF(CJ$14&gt;0,$N44*(CJ$14),0)</f>
        <v>0</v>
      </c>
      <c r="CK44" s="71">
        <f t="shared" ca="1" si="80"/>
        <v>18</v>
      </c>
      <c r="CL44" s="71">
        <f t="shared" ca="1" si="80"/>
        <v>9</v>
      </c>
      <c r="CM44" s="71">
        <f t="shared" ca="1" si="80"/>
        <v>18</v>
      </c>
      <c r="CN44" s="71">
        <f t="shared" ca="1" si="80"/>
        <v>18</v>
      </c>
      <c r="CO44" s="71"/>
      <c r="CP44" s="71"/>
      <c r="CQ44" s="71"/>
      <c r="CR44" s="71"/>
      <c r="CS44" s="71"/>
      <c r="CT44" s="71"/>
      <c r="CU44" s="71"/>
      <c r="CV44" s="71"/>
      <c r="CW44" s="71"/>
      <c r="CX44" s="71"/>
      <c r="CY44" s="71">
        <f ca="1">IF(CY$14&gt;0,$N44*(CY$14),0)</f>
        <v>9</v>
      </c>
      <c r="CZ44" s="71"/>
      <c r="DA44" s="71"/>
      <c r="DB44" s="71">
        <f t="shared" ref="DB44:DD46" ca="1" si="81">IF(DB$14&gt;0,$N44*(DB$14),0)</f>
        <v>0</v>
      </c>
      <c r="DC44" s="71">
        <f t="shared" ca="1" si="81"/>
        <v>0</v>
      </c>
      <c r="DD44" s="71">
        <f t="shared" ca="1" si="81"/>
        <v>0</v>
      </c>
      <c r="DE44" s="71"/>
      <c r="DF44" s="71">
        <f t="shared" ref="DF44:DI46" ca="1" si="82">IF(DF$14&gt;0,$N44*(DF$14),0)</f>
        <v>0</v>
      </c>
      <c r="DG44" s="71">
        <f t="shared" ca="1" si="82"/>
        <v>9</v>
      </c>
      <c r="DH44" s="71">
        <f t="shared" ca="1" si="82"/>
        <v>0</v>
      </c>
      <c r="DI44" s="71">
        <f t="shared" ca="1" si="82"/>
        <v>0</v>
      </c>
      <c r="DJ44" s="71"/>
      <c r="DK44" s="71"/>
      <c r="DL44" s="71">
        <f t="shared" ref="DL44:DO46" ca="1" si="83">IF(DL$14&gt;0,$N44*(DL$14),0)</f>
        <v>9</v>
      </c>
      <c r="DM44" s="71">
        <f t="shared" ca="1" si="83"/>
        <v>9</v>
      </c>
      <c r="DN44" s="71">
        <f t="shared" ca="1" si="83"/>
        <v>0</v>
      </c>
      <c r="DO44" s="71">
        <f t="shared" ca="1" si="83"/>
        <v>9</v>
      </c>
      <c r="DP44" s="71"/>
      <c r="DQ44" s="71"/>
      <c r="DR44" s="71">
        <f t="shared" ca="1" si="63"/>
        <v>9</v>
      </c>
      <c r="DS44" s="71">
        <f t="shared" ca="1" si="63"/>
        <v>9</v>
      </c>
      <c r="DT44" s="71">
        <f t="shared" ca="1" si="63"/>
        <v>9</v>
      </c>
      <c r="DU44" s="71">
        <f t="shared" ca="1" si="63"/>
        <v>9</v>
      </c>
      <c r="DV44" s="71">
        <f t="shared" ca="1" si="63"/>
        <v>9</v>
      </c>
      <c r="DW44" s="71">
        <f t="shared" ca="1" si="63"/>
        <v>9</v>
      </c>
      <c r="DX44" s="71">
        <f t="shared" ca="1" si="63"/>
        <v>0</v>
      </c>
      <c r="DY44" s="71">
        <f t="shared" ca="1" si="63"/>
        <v>18</v>
      </c>
      <c r="DZ44" s="71"/>
      <c r="EA44" s="71"/>
      <c r="EB44" s="71"/>
      <c r="EC44" s="71"/>
      <c r="ED44" s="71"/>
      <c r="EE44" s="71"/>
      <c r="EF44" s="71"/>
      <c r="EG44" s="71"/>
      <c r="EH44" s="71"/>
      <c r="EI44" s="71"/>
      <c r="EJ44" s="71"/>
      <c r="EK44" s="71">
        <f t="shared" ca="1" si="47"/>
        <v>9</v>
      </c>
      <c r="EL44" s="71"/>
      <c r="EM44" s="161">
        <f t="shared" ca="1" si="48"/>
        <v>36</v>
      </c>
      <c r="EN44" s="161"/>
      <c r="EO44" s="161"/>
      <c r="EP44" s="161">
        <f ca="1">IF(EP$14&gt;0,$N44*(EP$14),0)</f>
        <v>36</v>
      </c>
      <c r="EQ44" s="161"/>
      <c r="ER44" s="161">
        <f ca="1">IF(ER$14&gt;0,$N44*(ER$14),0)</f>
        <v>36</v>
      </c>
      <c r="ES44" s="161"/>
      <c r="ET44" s="161"/>
      <c r="EU44" s="161"/>
      <c r="EV44" s="161"/>
      <c r="EW44" s="161"/>
      <c r="EX44" s="161"/>
      <c r="EY44" s="161"/>
      <c r="EZ44" s="161"/>
      <c r="FA44" s="161"/>
      <c r="FB44" s="161"/>
      <c r="FC44" s="161"/>
      <c r="FD44" s="161"/>
      <c r="FE44" s="161"/>
      <c r="FF44" s="161">
        <f ca="1">IF(FF$14&gt;0,$N44*(FF$14),0)</f>
        <v>36</v>
      </c>
      <c r="FG44" s="161"/>
      <c r="FH44" s="161"/>
      <c r="FI44" s="161"/>
      <c r="FJ44" s="161"/>
      <c r="FK44" s="161"/>
      <c r="FL44" s="161"/>
      <c r="FM44" s="161"/>
      <c r="FN44" s="161">
        <f ca="1">IF(FN$14&gt;0,$N44*(FN$14),0)</f>
        <v>36</v>
      </c>
      <c r="FO44" s="161">
        <f ca="1">IF(FO$14&gt;0,$N44*(FO$14),0)</f>
        <v>36</v>
      </c>
      <c r="FP44" s="161"/>
      <c r="FQ44" s="161"/>
      <c r="FR44" s="161"/>
      <c r="FS44" s="161"/>
      <c r="FT44" s="161"/>
      <c r="FU44" s="161">
        <f ca="1">IF(FU$14&gt;0,$N44*(FU$14),0)</f>
        <v>0</v>
      </c>
      <c r="FV44" s="161"/>
      <c r="FW44" s="161">
        <f ca="1">IF(FW$14&gt;0,$N44*(FW$14),0)</f>
        <v>0</v>
      </c>
      <c r="FX44" s="161"/>
      <c r="FY44" s="161"/>
      <c r="FZ44" s="161"/>
      <c r="GA44" s="161"/>
      <c r="GB44" s="161"/>
      <c r="GC44" s="161">
        <f t="shared" ref="GC44:GD48" ca="1" si="84">IF(GC$14&gt;0,$N44*(GC$14),0)</f>
        <v>0</v>
      </c>
      <c r="GD44" s="161">
        <f t="shared" ca="1" si="84"/>
        <v>0</v>
      </c>
      <c r="GE44" s="161"/>
      <c r="GF44" s="161"/>
      <c r="GG44" s="161"/>
      <c r="GH44" s="161"/>
      <c r="GI44" s="161"/>
      <c r="GJ44" s="161"/>
      <c r="GK44" s="161"/>
      <c r="GL44" s="161"/>
      <c r="GM44" s="161"/>
    </row>
    <row r="45" spans="2:195" ht="26" x14ac:dyDescent="0.25">
      <c r="B45" s="79" t="s">
        <v>12</v>
      </c>
      <c r="C45" s="79" t="s">
        <v>353</v>
      </c>
      <c r="D45" s="16" t="s">
        <v>357</v>
      </c>
      <c r="E45" s="15">
        <v>3</v>
      </c>
      <c r="F45" s="45" t="s">
        <v>464</v>
      </c>
      <c r="G45" s="66" t="s">
        <v>314</v>
      </c>
      <c r="H45" s="130"/>
      <c r="I45" s="130" t="s">
        <v>6</v>
      </c>
      <c r="J45" s="130" t="s">
        <v>6</v>
      </c>
      <c r="K45" s="130"/>
      <c r="L45" s="130"/>
      <c r="M45" s="66">
        <f t="shared" si="13"/>
        <v>3</v>
      </c>
      <c r="N45" s="66">
        <f t="shared" si="21"/>
        <v>9</v>
      </c>
      <c r="O45" s="86">
        <f t="shared" ca="1" si="14"/>
        <v>36</v>
      </c>
      <c r="P45" s="71">
        <f t="shared" ca="1" si="40"/>
        <v>9</v>
      </c>
      <c r="Q45" s="71">
        <f t="shared" ca="1" si="40"/>
        <v>9</v>
      </c>
      <c r="R45" s="71">
        <f t="shared" ca="1" si="41"/>
        <v>9</v>
      </c>
      <c r="S45" s="71"/>
      <c r="T45" s="71"/>
      <c r="U45" s="71">
        <f ca="1">IF(U$14&gt;0,$N45*(U$14),0)</f>
        <v>18</v>
      </c>
      <c r="V45" s="71">
        <f t="shared" ca="1" si="42"/>
        <v>18</v>
      </c>
      <c r="W45" s="71">
        <f t="shared" ca="1" si="76"/>
        <v>0</v>
      </c>
      <c r="X45" s="71"/>
      <c r="Y45" s="71"/>
      <c r="Z45" s="71">
        <f t="shared" ca="1" si="77"/>
        <v>18</v>
      </c>
      <c r="AA45" s="71">
        <f t="shared" ca="1" si="77"/>
        <v>9</v>
      </c>
      <c r="AB45" s="71">
        <f t="shared" ca="1" si="77"/>
        <v>9</v>
      </c>
      <c r="AC45" s="71">
        <f t="shared" ca="1" si="77"/>
        <v>9</v>
      </c>
      <c r="AD45" s="71">
        <f t="shared" ca="1" si="77"/>
        <v>9</v>
      </c>
      <c r="AE45" s="71"/>
      <c r="AF45" s="71">
        <f t="shared" ca="1" si="67"/>
        <v>18</v>
      </c>
      <c r="AG45" s="71">
        <f t="shared" ca="1" si="67"/>
        <v>18</v>
      </c>
      <c r="AH45" s="71"/>
      <c r="AI45" s="71"/>
      <c r="AJ45" s="71"/>
      <c r="AK45" s="71"/>
      <c r="AL45" s="71"/>
      <c r="AM45" s="71"/>
      <c r="AN45" s="71"/>
      <c r="AO45" s="71"/>
      <c r="AP45" s="71"/>
      <c r="AQ45" s="71"/>
      <c r="AR45" s="71"/>
      <c r="AS45" s="71"/>
      <c r="AT45" s="71"/>
      <c r="AU45" s="71"/>
      <c r="AV45" s="71"/>
      <c r="AW45" s="71"/>
      <c r="AX45" s="71"/>
      <c r="AY45" s="71"/>
      <c r="AZ45" s="71"/>
      <c r="BA45" s="71"/>
      <c r="BB45" s="71"/>
      <c r="BC45" s="71">
        <f ca="1">IF(BC$14&gt;0,$N45*(BC$14),0)</f>
        <v>27</v>
      </c>
      <c r="BD45" s="71"/>
      <c r="BE45" s="71"/>
      <c r="BF45" s="71"/>
      <c r="BG45" s="71"/>
      <c r="BH45" s="71"/>
      <c r="BI45" s="71"/>
      <c r="BJ45" s="71"/>
      <c r="BK45" s="71"/>
      <c r="BL45" s="71"/>
      <c r="BM45" s="71"/>
      <c r="BN45" s="71"/>
      <c r="BO45" s="71"/>
      <c r="BP45" s="71"/>
      <c r="BQ45" s="71"/>
      <c r="BR45" s="71"/>
      <c r="BS45" s="71"/>
      <c r="BT45" s="71"/>
      <c r="BU45" s="71"/>
      <c r="BV45" s="71"/>
      <c r="BW45" s="71"/>
      <c r="BX45" s="71"/>
      <c r="BY45" s="71">
        <f t="shared" ca="1" si="78"/>
        <v>18</v>
      </c>
      <c r="BZ45" s="71">
        <f t="shared" ca="1" si="78"/>
        <v>18</v>
      </c>
      <c r="CA45" s="71"/>
      <c r="CB45" s="71"/>
      <c r="CC45" s="71"/>
      <c r="CD45" s="71"/>
      <c r="CE45" s="71">
        <f t="shared" ca="1" si="74"/>
        <v>9</v>
      </c>
      <c r="CF45" s="71">
        <f t="shared" ca="1" si="79"/>
        <v>18</v>
      </c>
      <c r="CG45" s="71">
        <f t="shared" ca="1" si="79"/>
        <v>9</v>
      </c>
      <c r="CH45" s="71">
        <f t="shared" ca="1" si="79"/>
        <v>18</v>
      </c>
      <c r="CI45" s="71">
        <f t="shared" ca="1" si="70"/>
        <v>9</v>
      </c>
      <c r="CJ45" s="71">
        <f t="shared" ca="1" si="80"/>
        <v>0</v>
      </c>
      <c r="CK45" s="71">
        <f t="shared" ca="1" si="80"/>
        <v>18</v>
      </c>
      <c r="CL45" s="71">
        <f t="shared" ca="1" si="80"/>
        <v>9</v>
      </c>
      <c r="CM45" s="71">
        <f t="shared" ca="1" si="80"/>
        <v>18</v>
      </c>
      <c r="CN45" s="71">
        <f t="shared" ca="1" si="80"/>
        <v>18</v>
      </c>
      <c r="CO45" s="71"/>
      <c r="CP45" s="71"/>
      <c r="CQ45" s="71"/>
      <c r="CR45" s="71"/>
      <c r="CS45" s="71"/>
      <c r="CT45" s="71"/>
      <c r="CU45" s="71"/>
      <c r="CV45" s="71"/>
      <c r="CW45" s="71"/>
      <c r="CX45" s="71"/>
      <c r="CY45" s="71">
        <f ca="1">IF(CY$14&gt;0,$N45*(CY$14),0)</f>
        <v>9</v>
      </c>
      <c r="CZ45" s="71"/>
      <c r="DA45" s="71"/>
      <c r="DB45" s="71">
        <f t="shared" ca="1" si="81"/>
        <v>0</v>
      </c>
      <c r="DC45" s="71">
        <f t="shared" ca="1" si="81"/>
        <v>0</v>
      </c>
      <c r="DD45" s="71">
        <f t="shared" ca="1" si="81"/>
        <v>0</v>
      </c>
      <c r="DE45" s="71"/>
      <c r="DF45" s="71">
        <f t="shared" ca="1" si="82"/>
        <v>0</v>
      </c>
      <c r="DG45" s="71">
        <f t="shared" ca="1" si="82"/>
        <v>9</v>
      </c>
      <c r="DH45" s="71">
        <f t="shared" ca="1" si="82"/>
        <v>0</v>
      </c>
      <c r="DI45" s="71">
        <f t="shared" ca="1" si="82"/>
        <v>0</v>
      </c>
      <c r="DJ45" s="71"/>
      <c r="DK45" s="71"/>
      <c r="DL45" s="71">
        <f t="shared" ca="1" si="83"/>
        <v>9</v>
      </c>
      <c r="DM45" s="71">
        <f t="shared" ca="1" si="83"/>
        <v>9</v>
      </c>
      <c r="DN45" s="71">
        <f t="shared" ca="1" si="83"/>
        <v>0</v>
      </c>
      <c r="DO45" s="71">
        <f t="shared" ca="1" si="83"/>
        <v>9</v>
      </c>
      <c r="DP45" s="71"/>
      <c r="DQ45" s="71"/>
      <c r="DR45" s="71">
        <f t="shared" ca="1" si="63"/>
        <v>9</v>
      </c>
      <c r="DS45" s="71">
        <f t="shared" ca="1" si="63"/>
        <v>9</v>
      </c>
      <c r="DT45" s="71">
        <f t="shared" ca="1" si="63"/>
        <v>9</v>
      </c>
      <c r="DU45" s="71">
        <f t="shared" ca="1" si="63"/>
        <v>9</v>
      </c>
      <c r="DV45" s="71">
        <f t="shared" ca="1" si="63"/>
        <v>9</v>
      </c>
      <c r="DW45" s="71">
        <f t="shared" ca="1" si="63"/>
        <v>9</v>
      </c>
      <c r="DX45" s="71">
        <f t="shared" ca="1" si="63"/>
        <v>0</v>
      </c>
      <c r="DY45" s="71">
        <f t="shared" ca="1" si="63"/>
        <v>18</v>
      </c>
      <c r="DZ45" s="71"/>
      <c r="EA45" s="71"/>
      <c r="EB45" s="71"/>
      <c r="EC45" s="71"/>
      <c r="ED45" s="71"/>
      <c r="EE45" s="71"/>
      <c r="EF45" s="71"/>
      <c r="EG45" s="71"/>
      <c r="EH45" s="71"/>
      <c r="EI45" s="71"/>
      <c r="EJ45" s="71"/>
      <c r="EK45" s="71">
        <f t="shared" ca="1" si="47"/>
        <v>9</v>
      </c>
      <c r="EL45" s="71"/>
      <c r="EM45" s="161">
        <f t="shared" ca="1" si="48"/>
        <v>36</v>
      </c>
      <c r="EN45" s="161"/>
      <c r="EO45" s="161"/>
      <c r="EP45" s="161">
        <f ca="1">IF(EP$14&gt;0,$N45*(EP$14),0)</f>
        <v>36</v>
      </c>
      <c r="EQ45" s="161"/>
      <c r="ER45" s="161">
        <f ca="1">IF(ER$14&gt;0,$N45*(ER$14),0)</f>
        <v>36</v>
      </c>
      <c r="ES45" s="161"/>
      <c r="ET45" s="161"/>
      <c r="EU45" s="161"/>
      <c r="EV45" s="161"/>
      <c r="EW45" s="161"/>
      <c r="EX45" s="161"/>
      <c r="EY45" s="161"/>
      <c r="EZ45" s="161"/>
      <c r="FA45" s="161"/>
      <c r="FB45" s="161"/>
      <c r="FC45" s="161"/>
      <c r="FD45" s="161"/>
      <c r="FE45" s="161"/>
      <c r="FF45" s="161">
        <f ca="1">IF(FF$14&gt;0,$N45*(FF$14),0)</f>
        <v>36</v>
      </c>
      <c r="FG45" s="161"/>
      <c r="FH45" s="161"/>
      <c r="FI45" s="161"/>
      <c r="FJ45" s="161"/>
      <c r="FK45" s="161"/>
      <c r="FL45" s="161"/>
      <c r="FM45" s="161"/>
      <c r="FN45" s="161">
        <f ca="1">IF(FN$14&gt;0,$N45*(FN$14),0)</f>
        <v>36</v>
      </c>
      <c r="FO45" s="161">
        <f ca="1">IF(FO$14&gt;0,$N45*(FO$14),0)</f>
        <v>36</v>
      </c>
      <c r="FP45" s="161"/>
      <c r="FQ45" s="161"/>
      <c r="FR45" s="161"/>
      <c r="FS45" s="161"/>
      <c r="FT45" s="161"/>
      <c r="FU45" s="161">
        <f ca="1">IF(FU$14&gt;0,$N45*(FU$14),0)</f>
        <v>0</v>
      </c>
      <c r="FV45" s="161"/>
      <c r="FW45" s="161">
        <f ca="1">IF(FW$14&gt;0,$N45*(FW$14),0)</f>
        <v>0</v>
      </c>
      <c r="FX45" s="161"/>
      <c r="FY45" s="161"/>
      <c r="FZ45" s="161"/>
      <c r="GA45" s="161"/>
      <c r="GB45" s="161"/>
      <c r="GC45" s="161">
        <f t="shared" ca="1" si="84"/>
        <v>0</v>
      </c>
      <c r="GD45" s="161">
        <f t="shared" ca="1" si="84"/>
        <v>0</v>
      </c>
      <c r="GE45" s="161"/>
      <c r="GF45" s="161"/>
      <c r="GG45" s="161"/>
      <c r="GH45" s="161"/>
      <c r="GI45" s="161"/>
      <c r="GJ45" s="161"/>
      <c r="GK45" s="161"/>
      <c r="GL45" s="161"/>
      <c r="GM45" s="161"/>
    </row>
    <row r="46" spans="2:195" ht="26" x14ac:dyDescent="0.25">
      <c r="B46" s="79" t="s">
        <v>12</v>
      </c>
      <c r="C46" s="79" t="s">
        <v>353</v>
      </c>
      <c r="D46" s="16" t="s">
        <v>358</v>
      </c>
      <c r="E46" s="15">
        <v>3</v>
      </c>
      <c r="F46" s="45" t="s">
        <v>464</v>
      </c>
      <c r="G46" s="66" t="s">
        <v>314</v>
      </c>
      <c r="H46" s="130" t="s">
        <v>6</v>
      </c>
      <c r="I46" s="130" t="s">
        <v>6</v>
      </c>
      <c r="J46" s="130" t="s">
        <v>6</v>
      </c>
      <c r="K46" s="130" t="s">
        <v>6</v>
      </c>
      <c r="L46" s="130"/>
      <c r="M46" s="66">
        <f t="shared" si="13"/>
        <v>3</v>
      </c>
      <c r="N46" s="66">
        <f t="shared" si="21"/>
        <v>9</v>
      </c>
      <c r="O46" s="86">
        <f t="shared" ca="1" si="14"/>
        <v>36</v>
      </c>
      <c r="P46" s="71">
        <f t="shared" ca="1" si="40"/>
        <v>9</v>
      </c>
      <c r="Q46" s="71">
        <f t="shared" ca="1" si="40"/>
        <v>9</v>
      </c>
      <c r="R46" s="71">
        <f t="shared" ca="1" si="41"/>
        <v>9</v>
      </c>
      <c r="S46" s="71"/>
      <c r="T46" s="71"/>
      <c r="U46" s="71">
        <f ca="1">IF(U$14&gt;0,$N46*(U$14),0)</f>
        <v>18</v>
      </c>
      <c r="V46" s="71">
        <f t="shared" ca="1" si="42"/>
        <v>18</v>
      </c>
      <c r="W46" s="71">
        <f t="shared" ca="1" si="76"/>
        <v>0</v>
      </c>
      <c r="X46" s="71"/>
      <c r="Y46" s="71"/>
      <c r="Z46" s="71">
        <f t="shared" ca="1" si="77"/>
        <v>18</v>
      </c>
      <c r="AA46" s="71">
        <f t="shared" ca="1" si="77"/>
        <v>9</v>
      </c>
      <c r="AB46" s="71">
        <f t="shared" ca="1" si="77"/>
        <v>9</v>
      </c>
      <c r="AC46" s="71">
        <f t="shared" ca="1" si="77"/>
        <v>9</v>
      </c>
      <c r="AD46" s="71">
        <f t="shared" ca="1" si="77"/>
        <v>9</v>
      </c>
      <c r="AE46" s="71"/>
      <c r="AF46" s="71">
        <f t="shared" ca="1" si="67"/>
        <v>18</v>
      </c>
      <c r="AG46" s="71">
        <f t="shared" ca="1" si="67"/>
        <v>18</v>
      </c>
      <c r="AH46" s="71"/>
      <c r="AI46" s="71"/>
      <c r="AJ46" s="71"/>
      <c r="AK46" s="71"/>
      <c r="AL46" s="71"/>
      <c r="AM46" s="71"/>
      <c r="AN46" s="71"/>
      <c r="AO46" s="71"/>
      <c r="AP46" s="71"/>
      <c r="AQ46" s="71"/>
      <c r="AR46" s="71"/>
      <c r="AS46" s="71"/>
      <c r="AT46" s="71"/>
      <c r="AU46" s="71"/>
      <c r="AV46" s="71"/>
      <c r="AW46" s="71"/>
      <c r="AX46" s="71"/>
      <c r="AY46" s="71"/>
      <c r="AZ46" s="71"/>
      <c r="BA46" s="71"/>
      <c r="BB46" s="71"/>
      <c r="BC46" s="71">
        <f ca="1">IF(BC$14&gt;0,$N46*(BC$14),0)</f>
        <v>27</v>
      </c>
      <c r="BD46" s="71"/>
      <c r="BE46" s="71"/>
      <c r="BF46" s="71"/>
      <c r="BG46" s="71"/>
      <c r="BH46" s="71"/>
      <c r="BI46" s="71"/>
      <c r="BJ46" s="71"/>
      <c r="BK46" s="71"/>
      <c r="BL46" s="71"/>
      <c r="BM46" s="71"/>
      <c r="BN46" s="71"/>
      <c r="BO46" s="71"/>
      <c r="BP46" s="71"/>
      <c r="BQ46" s="71"/>
      <c r="BR46" s="71"/>
      <c r="BS46" s="71"/>
      <c r="BT46" s="71"/>
      <c r="BU46" s="71"/>
      <c r="BV46" s="71"/>
      <c r="BW46" s="71"/>
      <c r="BX46" s="71"/>
      <c r="BY46" s="71">
        <f t="shared" ca="1" si="78"/>
        <v>18</v>
      </c>
      <c r="BZ46" s="71">
        <f t="shared" ca="1" si="78"/>
        <v>18</v>
      </c>
      <c r="CA46" s="71"/>
      <c r="CB46" s="71"/>
      <c r="CC46" s="71"/>
      <c r="CD46" s="71"/>
      <c r="CE46" s="71">
        <f t="shared" ca="1" si="74"/>
        <v>9</v>
      </c>
      <c r="CF46" s="71">
        <f t="shared" ca="1" si="79"/>
        <v>18</v>
      </c>
      <c r="CG46" s="71">
        <f t="shared" ca="1" si="79"/>
        <v>9</v>
      </c>
      <c r="CH46" s="71">
        <f t="shared" ca="1" si="79"/>
        <v>18</v>
      </c>
      <c r="CI46" s="71">
        <f t="shared" ca="1" si="70"/>
        <v>9</v>
      </c>
      <c r="CJ46" s="71">
        <f t="shared" ca="1" si="80"/>
        <v>0</v>
      </c>
      <c r="CK46" s="71">
        <f t="shared" ca="1" si="80"/>
        <v>18</v>
      </c>
      <c r="CL46" s="71">
        <f t="shared" ca="1" si="80"/>
        <v>9</v>
      </c>
      <c r="CM46" s="71">
        <f t="shared" ca="1" si="80"/>
        <v>18</v>
      </c>
      <c r="CN46" s="71">
        <f t="shared" ca="1" si="80"/>
        <v>18</v>
      </c>
      <c r="CO46" s="71"/>
      <c r="CP46" s="71"/>
      <c r="CQ46" s="71"/>
      <c r="CR46" s="71"/>
      <c r="CS46" s="71"/>
      <c r="CT46" s="71"/>
      <c r="CU46" s="71"/>
      <c r="CV46" s="71"/>
      <c r="CW46" s="71"/>
      <c r="CX46" s="71"/>
      <c r="CY46" s="71">
        <f ca="1">IF(CY$14&gt;0,$N46*(CY$14),0)</f>
        <v>9</v>
      </c>
      <c r="CZ46" s="71"/>
      <c r="DA46" s="71"/>
      <c r="DB46" s="71">
        <f t="shared" ca="1" si="81"/>
        <v>0</v>
      </c>
      <c r="DC46" s="71">
        <f t="shared" ca="1" si="81"/>
        <v>0</v>
      </c>
      <c r="DD46" s="71">
        <f t="shared" ca="1" si="81"/>
        <v>0</v>
      </c>
      <c r="DE46" s="71"/>
      <c r="DF46" s="71">
        <f t="shared" ca="1" si="82"/>
        <v>0</v>
      </c>
      <c r="DG46" s="71">
        <f t="shared" ca="1" si="82"/>
        <v>9</v>
      </c>
      <c r="DH46" s="71">
        <f t="shared" ca="1" si="82"/>
        <v>0</v>
      </c>
      <c r="DI46" s="71">
        <f t="shared" ca="1" si="82"/>
        <v>0</v>
      </c>
      <c r="DJ46" s="71"/>
      <c r="DK46" s="71"/>
      <c r="DL46" s="71">
        <f t="shared" ca="1" si="83"/>
        <v>9</v>
      </c>
      <c r="DM46" s="71">
        <f t="shared" ca="1" si="83"/>
        <v>9</v>
      </c>
      <c r="DN46" s="71">
        <f t="shared" ca="1" si="83"/>
        <v>0</v>
      </c>
      <c r="DO46" s="71">
        <f t="shared" ca="1" si="83"/>
        <v>9</v>
      </c>
      <c r="DP46" s="71"/>
      <c r="DQ46" s="71"/>
      <c r="DR46" s="71">
        <f t="shared" ca="1" si="63"/>
        <v>9</v>
      </c>
      <c r="DS46" s="71">
        <f t="shared" ca="1" si="63"/>
        <v>9</v>
      </c>
      <c r="DT46" s="71">
        <f t="shared" ca="1" si="63"/>
        <v>9</v>
      </c>
      <c r="DU46" s="71">
        <f t="shared" ca="1" si="63"/>
        <v>9</v>
      </c>
      <c r="DV46" s="71">
        <f t="shared" ca="1" si="63"/>
        <v>9</v>
      </c>
      <c r="DW46" s="71">
        <f t="shared" ca="1" si="63"/>
        <v>9</v>
      </c>
      <c r="DX46" s="71">
        <f t="shared" ca="1" si="63"/>
        <v>0</v>
      </c>
      <c r="DY46" s="71">
        <f t="shared" ca="1" si="63"/>
        <v>18</v>
      </c>
      <c r="DZ46" s="71"/>
      <c r="EA46" s="71"/>
      <c r="EB46" s="71"/>
      <c r="EC46" s="71"/>
      <c r="ED46" s="71"/>
      <c r="EE46" s="71"/>
      <c r="EF46" s="71"/>
      <c r="EG46" s="71"/>
      <c r="EH46" s="71"/>
      <c r="EI46" s="71"/>
      <c r="EJ46" s="71"/>
      <c r="EK46" s="71">
        <f t="shared" ca="1" si="47"/>
        <v>9</v>
      </c>
      <c r="EL46" s="71"/>
      <c r="EM46" s="161">
        <f t="shared" ca="1" si="48"/>
        <v>36</v>
      </c>
      <c r="EN46" s="161"/>
      <c r="EO46" s="161"/>
      <c r="EP46" s="161">
        <f ca="1">IF(EP$14&gt;0,$N46*(EP$14),0)</f>
        <v>36</v>
      </c>
      <c r="EQ46" s="161"/>
      <c r="ER46" s="161">
        <f ca="1">IF(ER$14&gt;0,$N46*(ER$14),0)</f>
        <v>36</v>
      </c>
      <c r="ES46" s="161"/>
      <c r="ET46" s="161"/>
      <c r="EU46" s="161"/>
      <c r="EV46" s="161"/>
      <c r="EW46" s="161"/>
      <c r="EX46" s="161"/>
      <c r="EY46" s="161"/>
      <c r="EZ46" s="161"/>
      <c r="FA46" s="161"/>
      <c r="FB46" s="161"/>
      <c r="FC46" s="161"/>
      <c r="FD46" s="161"/>
      <c r="FE46" s="161"/>
      <c r="FF46" s="161">
        <f ca="1">IF(FF$14&gt;0,$N46*(FF$14),0)</f>
        <v>36</v>
      </c>
      <c r="FG46" s="161"/>
      <c r="FH46" s="161"/>
      <c r="FI46" s="161"/>
      <c r="FJ46" s="161"/>
      <c r="FK46" s="161"/>
      <c r="FL46" s="161"/>
      <c r="FM46" s="161"/>
      <c r="FN46" s="161">
        <f ca="1">IF(FN$14&gt;0,$N46*(FN$14),0)</f>
        <v>36</v>
      </c>
      <c r="FO46" s="161">
        <f ca="1">IF(FO$14&gt;0,$N46*(FO$14),0)</f>
        <v>36</v>
      </c>
      <c r="FP46" s="161"/>
      <c r="FQ46" s="161"/>
      <c r="FR46" s="161"/>
      <c r="FS46" s="161"/>
      <c r="FT46" s="161"/>
      <c r="FU46" s="161">
        <f ca="1">IF(FU$14&gt;0,$N46*(FU$14),0)</f>
        <v>0</v>
      </c>
      <c r="FV46" s="161"/>
      <c r="FW46" s="161">
        <f ca="1">IF(FW$14&gt;0,$N46*(FW$14),0)</f>
        <v>0</v>
      </c>
      <c r="FX46" s="161"/>
      <c r="FY46" s="161"/>
      <c r="FZ46" s="161"/>
      <c r="GA46" s="161"/>
      <c r="GB46" s="161"/>
      <c r="GC46" s="161">
        <f t="shared" ca="1" si="84"/>
        <v>0</v>
      </c>
      <c r="GD46" s="161">
        <f t="shared" ca="1" si="84"/>
        <v>0</v>
      </c>
      <c r="GE46" s="161"/>
      <c r="GF46" s="161"/>
      <c r="GG46" s="161"/>
      <c r="GH46" s="161"/>
      <c r="GI46" s="161"/>
      <c r="GJ46" s="161"/>
      <c r="GK46" s="161"/>
      <c r="GL46" s="161"/>
      <c r="GM46" s="161"/>
    </row>
    <row r="47" spans="2:195" ht="26" x14ac:dyDescent="0.25">
      <c r="B47" s="79" t="s">
        <v>12</v>
      </c>
      <c r="C47" s="79" t="s">
        <v>353</v>
      </c>
      <c r="D47" s="16" t="s">
        <v>359</v>
      </c>
      <c r="E47" s="15">
        <v>3</v>
      </c>
      <c r="F47" s="45" t="s">
        <v>464</v>
      </c>
      <c r="G47" s="66" t="s">
        <v>313</v>
      </c>
      <c r="H47" s="130"/>
      <c r="I47" s="130" t="s">
        <v>6</v>
      </c>
      <c r="J47" s="130" t="s">
        <v>6</v>
      </c>
      <c r="K47" s="130"/>
      <c r="L47" s="130"/>
      <c r="M47" s="66">
        <f t="shared" si="13"/>
        <v>3</v>
      </c>
      <c r="N47" s="66">
        <f t="shared" si="21"/>
        <v>9</v>
      </c>
      <c r="O47" s="86">
        <f t="shared" ca="1" si="14"/>
        <v>36</v>
      </c>
      <c r="P47" s="71">
        <f t="shared" ca="1" si="40"/>
        <v>9</v>
      </c>
      <c r="Q47" s="71">
        <f t="shared" ca="1" si="40"/>
        <v>9</v>
      </c>
      <c r="R47" s="71">
        <f t="shared" ca="1" si="41"/>
        <v>9</v>
      </c>
      <c r="S47" s="71"/>
      <c r="T47" s="71"/>
      <c r="U47" s="71"/>
      <c r="V47" s="71">
        <f t="shared" ca="1" si="42"/>
        <v>18</v>
      </c>
      <c r="W47" s="71">
        <f t="shared" ca="1" si="76"/>
        <v>0</v>
      </c>
      <c r="X47" s="71"/>
      <c r="Y47" s="71"/>
      <c r="Z47" s="71">
        <f ca="1">IF(Z$14&gt;0,$N47*(Z$14),0)</f>
        <v>18</v>
      </c>
      <c r="AA47" s="71"/>
      <c r="AB47" s="71">
        <f t="shared" ref="AB47:AD49" ca="1" si="85">IF(AB$14&gt;0,$N47*(AB$14),0)</f>
        <v>9</v>
      </c>
      <c r="AC47" s="71">
        <f t="shared" ca="1" si="85"/>
        <v>9</v>
      </c>
      <c r="AD47" s="71">
        <f t="shared" ca="1" si="85"/>
        <v>9</v>
      </c>
      <c r="AE47" s="71"/>
      <c r="AF47" s="71">
        <f t="shared" ca="1" si="67"/>
        <v>18</v>
      </c>
      <c r="AG47" s="71">
        <f t="shared" ca="1" si="67"/>
        <v>18</v>
      </c>
      <c r="AH47" s="71">
        <f t="shared" ref="AH47:AH55" ca="1" si="86">IF(AH$14&gt;0,$N47*(AH$14),0)</f>
        <v>9</v>
      </c>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f t="shared" ref="BN47:BS47" ca="1" si="87">IF(BN$14&gt;0,$N47*(BN$14),0)</f>
        <v>9</v>
      </c>
      <c r="BO47" s="71">
        <f t="shared" ca="1" si="87"/>
        <v>18</v>
      </c>
      <c r="BP47" s="71">
        <f t="shared" ca="1" si="87"/>
        <v>18</v>
      </c>
      <c r="BQ47" s="71">
        <f t="shared" ca="1" si="87"/>
        <v>18</v>
      </c>
      <c r="BR47" s="71">
        <f t="shared" ca="1" si="87"/>
        <v>18</v>
      </c>
      <c r="BS47" s="71">
        <f t="shared" ca="1" si="87"/>
        <v>27</v>
      </c>
      <c r="BT47" s="71"/>
      <c r="BU47" s="71"/>
      <c r="BV47" s="71"/>
      <c r="BW47" s="71">
        <f ca="1">IF(BW$14&gt;0,$N47*(BW$14),0)</f>
        <v>9</v>
      </c>
      <c r="BX47" s="71">
        <f ca="1">IF(BX$14&gt;0,$N47*(BX$14),0)</f>
        <v>27</v>
      </c>
      <c r="BY47" s="71"/>
      <c r="BZ47" s="71"/>
      <c r="CA47" s="71"/>
      <c r="CB47" s="71"/>
      <c r="CC47" s="71"/>
      <c r="CD47" s="71"/>
      <c r="CE47" s="71">
        <f t="shared" ca="1" si="74"/>
        <v>9</v>
      </c>
      <c r="CF47" s="71">
        <f t="shared" ref="CF47:CF56" ca="1" si="88">IF(CF$14&gt;0,$N47*(CF$14),0)</f>
        <v>18</v>
      </c>
      <c r="CG47" s="71"/>
      <c r="CH47" s="71"/>
      <c r="CI47" s="71">
        <f t="shared" ca="1" si="70"/>
        <v>9</v>
      </c>
      <c r="CJ47" s="71">
        <f ca="1">IF(CJ$14&gt;0,$N47*(CJ$14),0)</f>
        <v>0</v>
      </c>
      <c r="CK47" s="71">
        <f ca="1">IF(CK$14&gt;0,$N47*(CK$14),0)</f>
        <v>18</v>
      </c>
      <c r="CL47" s="71">
        <f ca="1">IF(CL$14&gt;0,$N47*(CL$14),0)</f>
        <v>9</v>
      </c>
      <c r="CM47" s="71"/>
      <c r="CN47" s="71">
        <f ca="1">IF(CN$14&gt;0,$N47*(CN$14),0)</f>
        <v>18</v>
      </c>
      <c r="CO47" s="71"/>
      <c r="CP47" s="71"/>
      <c r="CQ47" s="71"/>
      <c r="CR47" s="71">
        <f ca="1">IF(CR$14&gt;0,$N47*(CR$14),0)</f>
        <v>0</v>
      </c>
      <c r="CS47" s="71">
        <f ca="1">IF(CS$14&gt;0,$N47*(CS$14),0)</f>
        <v>27</v>
      </c>
      <c r="CT47" s="71"/>
      <c r="CU47" s="71"/>
      <c r="CV47" s="71"/>
      <c r="CW47" s="71"/>
      <c r="CX47" s="71"/>
      <c r="CY47" s="71"/>
      <c r="CZ47" s="71"/>
      <c r="DA47" s="71"/>
      <c r="DB47" s="71"/>
      <c r="DC47" s="71">
        <f ca="1">IF(DC$14&gt;0,$N47*(DC$14),0)</f>
        <v>0</v>
      </c>
      <c r="DD47" s="71"/>
      <c r="DE47" s="71"/>
      <c r="DF47" s="71">
        <f ca="1">IF(DF$14&gt;0,$N47*(DF$14),0)</f>
        <v>0</v>
      </c>
      <c r="DG47" s="71"/>
      <c r="DH47" s="71"/>
      <c r="DI47" s="71"/>
      <c r="DJ47" s="71">
        <f ca="1">IF(DJ$14&gt;0,$N47*(DJ$14),0)</f>
        <v>18</v>
      </c>
      <c r="DK47" s="71"/>
      <c r="DL47" s="71"/>
      <c r="DM47" s="71">
        <f ca="1">IF(DM$14&gt;0,$N47*(DM$14),0)</f>
        <v>9</v>
      </c>
      <c r="DN47" s="71">
        <f ca="1">IF(DN$14&gt;0,$N47*(DN$14),0)</f>
        <v>0</v>
      </c>
      <c r="DO47" s="71">
        <f ca="1">IF(DO$14&gt;0,$N47*(DO$14),0)</f>
        <v>9</v>
      </c>
      <c r="DP47" s="71">
        <f ca="1">IF(DP$14&gt;0,$N47*(DP$14),0)</f>
        <v>9</v>
      </c>
      <c r="DQ47" s="71">
        <f ca="1">IF(DQ$14&gt;0,$N47*(DQ$14),0)</f>
        <v>9</v>
      </c>
      <c r="DR47" s="71">
        <f t="shared" ca="1" si="63"/>
        <v>9</v>
      </c>
      <c r="DS47" s="71">
        <f t="shared" ca="1" si="63"/>
        <v>9</v>
      </c>
      <c r="DT47" s="71">
        <f t="shared" ca="1" si="63"/>
        <v>9</v>
      </c>
      <c r="DU47" s="71">
        <f t="shared" ca="1" si="63"/>
        <v>9</v>
      </c>
      <c r="DV47" s="71">
        <f t="shared" ca="1" si="63"/>
        <v>9</v>
      </c>
      <c r="DW47" s="71">
        <f t="shared" ca="1" si="63"/>
        <v>9</v>
      </c>
      <c r="DX47" s="71">
        <f t="shared" ca="1" si="63"/>
        <v>0</v>
      </c>
      <c r="DY47" s="71">
        <f t="shared" ca="1" si="63"/>
        <v>18</v>
      </c>
      <c r="DZ47" s="71">
        <f ca="1">IF(DZ$14&gt;0,$N47*(DZ$14),0)</f>
        <v>18</v>
      </c>
      <c r="EA47" s="71">
        <f ca="1">IF(EA$14&gt;0,$N47*(EA$14),0)</f>
        <v>27</v>
      </c>
      <c r="EB47" s="71">
        <f ca="1">IF(EB$14&gt;0,$N47*(EB$14),0)</f>
        <v>18</v>
      </c>
      <c r="EC47" s="71">
        <f ca="1">IF(EC$14&gt;0,$N47*(EC$14),0)</f>
        <v>0</v>
      </c>
      <c r="ED47" s="71">
        <f ca="1">IF(ED$14&gt;0,$N47*(ED$14),0)</f>
        <v>9</v>
      </c>
      <c r="EE47" s="71"/>
      <c r="EF47" s="71"/>
      <c r="EG47" s="71"/>
      <c r="EH47" s="71"/>
      <c r="EI47" s="71"/>
      <c r="EJ47" s="71"/>
      <c r="EK47" s="71">
        <f t="shared" ca="1" si="47"/>
        <v>9</v>
      </c>
      <c r="EL47" s="71"/>
      <c r="EM47" s="161">
        <f t="shared" ca="1" si="48"/>
        <v>36</v>
      </c>
      <c r="EN47" s="161"/>
      <c r="EO47" s="161">
        <f ca="1">IF(EO$14&gt;0,$N47*(EO$14),0)</f>
        <v>36</v>
      </c>
      <c r="EP47" s="161">
        <f ca="1">IF(EP$14&gt;0,$N47*(EP$14),0)</f>
        <v>36</v>
      </c>
      <c r="EQ47" s="161"/>
      <c r="ER47" s="161">
        <f ca="1">IF(ER$14&gt;0,$N47*(ER$14),0)</f>
        <v>36</v>
      </c>
      <c r="ES47" s="161">
        <f ca="1">IF(ES$14&gt;0,$N47*(ES$14),0)</f>
        <v>36</v>
      </c>
      <c r="ET47" s="161"/>
      <c r="EU47" s="161"/>
      <c r="EV47" s="161"/>
      <c r="EW47" s="161"/>
      <c r="EX47" s="161"/>
      <c r="EY47" s="161"/>
      <c r="EZ47" s="161"/>
      <c r="FA47" s="161"/>
      <c r="FB47" s="161"/>
      <c r="FC47" s="161"/>
      <c r="FD47" s="161"/>
      <c r="FE47" s="161"/>
      <c r="FF47" s="161">
        <f ca="1">IF(FF$14&gt;0,$N47*(FF$14),0)</f>
        <v>36</v>
      </c>
      <c r="FG47" s="161"/>
      <c r="FH47" s="161"/>
      <c r="FI47" s="161"/>
      <c r="FJ47" s="161"/>
      <c r="FK47" s="161"/>
      <c r="FL47" s="161"/>
      <c r="FM47" s="161"/>
      <c r="FN47" s="161">
        <f ca="1">IF(FN$14&gt;0,$N47*(FN$14),0)</f>
        <v>36</v>
      </c>
      <c r="FO47" s="161">
        <f ca="1">IF(FO$14&gt;0,$N47*(FO$14),0)</f>
        <v>36</v>
      </c>
      <c r="FP47" s="161"/>
      <c r="FQ47" s="161"/>
      <c r="FR47" s="161"/>
      <c r="FS47" s="161"/>
      <c r="FT47" s="161"/>
      <c r="FU47" s="161">
        <f ca="1">IF(FU$14&gt;0,$N47*(FU$14),0)</f>
        <v>0</v>
      </c>
      <c r="FV47" s="161"/>
      <c r="FW47" s="161">
        <f ca="1">IF(FW$14&gt;0,$N47*(FW$14),0)</f>
        <v>0</v>
      </c>
      <c r="FX47" s="161"/>
      <c r="FY47" s="161"/>
      <c r="FZ47" s="161"/>
      <c r="GA47" s="161"/>
      <c r="GB47" s="161"/>
      <c r="GC47" s="161">
        <f t="shared" ca="1" si="84"/>
        <v>0</v>
      </c>
      <c r="GD47" s="161">
        <f t="shared" ca="1" si="84"/>
        <v>0</v>
      </c>
      <c r="GE47" s="161"/>
      <c r="GF47" s="161"/>
      <c r="GG47" s="161"/>
      <c r="GH47" s="161"/>
      <c r="GI47" s="161"/>
      <c r="GJ47" s="161"/>
      <c r="GK47" s="161"/>
      <c r="GL47" s="161"/>
      <c r="GM47" s="161"/>
    </row>
    <row r="48" spans="2:195" ht="26" x14ac:dyDescent="0.25">
      <c r="B48" s="79" t="s">
        <v>12</v>
      </c>
      <c r="C48" s="81" t="s">
        <v>360</v>
      </c>
      <c r="D48" s="16" t="s">
        <v>361</v>
      </c>
      <c r="E48" s="15">
        <v>2</v>
      </c>
      <c r="F48" s="45" t="s">
        <v>465</v>
      </c>
      <c r="G48" s="66" t="s">
        <v>314</v>
      </c>
      <c r="H48" s="130"/>
      <c r="I48" s="130" t="s">
        <v>6</v>
      </c>
      <c r="J48" s="130" t="s">
        <v>6</v>
      </c>
      <c r="K48" s="130"/>
      <c r="L48" s="130"/>
      <c r="M48" s="66">
        <f t="shared" ref="M48:M66" si="89">MAX(HLOOKUP(MID(G48,1,1),$R$5:$T$6,2,FALSE),IFERROR(HLOOKUP(MID(G48,2,1),$R$5:$T$6,2,FALSE),0),IFERROR(HLOOKUP(MID(G48,3,1),$R$5:$T$6,2,FALSE),0))</f>
        <v>3</v>
      </c>
      <c r="N48" s="66">
        <f t="shared" si="21"/>
        <v>6</v>
      </c>
      <c r="O48" s="86">
        <f t="shared" ref="O48:O79" ca="1" si="90">MAX(P48:GM48)</f>
        <v>24</v>
      </c>
      <c r="P48" s="71">
        <f t="shared" ca="1" si="40"/>
        <v>6</v>
      </c>
      <c r="Q48" s="71">
        <f t="shared" ca="1" si="40"/>
        <v>6</v>
      </c>
      <c r="R48" s="71">
        <f t="shared" ca="1" si="41"/>
        <v>6</v>
      </c>
      <c r="S48" s="71"/>
      <c r="T48" s="71">
        <f ca="1">IF(T$14&gt;0,$N48*(T$14),0)</f>
        <v>18</v>
      </c>
      <c r="U48" s="71">
        <f ca="1">IF(U$14&gt;0,$N48*(U$14),0)</f>
        <v>12</v>
      </c>
      <c r="V48" s="71">
        <f t="shared" ca="1" si="42"/>
        <v>12</v>
      </c>
      <c r="W48" s="71">
        <f t="shared" ca="1" si="76"/>
        <v>0</v>
      </c>
      <c r="X48" s="71">
        <f ca="1">IF(X$14&gt;0,$N48*(X$14),0)</f>
        <v>6</v>
      </c>
      <c r="Y48" s="71">
        <f ca="1">IF(Y$14&gt;0,$N48*(Y$14),0)</f>
        <v>6</v>
      </c>
      <c r="Z48" s="71">
        <f ca="1">IF(Z$14&gt;0,$N48*(Z$14),0)</f>
        <v>12</v>
      </c>
      <c r="AA48" s="71">
        <f t="shared" ref="AA48:AA54" ca="1" si="91">IF(AA$14&gt;0,$N48*(AA$14),0)</f>
        <v>6</v>
      </c>
      <c r="AB48" s="71">
        <f t="shared" ca="1" si="85"/>
        <v>6</v>
      </c>
      <c r="AC48" s="71">
        <f t="shared" ca="1" si="85"/>
        <v>6</v>
      </c>
      <c r="AD48" s="71">
        <f t="shared" ca="1" si="85"/>
        <v>6</v>
      </c>
      <c r="AE48" s="71"/>
      <c r="AF48" s="71">
        <f t="shared" ca="1" si="67"/>
        <v>12</v>
      </c>
      <c r="AG48" s="71">
        <f t="shared" ca="1" si="67"/>
        <v>12</v>
      </c>
      <c r="AH48" s="71">
        <f t="shared" ca="1" si="86"/>
        <v>6</v>
      </c>
      <c r="AI48" s="71"/>
      <c r="AJ48" s="71">
        <f ca="1">IF(AJ$14&gt;0,$N48*(AJ$14),0)</f>
        <v>6</v>
      </c>
      <c r="AK48" s="71">
        <f ca="1">IF(AK$14&gt;0,$N48*(AK$14),0)</f>
        <v>6</v>
      </c>
      <c r="AL48" s="71">
        <f ca="1">IF(AL$14&gt;0,$N48*(AL$14),0)</f>
        <v>6</v>
      </c>
      <c r="AM48" s="71"/>
      <c r="AN48" s="71"/>
      <c r="AO48" s="71"/>
      <c r="AP48" s="71">
        <f t="shared" ref="AP48:AV48" ca="1" si="92">IF(AP$14&gt;0,$N48*(AP$14),0)</f>
        <v>6</v>
      </c>
      <c r="AQ48" s="71">
        <f t="shared" ca="1" si="92"/>
        <v>6</v>
      </c>
      <c r="AR48" s="71">
        <f t="shared" ca="1" si="92"/>
        <v>12</v>
      </c>
      <c r="AS48" s="71">
        <f t="shared" ca="1" si="92"/>
        <v>12</v>
      </c>
      <c r="AT48" s="71">
        <f t="shared" ca="1" si="92"/>
        <v>6</v>
      </c>
      <c r="AU48" s="71">
        <f t="shared" ca="1" si="92"/>
        <v>6</v>
      </c>
      <c r="AV48" s="71">
        <f t="shared" ca="1" si="92"/>
        <v>6</v>
      </c>
      <c r="AW48" s="71"/>
      <c r="AX48" s="71">
        <f ca="1">IF(AX$14&gt;0,$N48*(AX$14),0)</f>
        <v>6</v>
      </c>
      <c r="AY48" s="71">
        <f ca="1">IF(AY$14&gt;0,$N48*(AY$14),0)</f>
        <v>12</v>
      </c>
      <c r="AZ48" s="71">
        <f ca="1">IF(AZ$14&gt;0,$N48*(AZ$14),0)</f>
        <v>12</v>
      </c>
      <c r="BA48" s="71">
        <f ca="1">IF(BA$14&gt;0,$N48*(BA$14),0)</f>
        <v>12</v>
      </c>
      <c r="BB48" s="71">
        <f ca="1">IF(BB$14&gt;0,$N48*(BB$14),0)</f>
        <v>12</v>
      </c>
      <c r="BC48" s="71"/>
      <c r="BD48" s="71"/>
      <c r="BE48" s="71"/>
      <c r="BF48" s="71"/>
      <c r="BG48" s="71"/>
      <c r="BH48" s="71"/>
      <c r="BI48" s="71"/>
      <c r="BJ48" s="71"/>
      <c r="BK48" s="71"/>
      <c r="BL48" s="71"/>
      <c r="BM48" s="71"/>
      <c r="BN48" s="71"/>
      <c r="BO48" s="71"/>
      <c r="BP48" s="71"/>
      <c r="BQ48" s="71"/>
      <c r="BR48" s="71"/>
      <c r="BS48" s="71"/>
      <c r="BT48" s="71"/>
      <c r="BU48" s="71">
        <f ca="1">IF(BU$14&gt;0,$N48*(BU$14),0)</f>
        <v>18</v>
      </c>
      <c r="BV48" s="71"/>
      <c r="BW48" s="71"/>
      <c r="BX48" s="71"/>
      <c r="BY48" s="71"/>
      <c r="BZ48" s="71"/>
      <c r="CA48" s="71"/>
      <c r="CB48" s="71"/>
      <c r="CC48" s="71"/>
      <c r="CD48" s="71">
        <f ca="1">IF(CD$14&gt;0,$N48*(CD$14),0)</f>
        <v>6</v>
      </c>
      <c r="CE48" s="71">
        <f t="shared" ca="1" si="74"/>
        <v>6</v>
      </c>
      <c r="CF48" s="71">
        <f t="shared" ca="1" si="88"/>
        <v>12</v>
      </c>
      <c r="CG48" s="71">
        <f t="shared" ref="CG48:CH54" ca="1" si="93">IF(CG$14&gt;0,$N48*(CG$14),0)</f>
        <v>6</v>
      </c>
      <c r="CH48" s="71">
        <f t="shared" ca="1" si="93"/>
        <v>12</v>
      </c>
      <c r="CI48" s="71">
        <f t="shared" ca="1" si="70"/>
        <v>6</v>
      </c>
      <c r="CJ48" s="71">
        <f t="shared" ref="CJ48:CK56" ca="1" si="94">IF(CJ$14&gt;0,$N48*(CJ$14),0)</f>
        <v>0</v>
      </c>
      <c r="CK48" s="71">
        <f t="shared" ca="1" si="94"/>
        <v>12</v>
      </c>
      <c r="CL48" s="71"/>
      <c r="CM48" s="71">
        <f ca="1">IF(CM$14&gt;0,$N48*(CM$14),0)</f>
        <v>12</v>
      </c>
      <c r="CN48" s="71"/>
      <c r="CO48" s="71">
        <f ca="1">IF(CO$14&gt;0,$N48*(CO$14),0)</f>
        <v>12</v>
      </c>
      <c r="CP48" s="71">
        <f ca="1">IF(CP$14&gt;0,$N48*(CP$14),0)</f>
        <v>6</v>
      </c>
      <c r="CQ48" s="71">
        <f ca="1">IF(CQ$14&gt;0,$N48*(CQ$14),0)</f>
        <v>12</v>
      </c>
      <c r="CR48" s="71"/>
      <c r="CS48" s="71"/>
      <c r="CT48" s="71"/>
      <c r="CU48" s="71"/>
      <c r="CV48" s="71"/>
      <c r="CW48" s="71"/>
      <c r="CX48" s="71"/>
      <c r="CY48" s="71">
        <f ca="1">IF(CY$14&gt;0,$N48*(CY$14),0)</f>
        <v>6</v>
      </c>
      <c r="CZ48" s="71">
        <f ca="1">IF(CZ$14&gt;0,$N48*(CZ$14),0)</f>
        <v>0</v>
      </c>
      <c r="DA48" s="71">
        <f ca="1">IF(DA$14&gt;0,$N48*(DA$14),0)</f>
        <v>0</v>
      </c>
      <c r="DB48" s="71">
        <f ca="1">IF(DB$14&gt;0,$N48*(DB$14),0)</f>
        <v>0</v>
      </c>
      <c r="DC48" s="71"/>
      <c r="DD48" s="71"/>
      <c r="DE48" s="71"/>
      <c r="DF48" s="71"/>
      <c r="DG48" s="71"/>
      <c r="DH48" s="71">
        <f ca="1">IF(DH$14&gt;0,$N48*(DH$14),0)</f>
        <v>0</v>
      </c>
      <c r="DI48" s="71">
        <f ca="1">IF(DI$14&gt;0,$N48*(DI$14),0)</f>
        <v>0</v>
      </c>
      <c r="DJ48" s="71"/>
      <c r="DK48" s="71"/>
      <c r="DL48" s="71">
        <f t="shared" ref="DL48:DO56" ca="1" si="95">IF(DL$14&gt;0,$N48*(DL$14),0)</f>
        <v>6</v>
      </c>
      <c r="DM48" s="71">
        <f t="shared" ca="1" si="95"/>
        <v>6</v>
      </c>
      <c r="DN48" s="71">
        <f t="shared" ca="1" si="95"/>
        <v>0</v>
      </c>
      <c r="DO48" s="71">
        <f t="shared" ca="1" si="95"/>
        <v>6</v>
      </c>
      <c r="DP48" s="71"/>
      <c r="DQ48" s="71"/>
      <c r="DR48" s="71">
        <f t="shared" ca="1" si="63"/>
        <v>6</v>
      </c>
      <c r="DS48" s="71">
        <f t="shared" ca="1" si="63"/>
        <v>6</v>
      </c>
      <c r="DT48" s="71">
        <f t="shared" ca="1" si="63"/>
        <v>6</v>
      </c>
      <c r="DU48" s="71">
        <f t="shared" ca="1" si="63"/>
        <v>6</v>
      </c>
      <c r="DV48" s="71">
        <f t="shared" ca="1" si="63"/>
        <v>6</v>
      </c>
      <c r="DW48" s="71">
        <f t="shared" ca="1" si="63"/>
        <v>6</v>
      </c>
      <c r="DX48" s="71">
        <f t="shared" ca="1" si="63"/>
        <v>0</v>
      </c>
      <c r="DY48" s="71">
        <f t="shared" ca="1" si="63"/>
        <v>12</v>
      </c>
      <c r="DZ48" s="71"/>
      <c r="EA48" s="71"/>
      <c r="EB48" s="71"/>
      <c r="EC48" s="71"/>
      <c r="ED48" s="71"/>
      <c r="EE48" s="71">
        <f ca="1">IF(EE$14&gt;0,$N48*(EE$14),0)</f>
        <v>6</v>
      </c>
      <c r="EF48" s="71">
        <f ca="1">IF(EF$14&gt;0,$N48*(EF$14),0)</f>
        <v>12</v>
      </c>
      <c r="EG48" s="71"/>
      <c r="EH48" s="71"/>
      <c r="EI48" s="71"/>
      <c r="EJ48" s="71">
        <f ca="1">IF(EJ$14&gt;0,$N48*(EJ$14),0)</f>
        <v>12</v>
      </c>
      <c r="EK48" s="71">
        <f t="shared" ca="1" si="47"/>
        <v>6</v>
      </c>
      <c r="EL48" s="71">
        <f ca="1">IF(EL$14&gt;0,$N48*(EL$14),0)</f>
        <v>12</v>
      </c>
      <c r="EM48" s="161">
        <f t="shared" ca="1" si="48"/>
        <v>24</v>
      </c>
      <c r="EN48" s="161"/>
      <c r="EO48" s="161"/>
      <c r="EP48" s="161"/>
      <c r="EQ48" s="161">
        <f ca="1">IF(EQ$14&gt;0,$N48*(EQ$14),0)</f>
        <v>24</v>
      </c>
      <c r="ER48" s="161">
        <f ca="1">IF(ER$14&gt;0,$N48*(ER$14),0)</f>
        <v>24</v>
      </c>
      <c r="ES48" s="161"/>
      <c r="ET48" s="161"/>
      <c r="EU48" s="161"/>
      <c r="EV48" s="161"/>
      <c r="EW48" s="161"/>
      <c r="EX48" s="161"/>
      <c r="EY48" s="161"/>
      <c r="EZ48" s="161"/>
      <c r="FA48" s="161"/>
      <c r="FB48" s="161"/>
      <c r="FC48" s="161"/>
      <c r="FD48" s="161"/>
      <c r="FE48" s="161"/>
      <c r="FF48" s="161">
        <f ca="1">IF(FF$14&gt;0,$N48*(FF$14),0)</f>
        <v>24</v>
      </c>
      <c r="FG48" s="161"/>
      <c r="FH48" s="161"/>
      <c r="FI48" s="161"/>
      <c r="FJ48" s="161"/>
      <c r="FK48" s="161">
        <f ca="1">IF(FK$14&gt;0,$N48*(FK$14),0)</f>
        <v>24</v>
      </c>
      <c r="FL48" s="161">
        <f ca="1">IF(FL$14&gt;0,$N48*(FL$14),0)</f>
        <v>24</v>
      </c>
      <c r="FM48" s="161">
        <f ca="1">IF(FM$14&gt;0,$N48*(FM$14),0)</f>
        <v>24</v>
      </c>
      <c r="FN48" s="161">
        <f ca="1">IF(FN$14&gt;0,$N48*(FN$14),0)</f>
        <v>24</v>
      </c>
      <c r="FO48" s="161">
        <f ca="1">IF(FO$14&gt;0,$N48*(FO$14),0)</f>
        <v>24</v>
      </c>
      <c r="FP48" s="161"/>
      <c r="FQ48" s="161"/>
      <c r="FR48" s="161"/>
      <c r="FS48" s="161"/>
      <c r="FT48" s="161"/>
      <c r="FU48" s="161"/>
      <c r="FV48" s="161"/>
      <c r="FW48" s="161">
        <f ca="1">IF(FW$14&gt;0,$N48*(FW$14),0)</f>
        <v>0</v>
      </c>
      <c r="FX48" s="161"/>
      <c r="FY48" s="161"/>
      <c r="FZ48" s="161"/>
      <c r="GA48" s="161"/>
      <c r="GB48" s="161"/>
      <c r="GC48" s="161">
        <f t="shared" ca="1" si="84"/>
        <v>0</v>
      </c>
      <c r="GD48" s="161">
        <f t="shared" ca="1" si="84"/>
        <v>0</v>
      </c>
      <c r="GE48" s="161"/>
      <c r="GF48" s="161"/>
      <c r="GG48" s="161"/>
      <c r="GH48" s="161"/>
      <c r="GI48" s="161"/>
      <c r="GJ48" s="161"/>
      <c r="GK48" s="161"/>
      <c r="GL48" s="161"/>
      <c r="GM48" s="161"/>
    </row>
    <row r="49" spans="2:195" ht="104" x14ac:dyDescent="0.25">
      <c r="B49" s="79" t="s">
        <v>12</v>
      </c>
      <c r="C49" s="81" t="s">
        <v>360</v>
      </c>
      <c r="D49" s="16" t="s">
        <v>362</v>
      </c>
      <c r="E49" s="15">
        <v>2</v>
      </c>
      <c r="F49" s="45" t="s">
        <v>463</v>
      </c>
      <c r="G49" s="66" t="s">
        <v>314</v>
      </c>
      <c r="H49" s="130"/>
      <c r="I49" s="130"/>
      <c r="J49" s="130" t="s">
        <v>6</v>
      </c>
      <c r="K49" s="130"/>
      <c r="L49" s="130"/>
      <c r="M49" s="66">
        <f t="shared" si="89"/>
        <v>3</v>
      </c>
      <c r="N49" s="66">
        <f t="shared" si="21"/>
        <v>6</v>
      </c>
      <c r="O49" s="86">
        <f t="shared" ca="1" si="90"/>
        <v>24</v>
      </c>
      <c r="P49" s="71">
        <f t="shared" ca="1" si="40"/>
        <v>6</v>
      </c>
      <c r="Q49" s="71">
        <f t="shared" ca="1" si="40"/>
        <v>6</v>
      </c>
      <c r="R49" s="71">
        <f t="shared" ca="1" si="41"/>
        <v>6</v>
      </c>
      <c r="S49" s="71"/>
      <c r="T49" s="71"/>
      <c r="U49" s="71"/>
      <c r="V49" s="71">
        <f t="shared" ca="1" si="42"/>
        <v>12</v>
      </c>
      <c r="W49" s="71">
        <f t="shared" ca="1" si="76"/>
        <v>0</v>
      </c>
      <c r="X49" s="71">
        <f ca="1">IF(X$14&gt;0,$N49*(X$14),0)</f>
        <v>6</v>
      </c>
      <c r="Y49" s="71">
        <f ca="1">IF(Y$14&gt;0,$N49*(Y$14),0)</f>
        <v>6</v>
      </c>
      <c r="Z49" s="71">
        <f ca="1">IF(Z$14&gt;0,$N49*(Z$14),0)</f>
        <v>12</v>
      </c>
      <c r="AA49" s="71">
        <f t="shared" ca="1" si="91"/>
        <v>6</v>
      </c>
      <c r="AB49" s="71">
        <f t="shared" ca="1" si="85"/>
        <v>6</v>
      </c>
      <c r="AC49" s="71">
        <f t="shared" ca="1" si="85"/>
        <v>6</v>
      </c>
      <c r="AD49" s="71">
        <f t="shared" ca="1" si="85"/>
        <v>6</v>
      </c>
      <c r="AE49" s="71">
        <f ca="1">IF(AE$14&gt;0,$N49*(AE$14),0)</f>
        <v>6</v>
      </c>
      <c r="AF49" s="71">
        <f t="shared" ca="1" si="67"/>
        <v>12</v>
      </c>
      <c r="AG49" s="71">
        <f t="shared" ca="1" si="67"/>
        <v>12</v>
      </c>
      <c r="AH49" s="71">
        <f t="shared" ca="1" si="86"/>
        <v>6</v>
      </c>
      <c r="AI49" s="71">
        <f ca="1">IF(AI$14&gt;0,$N49*(AI$14),0)</f>
        <v>12</v>
      </c>
      <c r="AJ49" s="71"/>
      <c r="AK49" s="71"/>
      <c r="AL49" s="71"/>
      <c r="AM49" s="71">
        <f t="shared" ref="AM49:AT49" ca="1" si="96">IF(AM$14&gt;0,$N49*(AM$14),0)</f>
        <v>12</v>
      </c>
      <c r="AN49" s="71">
        <f t="shared" ca="1" si="96"/>
        <v>12</v>
      </c>
      <c r="AO49" s="71">
        <f t="shared" ca="1" si="96"/>
        <v>12</v>
      </c>
      <c r="AP49" s="71">
        <f t="shared" ca="1" si="96"/>
        <v>6</v>
      </c>
      <c r="AQ49" s="71">
        <f t="shared" ca="1" si="96"/>
        <v>6</v>
      </c>
      <c r="AR49" s="71">
        <f t="shared" ca="1" si="96"/>
        <v>12</v>
      </c>
      <c r="AS49" s="71">
        <f t="shared" ca="1" si="96"/>
        <v>12</v>
      </c>
      <c r="AT49" s="71">
        <f t="shared" ca="1" si="96"/>
        <v>6</v>
      </c>
      <c r="AU49" s="71"/>
      <c r="AV49" s="71">
        <f ca="1">IF(AV$14&gt;0,$N49*(AV$14),0)</f>
        <v>6</v>
      </c>
      <c r="AW49" s="71">
        <f ca="1">IF(AW$14&gt;0,$N49*(AW$14),0)</f>
        <v>6</v>
      </c>
      <c r="AX49" s="71">
        <f ca="1">IF(AX$14&gt;0,$N49*(AX$14),0)</f>
        <v>6</v>
      </c>
      <c r="AY49" s="71">
        <f ca="1">IF(AY$14&gt;0,$N49*(AY$14),0)</f>
        <v>12</v>
      </c>
      <c r="AZ49" s="71"/>
      <c r="BA49" s="71"/>
      <c r="BB49" s="71">
        <f ca="1">IF(BB$14&gt;0,$N49*(BB$14),0)</f>
        <v>12</v>
      </c>
      <c r="BC49" s="71">
        <f ca="1">IF(BC$14&gt;0,$N49*(BC$14),0)</f>
        <v>18</v>
      </c>
      <c r="BD49" s="71"/>
      <c r="BE49" s="71"/>
      <c r="BF49" s="71"/>
      <c r="BG49" s="71"/>
      <c r="BH49" s="71"/>
      <c r="BI49" s="71"/>
      <c r="BJ49" s="71"/>
      <c r="BK49" s="71"/>
      <c r="BL49" s="71"/>
      <c r="BM49" s="71"/>
      <c r="BN49" s="71"/>
      <c r="BO49" s="71"/>
      <c r="BP49" s="71"/>
      <c r="BQ49" s="71"/>
      <c r="BR49" s="71"/>
      <c r="BS49" s="71"/>
      <c r="BT49" s="71"/>
      <c r="BU49" s="71"/>
      <c r="BV49" s="71"/>
      <c r="BW49" s="71">
        <f ca="1">IF(BW$14&gt;0,$N49*(BW$14),0)</f>
        <v>6</v>
      </c>
      <c r="BX49" s="71">
        <f ca="1">IF(BX$14&gt;0,$N49*(BX$14),0)</f>
        <v>18</v>
      </c>
      <c r="BY49" s="71"/>
      <c r="BZ49" s="71">
        <f ca="1">IF(BZ$14&gt;0,$N49*(BZ$14),0)</f>
        <v>12</v>
      </c>
      <c r="CA49" s="71">
        <f ca="1">IF(CA$14&gt;0,$N49*(CA$14),0)</f>
        <v>0</v>
      </c>
      <c r="CB49" s="71">
        <f ca="1">IF(CB$14&gt;0,$N49*(CB$14),0)</f>
        <v>0</v>
      </c>
      <c r="CC49" s="71">
        <f ca="1">IF(CC$14&gt;0,$N49*(CC$14),0)</f>
        <v>0</v>
      </c>
      <c r="CD49" s="71">
        <f ca="1">IF(CD$14&gt;0,$N49*(CD$14),0)</f>
        <v>6</v>
      </c>
      <c r="CE49" s="71"/>
      <c r="CF49" s="71">
        <f t="shared" ca="1" si="88"/>
        <v>12</v>
      </c>
      <c r="CG49" s="71">
        <f t="shared" ca="1" si="93"/>
        <v>6</v>
      </c>
      <c r="CH49" s="71">
        <f t="shared" ca="1" si="93"/>
        <v>12</v>
      </c>
      <c r="CI49" s="71">
        <f t="shared" ca="1" si="70"/>
        <v>6</v>
      </c>
      <c r="CJ49" s="71">
        <f t="shared" ca="1" si="94"/>
        <v>0</v>
      </c>
      <c r="CK49" s="71">
        <f t="shared" ca="1" si="94"/>
        <v>12</v>
      </c>
      <c r="CL49" s="71">
        <f ca="1">IF(CL$14&gt;0,$N49*(CL$14),0)</f>
        <v>6</v>
      </c>
      <c r="CM49" s="71">
        <f ca="1">IF(CM$14&gt;0,$N49*(CM$14),0)</f>
        <v>12</v>
      </c>
      <c r="CN49" s="71">
        <f ca="1">IF(CN$14&gt;0,$N49*(CN$14),0)</f>
        <v>12</v>
      </c>
      <c r="CO49" s="71"/>
      <c r="CP49" s="71"/>
      <c r="CQ49" s="71">
        <f t="shared" ref="CQ49:CV49" ca="1" si="97">IF(CQ$14&gt;0,$N49*(CQ$14),0)</f>
        <v>12</v>
      </c>
      <c r="CR49" s="71">
        <f t="shared" ca="1" si="97"/>
        <v>0</v>
      </c>
      <c r="CS49" s="71">
        <f t="shared" ca="1" si="97"/>
        <v>18</v>
      </c>
      <c r="CT49" s="71">
        <f t="shared" ca="1" si="97"/>
        <v>12</v>
      </c>
      <c r="CU49" s="71">
        <f t="shared" ca="1" si="97"/>
        <v>6</v>
      </c>
      <c r="CV49" s="71">
        <f t="shared" ca="1" si="97"/>
        <v>6</v>
      </c>
      <c r="CW49" s="71"/>
      <c r="CX49" s="71">
        <f ca="1">IF(CX$14&gt;0,$N49*(CX$14),0)</f>
        <v>12</v>
      </c>
      <c r="CY49" s="71"/>
      <c r="CZ49" s="71"/>
      <c r="DA49" s="71"/>
      <c r="DB49" s="71"/>
      <c r="DC49" s="71">
        <f ca="1">IF(DC$14&gt;0,$N49*(DC$14),0)</f>
        <v>0</v>
      </c>
      <c r="DD49" s="71"/>
      <c r="DE49" s="71">
        <f ca="1">IF(DE$14&gt;0,$N49*(DE$14),0)</f>
        <v>0</v>
      </c>
      <c r="DF49" s="71">
        <f ca="1">IF(DF$14&gt;0,$N49*(DF$14),0)</f>
        <v>0</v>
      </c>
      <c r="DG49" s="71">
        <f ca="1">IF(DG$14&gt;0,$N49*(DG$14),0)</f>
        <v>6</v>
      </c>
      <c r="DH49" s="71">
        <f ca="1">IF(DH$14&gt;0,$N49*(DH$14),0)</f>
        <v>0</v>
      </c>
      <c r="DI49" s="71">
        <f ca="1">IF(DI$14&gt;0,$N49*(DI$14),0)</f>
        <v>0</v>
      </c>
      <c r="DJ49" s="71">
        <f ca="1">IF(DJ$14&gt;0,$N49*(DJ$14),0)</f>
        <v>12</v>
      </c>
      <c r="DK49" s="71"/>
      <c r="DL49" s="71">
        <f t="shared" ca="1" si="95"/>
        <v>6</v>
      </c>
      <c r="DM49" s="71">
        <f t="shared" ca="1" si="95"/>
        <v>6</v>
      </c>
      <c r="DN49" s="71">
        <f t="shared" ca="1" si="95"/>
        <v>0</v>
      </c>
      <c r="DO49" s="71">
        <f t="shared" ca="1" si="95"/>
        <v>6</v>
      </c>
      <c r="DP49" s="71">
        <f ca="1">IF(DP$14&gt;0,$N49*(DP$14),0)</f>
        <v>6</v>
      </c>
      <c r="DQ49" s="71"/>
      <c r="DR49" s="71">
        <f t="shared" ca="1" si="63"/>
        <v>6</v>
      </c>
      <c r="DS49" s="71">
        <f t="shared" ca="1" si="63"/>
        <v>6</v>
      </c>
      <c r="DT49" s="71">
        <f t="shared" ca="1" si="63"/>
        <v>6</v>
      </c>
      <c r="DU49" s="71">
        <f t="shared" ca="1" si="63"/>
        <v>6</v>
      </c>
      <c r="DV49" s="71">
        <f t="shared" ca="1" si="63"/>
        <v>6</v>
      </c>
      <c r="DW49" s="71">
        <f t="shared" ca="1" si="63"/>
        <v>6</v>
      </c>
      <c r="DX49" s="71">
        <f t="shared" ca="1" si="63"/>
        <v>0</v>
      </c>
      <c r="DY49" s="71">
        <f t="shared" ca="1" si="63"/>
        <v>12</v>
      </c>
      <c r="DZ49" s="71"/>
      <c r="EA49" s="71"/>
      <c r="EB49" s="71"/>
      <c r="EC49" s="71"/>
      <c r="ED49" s="71"/>
      <c r="EE49" s="71">
        <f ca="1">IF(EE$14&gt;0,$N49*(EE$14),0)</f>
        <v>6</v>
      </c>
      <c r="EF49" s="71">
        <f ca="1">IF(EF$14&gt;0,$N49*(EF$14),0)</f>
        <v>12</v>
      </c>
      <c r="EG49" s="71"/>
      <c r="EH49" s="71"/>
      <c r="EI49" s="71"/>
      <c r="EJ49" s="71">
        <f ca="1">IF(EJ$14&gt;0,$N49*(EJ$14),0)</f>
        <v>12</v>
      </c>
      <c r="EK49" s="71">
        <f t="shared" ca="1" si="47"/>
        <v>6</v>
      </c>
      <c r="EL49" s="71">
        <f ca="1">IF(EL$14&gt;0,$N49*(EL$14),0)</f>
        <v>12</v>
      </c>
      <c r="EM49" s="161">
        <f t="shared" ca="1" si="48"/>
        <v>24</v>
      </c>
      <c r="EN49" s="161"/>
      <c r="EO49" s="161">
        <f ca="1">IF(EO$14&gt;0,$N49*(EO$14),0)</f>
        <v>24</v>
      </c>
      <c r="EP49" s="161">
        <f ca="1">IF(EP$14&gt;0,$N49*(EP$14),0)</f>
        <v>24</v>
      </c>
      <c r="EQ49" s="161">
        <f ca="1">IF(EQ$14&gt;0,$N49*(EQ$14),0)</f>
        <v>24</v>
      </c>
      <c r="ER49" s="161">
        <f ca="1">IF(ER$14&gt;0,$N49*(ER$14),0)</f>
        <v>24</v>
      </c>
      <c r="ES49" s="161">
        <f ca="1">IF(ES$14&gt;0,$N49*(ES$14),0)</f>
        <v>24</v>
      </c>
      <c r="ET49" s="161"/>
      <c r="EU49" s="161"/>
      <c r="EV49" s="161"/>
      <c r="EW49" s="161"/>
      <c r="EX49" s="161"/>
      <c r="EY49" s="161"/>
      <c r="EZ49" s="161"/>
      <c r="FA49" s="161"/>
      <c r="FB49" s="161"/>
      <c r="FC49" s="161">
        <f ca="1">IF(FC$14&gt;0,$N49*(FC$14),0)</f>
        <v>24</v>
      </c>
      <c r="FD49" s="161"/>
      <c r="FE49" s="161"/>
      <c r="FF49" s="161"/>
      <c r="FG49" s="161">
        <f ca="1">IF(FG$14&gt;0,$N49*(FG$14),0)</f>
        <v>24</v>
      </c>
      <c r="FH49" s="161">
        <f ca="1">IF(FH$14&gt;0,$N49*(FH$14),0)</f>
        <v>24</v>
      </c>
      <c r="FI49" s="161">
        <f ca="1">IF(FI$14&gt;0,$N49*(FI$14),0)</f>
        <v>24</v>
      </c>
      <c r="FJ49" s="161">
        <f ca="1">IF(FJ$14&gt;0,$N49*(FJ$14),0)</f>
        <v>24</v>
      </c>
      <c r="FK49" s="161">
        <f ca="1">IF(FK$14&gt;0,$N49*(FK$14),0)</f>
        <v>24</v>
      </c>
      <c r="FL49" s="161">
        <f ca="1">IF(FL$14&gt;0,$N49*(FL$14),0)</f>
        <v>24</v>
      </c>
      <c r="FM49" s="161">
        <f ca="1">IF(FM$14&gt;0,$N49*(FM$14),0)</f>
        <v>24</v>
      </c>
      <c r="FN49" s="161">
        <f ca="1">IF(FN$14&gt;0,$N49*(FN$14),0)</f>
        <v>24</v>
      </c>
      <c r="FO49" s="161">
        <f ca="1">IF(FO$14&gt;0,$N49*(FO$14),0)</f>
        <v>24</v>
      </c>
      <c r="FP49" s="161">
        <f ca="1">IF(FP$14&gt;0,$N49*(FP$14),0)</f>
        <v>24</v>
      </c>
      <c r="FQ49" s="161">
        <f ca="1">IF(FQ$14&gt;0,$N49*(FQ$14),0)</f>
        <v>24</v>
      </c>
      <c r="FR49" s="161">
        <f ca="1">IF(FR$14&gt;0,$N49*(FR$14),0)</f>
        <v>24</v>
      </c>
      <c r="FS49" s="161"/>
      <c r="FT49" s="161"/>
      <c r="FU49" s="161"/>
      <c r="FV49" s="161"/>
      <c r="FW49" s="161"/>
      <c r="FX49" s="161"/>
      <c r="FY49" s="161"/>
      <c r="FZ49" s="161"/>
      <c r="GA49" s="161"/>
      <c r="GB49" s="161"/>
      <c r="GC49" s="161"/>
      <c r="GD49" s="161"/>
      <c r="GE49" s="161"/>
      <c r="GF49" s="161"/>
      <c r="GG49" s="161"/>
      <c r="GH49" s="161"/>
      <c r="GI49" s="161"/>
      <c r="GJ49" s="161"/>
      <c r="GK49" s="161"/>
      <c r="GL49" s="161"/>
      <c r="GM49" s="161"/>
    </row>
    <row r="50" spans="2:195" ht="104" x14ac:dyDescent="0.25">
      <c r="B50" s="79" t="s">
        <v>12</v>
      </c>
      <c r="C50" s="81" t="s">
        <v>360</v>
      </c>
      <c r="D50" s="16" t="s">
        <v>363</v>
      </c>
      <c r="E50" s="15">
        <v>2</v>
      </c>
      <c r="F50" s="45" t="s">
        <v>463</v>
      </c>
      <c r="G50" s="66" t="s">
        <v>314</v>
      </c>
      <c r="H50" s="130"/>
      <c r="I50" s="130" t="s">
        <v>6</v>
      </c>
      <c r="J50" s="130" t="s">
        <v>6</v>
      </c>
      <c r="K50" s="130"/>
      <c r="L50" s="130"/>
      <c r="M50" s="66">
        <f t="shared" si="89"/>
        <v>3</v>
      </c>
      <c r="N50" s="66">
        <f t="shared" si="21"/>
        <v>6</v>
      </c>
      <c r="O50" s="86">
        <f t="shared" ca="1" si="90"/>
        <v>24</v>
      </c>
      <c r="P50" s="71">
        <f t="shared" ca="1" si="40"/>
        <v>6</v>
      </c>
      <c r="Q50" s="71">
        <f t="shared" ca="1" si="40"/>
        <v>6</v>
      </c>
      <c r="R50" s="71">
        <f t="shared" ca="1" si="41"/>
        <v>6</v>
      </c>
      <c r="S50" s="71"/>
      <c r="T50" s="71">
        <f ca="1">IF(T$14&gt;0,$N50*(T$14),0)</f>
        <v>18</v>
      </c>
      <c r="U50" s="71">
        <f ca="1">IF(U$14&gt;0,$N50*(U$14),0)</f>
        <v>12</v>
      </c>
      <c r="V50" s="71">
        <f t="shared" ca="1" si="42"/>
        <v>12</v>
      </c>
      <c r="W50" s="71">
        <f t="shared" ca="1" si="76"/>
        <v>0</v>
      </c>
      <c r="X50" s="71"/>
      <c r="Y50" s="71"/>
      <c r="Z50" s="71">
        <f ca="1">IF(Z$14&gt;0,$N50*(Z$14),0)</f>
        <v>12</v>
      </c>
      <c r="AA50" s="71">
        <f t="shared" ca="1" si="91"/>
        <v>6</v>
      </c>
      <c r="AB50" s="71">
        <f t="shared" ref="AB50:AB56" ca="1" si="98">IF(AB$14&gt;0,$N50*(AB$14),0)</f>
        <v>6</v>
      </c>
      <c r="AC50" s="71"/>
      <c r="AD50" s="71">
        <f ca="1">IF(AD$14&gt;0,$N50*(AD$14),0)</f>
        <v>6</v>
      </c>
      <c r="AE50" s="71"/>
      <c r="AF50" s="71">
        <f t="shared" ca="1" si="67"/>
        <v>12</v>
      </c>
      <c r="AG50" s="71">
        <f t="shared" ca="1" si="67"/>
        <v>12</v>
      </c>
      <c r="AH50" s="71">
        <f t="shared" ca="1" si="86"/>
        <v>6</v>
      </c>
      <c r="AI50" s="71"/>
      <c r="AJ50" s="71">
        <f ca="1">IF(AJ$14&gt;0,$N50*(AJ$14),0)</f>
        <v>6</v>
      </c>
      <c r="AK50" s="71">
        <f ca="1">IF(AK$14&gt;0,$N50*(AK$14),0)</f>
        <v>6</v>
      </c>
      <c r="AL50" s="71">
        <f ca="1">IF(AL$14&gt;0,$N50*(AL$14),0)</f>
        <v>6</v>
      </c>
      <c r="AM50" s="71"/>
      <c r="AN50" s="71"/>
      <c r="AO50" s="71"/>
      <c r="AP50" s="71">
        <f t="shared" ref="AP50:AV50" ca="1" si="99">IF(AP$14&gt;0,$N50*(AP$14),0)</f>
        <v>6</v>
      </c>
      <c r="AQ50" s="71">
        <f t="shared" ca="1" si="99"/>
        <v>6</v>
      </c>
      <c r="AR50" s="71">
        <f t="shared" ca="1" si="99"/>
        <v>12</v>
      </c>
      <c r="AS50" s="71">
        <f t="shared" ca="1" si="99"/>
        <v>12</v>
      </c>
      <c r="AT50" s="71">
        <f t="shared" ca="1" si="99"/>
        <v>6</v>
      </c>
      <c r="AU50" s="71">
        <f t="shared" ca="1" si="99"/>
        <v>6</v>
      </c>
      <c r="AV50" s="71">
        <f t="shared" ca="1" si="99"/>
        <v>6</v>
      </c>
      <c r="AW50" s="71"/>
      <c r="AX50" s="71">
        <f ca="1">IF(AX$14&gt;0,$N50*(AX$14),0)</f>
        <v>6</v>
      </c>
      <c r="AY50" s="71">
        <f ca="1">IF(AY$14&gt;0,$N50*(AY$14),0)</f>
        <v>12</v>
      </c>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f ca="1">IF(CE$14&gt;0,$N50*(CE$14),0)</f>
        <v>6</v>
      </c>
      <c r="CF50" s="71">
        <f t="shared" ca="1" si="88"/>
        <v>12</v>
      </c>
      <c r="CG50" s="71">
        <f t="shared" ca="1" si="93"/>
        <v>6</v>
      </c>
      <c r="CH50" s="71">
        <f t="shared" ca="1" si="93"/>
        <v>12</v>
      </c>
      <c r="CI50" s="71">
        <f t="shared" ca="1" si="70"/>
        <v>6</v>
      </c>
      <c r="CJ50" s="71">
        <f t="shared" ca="1" si="94"/>
        <v>0</v>
      </c>
      <c r="CK50" s="71">
        <f t="shared" ca="1" si="94"/>
        <v>12</v>
      </c>
      <c r="CL50" s="71">
        <f ca="1">IF(CL$14&gt;0,$N50*(CL$14),0)</f>
        <v>6</v>
      </c>
      <c r="CM50" s="71">
        <f ca="1">IF(CM$14&gt;0,$N50*(CM$14),0)</f>
        <v>12</v>
      </c>
      <c r="CN50" s="71">
        <f ca="1">IF(CN$14&gt;0,$N50*(CN$14),0)</f>
        <v>12</v>
      </c>
      <c r="CO50" s="71"/>
      <c r="CP50" s="71">
        <f t="shared" ref="CP50:CQ54" ca="1" si="100">IF(CP$14&gt;0,$N50*(CP$14),0)</f>
        <v>6</v>
      </c>
      <c r="CQ50" s="71">
        <f t="shared" ca="1" si="100"/>
        <v>12</v>
      </c>
      <c r="CR50" s="71"/>
      <c r="CS50" s="71"/>
      <c r="CT50" s="71"/>
      <c r="CU50" s="71"/>
      <c r="CV50" s="71"/>
      <c r="CW50" s="71"/>
      <c r="CX50" s="71"/>
      <c r="CY50" s="71">
        <f ca="1">IF(CY$14&gt;0,$N50*(CY$14),0)</f>
        <v>6</v>
      </c>
      <c r="CZ50" s="71">
        <f ca="1">IF(CZ$14&gt;0,$N50*(CZ$14),0)</f>
        <v>0</v>
      </c>
      <c r="DA50" s="71">
        <f ca="1">IF(DA$14&gt;0,$N50*(DA$14),0)</f>
        <v>0</v>
      </c>
      <c r="DB50" s="71">
        <f ca="1">IF(DB$14&gt;0,$N50*(DB$14),0)</f>
        <v>0</v>
      </c>
      <c r="DC50" s="71">
        <f ca="1">IF(DC$14&gt;0,$N50*(DC$14),0)</f>
        <v>0</v>
      </c>
      <c r="DD50" s="71">
        <f ca="1">IF(DD$14&gt;0,$N50*(DD$14),0)</f>
        <v>0</v>
      </c>
      <c r="DE50" s="71"/>
      <c r="DF50" s="71">
        <f ca="1">IF(DF$14&gt;0,$N50*(DF$14),0)</f>
        <v>0</v>
      </c>
      <c r="DG50" s="71"/>
      <c r="DH50" s="71">
        <f ca="1">IF(DH$14&gt;0,$N50*(DH$14),0)</f>
        <v>0</v>
      </c>
      <c r="DI50" s="71"/>
      <c r="DJ50" s="71"/>
      <c r="DK50" s="71"/>
      <c r="DL50" s="71">
        <f t="shared" ca="1" si="95"/>
        <v>6</v>
      </c>
      <c r="DM50" s="71">
        <f t="shared" ca="1" si="95"/>
        <v>6</v>
      </c>
      <c r="DN50" s="71">
        <f t="shared" ca="1" si="95"/>
        <v>0</v>
      </c>
      <c r="DO50" s="71">
        <f t="shared" ca="1" si="95"/>
        <v>6</v>
      </c>
      <c r="DP50" s="71"/>
      <c r="DQ50" s="71"/>
      <c r="DR50" s="71">
        <f t="shared" ref="DR50:DY62" ca="1" si="101">IF(DR$14&gt;0,$N50*(DR$14),0)</f>
        <v>6</v>
      </c>
      <c r="DS50" s="71">
        <f t="shared" ca="1" si="101"/>
        <v>6</v>
      </c>
      <c r="DT50" s="71">
        <f t="shared" ca="1" si="101"/>
        <v>6</v>
      </c>
      <c r="DU50" s="71">
        <f t="shared" ca="1" si="101"/>
        <v>6</v>
      </c>
      <c r="DV50" s="71">
        <f t="shared" ca="1" si="101"/>
        <v>6</v>
      </c>
      <c r="DW50" s="71">
        <f t="shared" ca="1" si="101"/>
        <v>6</v>
      </c>
      <c r="DX50" s="71">
        <f t="shared" ca="1" si="101"/>
        <v>0</v>
      </c>
      <c r="DY50" s="71">
        <f t="shared" ca="1" si="101"/>
        <v>12</v>
      </c>
      <c r="DZ50" s="71"/>
      <c r="EA50" s="71"/>
      <c r="EB50" s="71"/>
      <c r="EC50" s="71"/>
      <c r="ED50" s="71"/>
      <c r="EE50" s="71">
        <f ca="1">IF(EE$14&gt;0,$N50*(EE$14),0)</f>
        <v>6</v>
      </c>
      <c r="EF50" s="71"/>
      <c r="EG50" s="71">
        <f ca="1">IF(EG$14&gt;0,$N50*(EG$14),0)</f>
        <v>6</v>
      </c>
      <c r="EH50" s="71">
        <f ca="1">IF(EH$14&gt;0,$N50*(EH$14),0)</f>
        <v>0</v>
      </c>
      <c r="EI50" s="71"/>
      <c r="EJ50" s="71">
        <f ca="1">IF(EJ$14&gt;0,$N50*(EJ$14),0)</f>
        <v>12</v>
      </c>
      <c r="EK50" s="71">
        <f t="shared" ca="1" si="47"/>
        <v>6</v>
      </c>
      <c r="EL50" s="71"/>
      <c r="EM50" s="161">
        <f t="shared" ca="1" si="48"/>
        <v>24</v>
      </c>
      <c r="EN50" s="161"/>
      <c r="EO50" s="161"/>
      <c r="EP50" s="161">
        <f ca="1">IF(EP$14&gt;0,$N50*(EP$14),0)</f>
        <v>24</v>
      </c>
      <c r="EQ50" s="161">
        <f ca="1">IF(EQ$14&gt;0,$N50*(EQ$14),0)</f>
        <v>24</v>
      </c>
      <c r="ER50" s="161">
        <f ca="1">IF(ER$14&gt;0,$N50*(ER$14),0)</f>
        <v>24</v>
      </c>
      <c r="ES50" s="161"/>
      <c r="ET50" s="161"/>
      <c r="EU50" s="161"/>
      <c r="EV50" s="161"/>
      <c r="EW50" s="161"/>
      <c r="EX50" s="161"/>
      <c r="EY50" s="161"/>
      <c r="EZ50" s="161"/>
      <c r="FA50" s="161"/>
      <c r="FB50" s="161"/>
      <c r="FC50" s="161"/>
      <c r="FD50" s="161"/>
      <c r="FE50" s="161"/>
      <c r="FF50" s="161">
        <f ca="1">IF(FF$14&gt;0,$N50*(FF$14),0)</f>
        <v>24</v>
      </c>
      <c r="FG50" s="161"/>
      <c r="FH50" s="161"/>
      <c r="FI50" s="161"/>
      <c r="FJ50" s="161"/>
      <c r="FK50" s="161">
        <f ca="1">IF(FK$14&gt;0,$N50*(FK$14),0)</f>
        <v>24</v>
      </c>
      <c r="FL50" s="161">
        <f ca="1">IF(FL$14&gt;0,$N50*(FL$14),0)</f>
        <v>24</v>
      </c>
      <c r="FM50" s="161">
        <f ca="1">IF(FM$14&gt;0,$N50*(FM$14),0)</f>
        <v>24</v>
      </c>
      <c r="FN50" s="161">
        <f ca="1">IF(FN$14&gt;0,$N50*(FN$14),0)</f>
        <v>24</v>
      </c>
      <c r="FO50" s="161">
        <f ca="1">IF(FO$14&gt;0,$N50*(FO$14),0)</f>
        <v>24</v>
      </c>
      <c r="FP50" s="161"/>
      <c r="FQ50" s="161"/>
      <c r="FR50" s="161"/>
      <c r="FS50" s="161"/>
      <c r="FT50" s="161"/>
      <c r="FU50" s="161">
        <f ca="1">IF(FU$14&gt;0,$N50*(FU$14),0)</f>
        <v>0</v>
      </c>
      <c r="FV50" s="161"/>
      <c r="FW50" s="161">
        <f t="shared" ref="FW50:GB56" ca="1" si="102">IF(FW$14&gt;0,$N50*(FW$14),0)</f>
        <v>0</v>
      </c>
      <c r="FX50" s="161"/>
      <c r="FY50" s="161"/>
      <c r="FZ50" s="161"/>
      <c r="GA50" s="161"/>
      <c r="GB50" s="161"/>
      <c r="GC50" s="161">
        <f ca="1">IF(GC$14&gt;0,$N50*(GC$14),0)</f>
        <v>0</v>
      </c>
      <c r="GD50" s="161">
        <f ca="1">IF(GD$14&gt;0,$N50*(GD$14),0)</f>
        <v>0</v>
      </c>
      <c r="GE50" s="161"/>
      <c r="GF50" s="161"/>
      <c r="GG50" s="161"/>
      <c r="GH50" s="161"/>
      <c r="GI50" s="161">
        <f ca="1">IF(GI$14&gt;0,$N50*(GI$14),0)</f>
        <v>0</v>
      </c>
      <c r="GJ50" s="161"/>
      <c r="GK50" s="161">
        <f ca="1">IF(GK$14&gt;0,$N50*(GK$14),0)</f>
        <v>0</v>
      </c>
      <c r="GL50" s="161">
        <f ca="1">IF(GL$14&gt;0,$N50*(GL$14),0)</f>
        <v>0</v>
      </c>
      <c r="GM50" s="161">
        <f ca="1">IF(GM$14&gt;0,$N50*(GM$14),0)</f>
        <v>0</v>
      </c>
    </row>
    <row r="51" spans="2:195" ht="52" x14ac:dyDescent="0.25">
      <c r="B51" s="79" t="s">
        <v>12</v>
      </c>
      <c r="C51" s="81" t="s">
        <v>360</v>
      </c>
      <c r="D51" s="16" t="s">
        <v>364</v>
      </c>
      <c r="E51" s="15">
        <v>3</v>
      </c>
      <c r="F51" s="63" t="s">
        <v>403</v>
      </c>
      <c r="G51" s="66" t="s">
        <v>314</v>
      </c>
      <c r="H51" s="130"/>
      <c r="I51" s="130" t="s">
        <v>6</v>
      </c>
      <c r="J51" s="130" t="s">
        <v>6</v>
      </c>
      <c r="K51" s="130" t="s">
        <v>6</v>
      </c>
      <c r="L51" s="130"/>
      <c r="M51" s="66">
        <f t="shared" si="89"/>
        <v>3</v>
      </c>
      <c r="N51" s="66">
        <f t="shared" si="21"/>
        <v>9</v>
      </c>
      <c r="O51" s="86">
        <f t="shared" ca="1" si="90"/>
        <v>36</v>
      </c>
      <c r="P51" s="71">
        <f t="shared" ca="1" si="40"/>
        <v>9</v>
      </c>
      <c r="Q51" s="71">
        <f t="shared" ca="1" si="40"/>
        <v>9</v>
      </c>
      <c r="R51" s="71">
        <f t="shared" ca="1" si="41"/>
        <v>9</v>
      </c>
      <c r="S51" s="71">
        <f ca="1">IF(S$14&gt;0,$N51*(S$14),0)</f>
        <v>18</v>
      </c>
      <c r="T51" s="71"/>
      <c r="U51" s="71">
        <f ca="1">IF(U$14&gt;0,$N51*(U$14),0)</f>
        <v>18</v>
      </c>
      <c r="V51" s="71">
        <f t="shared" ca="1" si="42"/>
        <v>18</v>
      </c>
      <c r="W51" s="71">
        <f t="shared" ca="1" si="76"/>
        <v>0</v>
      </c>
      <c r="X51" s="71">
        <f ca="1">IF(X$14&gt;0,$N51*(X$14),0)</f>
        <v>9</v>
      </c>
      <c r="Y51" s="71">
        <f ca="1">IF(Y$14&gt;0,$N51*(Y$14),0)</f>
        <v>9</v>
      </c>
      <c r="Z51" s="71"/>
      <c r="AA51" s="71">
        <f t="shared" ca="1" si="91"/>
        <v>9</v>
      </c>
      <c r="AB51" s="71">
        <f t="shared" ca="1" si="98"/>
        <v>9</v>
      </c>
      <c r="AC51" s="71">
        <f ca="1">IF(AC$14&gt;0,$N51*(AC$14),0)</f>
        <v>9</v>
      </c>
      <c r="AD51" s="71">
        <f ca="1">IF(AD$14&gt;0,$N51*(AD$14),0)</f>
        <v>9</v>
      </c>
      <c r="AE51" s="71"/>
      <c r="AF51" s="71">
        <f ca="1">IF(AF$14&gt;0,$N51*(AF$14),0)</f>
        <v>18</v>
      </c>
      <c r="AG51" s="71"/>
      <c r="AH51" s="71">
        <f t="shared" ca="1" si="86"/>
        <v>9</v>
      </c>
      <c r="AI51" s="71"/>
      <c r="AJ51" s="71"/>
      <c r="AK51" s="71"/>
      <c r="AL51" s="71"/>
      <c r="AM51" s="71"/>
      <c r="AN51" s="71"/>
      <c r="AO51" s="71"/>
      <c r="AP51" s="71">
        <f t="shared" ref="AP51:AT52" ca="1" si="103">IF(AP$14&gt;0,$N51*(AP$14),0)</f>
        <v>9</v>
      </c>
      <c r="AQ51" s="71">
        <f t="shared" ca="1" si="103"/>
        <v>9</v>
      </c>
      <c r="AR51" s="71">
        <f t="shared" ca="1" si="103"/>
        <v>18</v>
      </c>
      <c r="AS51" s="71">
        <f t="shared" ca="1" si="103"/>
        <v>18</v>
      </c>
      <c r="AT51" s="71">
        <f t="shared" ca="1" si="103"/>
        <v>9</v>
      </c>
      <c r="AU51" s="71"/>
      <c r="AV51" s="71">
        <f t="shared" ref="AV51:AV56" ca="1" si="104">IF(AV$14&gt;0,$N51*(AV$14),0)</f>
        <v>9</v>
      </c>
      <c r="AW51" s="71"/>
      <c r="AX51" s="71"/>
      <c r="AY51" s="71">
        <f t="shared" ref="AY51:AY56" ca="1" si="105">IF(AY$14&gt;0,$N51*(AY$14),0)</f>
        <v>18</v>
      </c>
      <c r="AZ51" s="71"/>
      <c r="BA51" s="71"/>
      <c r="BB51" s="71">
        <f ca="1">IF(BB$14&gt;0,$N51*(BB$14),0)</f>
        <v>18</v>
      </c>
      <c r="BC51" s="71">
        <f ca="1">IF(BC$14&gt;0,$N51*(BC$14),0)</f>
        <v>27</v>
      </c>
      <c r="BD51" s="71"/>
      <c r="BE51" s="71"/>
      <c r="BF51" s="71"/>
      <c r="BG51" s="71"/>
      <c r="BH51" s="71"/>
      <c r="BI51" s="71"/>
      <c r="BJ51" s="71"/>
      <c r="BK51" s="71"/>
      <c r="BL51" s="71"/>
      <c r="BM51" s="71"/>
      <c r="BN51" s="71"/>
      <c r="BO51" s="71"/>
      <c r="BP51" s="71"/>
      <c r="BQ51" s="71"/>
      <c r="BR51" s="71"/>
      <c r="BS51" s="71"/>
      <c r="BT51" s="71"/>
      <c r="BU51" s="71"/>
      <c r="BV51" s="71"/>
      <c r="BW51" s="71">
        <f ca="1">IF(BW$14&gt;0,$N51*(BW$14),0)</f>
        <v>9</v>
      </c>
      <c r="BX51" s="71">
        <f ca="1">IF(BX$14&gt;0,$N51*(BX$14),0)</f>
        <v>27</v>
      </c>
      <c r="BY51" s="71"/>
      <c r="BZ51" s="71">
        <f ca="1">IF(BZ$14&gt;0,$N51*(BZ$14),0)</f>
        <v>18</v>
      </c>
      <c r="CA51" s="71"/>
      <c r="CB51" s="71"/>
      <c r="CC51" s="71"/>
      <c r="CD51" s="71">
        <f ca="1">IF(CD$14&gt;0,$N51*(CD$14),0)</f>
        <v>9</v>
      </c>
      <c r="CE51" s="71">
        <f ca="1">IF(CE$14&gt;0,$N51*(CE$14),0)</f>
        <v>9</v>
      </c>
      <c r="CF51" s="71">
        <f t="shared" ca="1" si="88"/>
        <v>18</v>
      </c>
      <c r="CG51" s="71">
        <f t="shared" ca="1" si="93"/>
        <v>9</v>
      </c>
      <c r="CH51" s="71">
        <f t="shared" ca="1" si="93"/>
        <v>18</v>
      </c>
      <c r="CI51" s="71">
        <f t="shared" ca="1" si="70"/>
        <v>9</v>
      </c>
      <c r="CJ51" s="71">
        <f t="shared" ca="1" si="94"/>
        <v>0</v>
      </c>
      <c r="CK51" s="71">
        <f t="shared" ca="1" si="94"/>
        <v>18</v>
      </c>
      <c r="CL51" s="71">
        <f ca="1">IF(CL$14&gt;0,$N51*(CL$14),0)</f>
        <v>9</v>
      </c>
      <c r="CM51" s="71">
        <f ca="1">IF(CM$14&gt;0,$N51*(CM$14),0)</f>
        <v>18</v>
      </c>
      <c r="CN51" s="71">
        <f ca="1">IF(CN$14&gt;0,$N51*(CN$14),0)</f>
        <v>18</v>
      </c>
      <c r="CO51" s="71"/>
      <c r="CP51" s="71">
        <f t="shared" ca="1" si="100"/>
        <v>9</v>
      </c>
      <c r="CQ51" s="71">
        <f t="shared" ca="1" si="100"/>
        <v>18</v>
      </c>
      <c r="CR51" s="71">
        <f t="shared" ref="CR51:CV53" ca="1" si="106">IF(CR$14&gt;0,$N51*(CR$14),0)</f>
        <v>0</v>
      </c>
      <c r="CS51" s="71">
        <f t="shared" ca="1" si="106"/>
        <v>27</v>
      </c>
      <c r="CT51" s="71">
        <f t="shared" ca="1" si="106"/>
        <v>18</v>
      </c>
      <c r="CU51" s="71">
        <f t="shared" ca="1" si="106"/>
        <v>9</v>
      </c>
      <c r="CV51" s="71">
        <f t="shared" ca="1" si="106"/>
        <v>9</v>
      </c>
      <c r="CW51" s="71"/>
      <c r="CX51" s="71">
        <f ca="1">IF(CX$14&gt;0,$N51*(CX$14),0)</f>
        <v>18</v>
      </c>
      <c r="CY51" s="71"/>
      <c r="CZ51" s="71"/>
      <c r="DA51" s="71"/>
      <c r="DB51" s="71"/>
      <c r="DC51" s="71">
        <f ca="1">IF(DC$14&gt;0,$N51*(DC$14),0)</f>
        <v>0</v>
      </c>
      <c r="DD51" s="71"/>
      <c r="DE51" s="71"/>
      <c r="DF51" s="71">
        <f ca="1">IF(DF$14&gt;0,$N51*(DF$14),0)</f>
        <v>0</v>
      </c>
      <c r="DG51" s="71">
        <f ca="1">IF(DG$14&gt;0,$N51*(DG$14),0)</f>
        <v>9</v>
      </c>
      <c r="DH51" s="71"/>
      <c r="DI51" s="71">
        <f ca="1">IF(DI$14&gt;0,$N51*(DI$14),0)</f>
        <v>0</v>
      </c>
      <c r="DJ51" s="71">
        <f ca="1">IF(DJ$14&gt;0,$N51*(DJ$14),0)</f>
        <v>18</v>
      </c>
      <c r="DK51" s="71"/>
      <c r="DL51" s="71">
        <f t="shared" ca="1" si="95"/>
        <v>9</v>
      </c>
      <c r="DM51" s="71">
        <f t="shared" ca="1" si="95"/>
        <v>9</v>
      </c>
      <c r="DN51" s="71">
        <f t="shared" ca="1" si="95"/>
        <v>0</v>
      </c>
      <c r="DO51" s="71">
        <f t="shared" ca="1" si="95"/>
        <v>9</v>
      </c>
      <c r="DP51" s="71">
        <f ca="1">IF(DP$14&gt;0,$N51*(DP$14),0)</f>
        <v>9</v>
      </c>
      <c r="DQ51" s="71"/>
      <c r="DR51" s="71">
        <f t="shared" ca="1" si="101"/>
        <v>9</v>
      </c>
      <c r="DS51" s="71">
        <f t="shared" ca="1" si="101"/>
        <v>9</v>
      </c>
      <c r="DT51" s="71">
        <f t="shared" ca="1" si="101"/>
        <v>9</v>
      </c>
      <c r="DU51" s="71">
        <f t="shared" ca="1" si="101"/>
        <v>9</v>
      </c>
      <c r="DV51" s="71">
        <f t="shared" ca="1" si="101"/>
        <v>9</v>
      </c>
      <c r="DW51" s="71">
        <f t="shared" ca="1" si="101"/>
        <v>9</v>
      </c>
      <c r="DX51" s="71">
        <f t="shared" ca="1" si="101"/>
        <v>0</v>
      </c>
      <c r="DY51" s="71">
        <f t="shared" ca="1" si="101"/>
        <v>18</v>
      </c>
      <c r="DZ51" s="71">
        <f ca="1">IF(DZ$14&gt;0,$N51*(DZ$14),0)</f>
        <v>18</v>
      </c>
      <c r="EA51" s="71">
        <f ca="1">IF(EA$14&gt;0,$N51*(EA$14),0)</f>
        <v>27</v>
      </c>
      <c r="EB51" s="71">
        <f ca="1">IF(EB$14&gt;0,$N51*(EB$14),0)</f>
        <v>18</v>
      </c>
      <c r="EC51" s="71">
        <f ca="1">IF(EC$14&gt;0,$N51*(EC$14),0)</f>
        <v>0</v>
      </c>
      <c r="ED51" s="71">
        <f ca="1">IF(ED$14&gt;0,$N51*(ED$14),0)</f>
        <v>9</v>
      </c>
      <c r="EE51" s="71">
        <f ca="1">IF(EE$14&gt;0,$N51*(EE$14),0)</f>
        <v>9</v>
      </c>
      <c r="EF51" s="71"/>
      <c r="EG51" s="71">
        <f ca="1">IF(EG$14&gt;0,$N51*(EG$14),0)</f>
        <v>9</v>
      </c>
      <c r="EH51" s="71">
        <f ca="1">IF(EH$14&gt;0,$N51*(EH$14),0)</f>
        <v>0</v>
      </c>
      <c r="EI51" s="71">
        <f ca="1">IF(EI$14&gt;0,$N51*(EI$14),0)</f>
        <v>0</v>
      </c>
      <c r="EJ51" s="71">
        <f ca="1">IF(EJ$14&gt;0,$N51*(EJ$14),0)</f>
        <v>18</v>
      </c>
      <c r="EK51" s="71">
        <f t="shared" ca="1" si="47"/>
        <v>9</v>
      </c>
      <c r="EL51" s="71">
        <f ca="1">IF(EL$14&gt;0,$N51*(EL$14),0)</f>
        <v>18</v>
      </c>
      <c r="EM51" s="161">
        <f t="shared" ca="1" si="48"/>
        <v>36</v>
      </c>
      <c r="EN51" s="161"/>
      <c r="EO51" s="161">
        <f ca="1">IF(EO$14&gt;0,$N51*(EO$14),0)</f>
        <v>36</v>
      </c>
      <c r="EP51" s="161">
        <f ca="1">IF(EP$14&gt;0,$N51*(EP$14),0)</f>
        <v>36</v>
      </c>
      <c r="EQ51" s="161">
        <f ca="1">IF(EQ$14&gt;0,$N51*(EQ$14),0)</f>
        <v>36</v>
      </c>
      <c r="ER51" s="161">
        <f ca="1">IF(ER$14&gt;0,$N51*(ER$14),0)</f>
        <v>36</v>
      </c>
      <c r="ES51" s="161">
        <f ca="1">IF(ES$14&gt;0,$N51*(ES$14),0)</f>
        <v>36</v>
      </c>
      <c r="ET51" s="161"/>
      <c r="EU51" s="161"/>
      <c r="EV51" s="161"/>
      <c r="EW51" s="161"/>
      <c r="EX51" s="161"/>
      <c r="EY51" s="161"/>
      <c r="EZ51" s="161"/>
      <c r="FA51" s="161"/>
      <c r="FB51" s="161"/>
      <c r="FC51" s="161"/>
      <c r="FD51" s="161"/>
      <c r="FE51" s="161"/>
      <c r="FF51" s="161">
        <f ca="1">IF(FF$14&gt;0,$N51*(FF$14),0)</f>
        <v>36</v>
      </c>
      <c r="FG51" s="161"/>
      <c r="FH51" s="161"/>
      <c r="FI51" s="161">
        <f ca="1">IF(FI$14&gt;0,$N51*(FI$14),0)</f>
        <v>36</v>
      </c>
      <c r="FJ51" s="161"/>
      <c r="FK51" s="161">
        <f ca="1">IF(FK$14&gt;0,$N51*(FK$14),0)</f>
        <v>36</v>
      </c>
      <c r="FL51" s="161">
        <f ca="1">IF(FL$14&gt;0,$N51*(FL$14),0)</f>
        <v>36</v>
      </c>
      <c r="FM51" s="161">
        <f ca="1">IF(FM$14&gt;0,$N51*(FM$14),0)</f>
        <v>36</v>
      </c>
      <c r="FN51" s="161">
        <f ca="1">IF(FN$14&gt;0,$N51*(FN$14),0)</f>
        <v>36</v>
      </c>
      <c r="FO51" s="161">
        <f ca="1">IF(FO$14&gt;0,$N51*(FO$14),0)</f>
        <v>36</v>
      </c>
      <c r="FP51" s="161"/>
      <c r="FQ51" s="161">
        <f ca="1">IF(FQ$14&gt;0,$N51*(FQ$14),0)</f>
        <v>36</v>
      </c>
      <c r="FR51" s="161">
        <f ca="1">IF(FR$14&gt;0,$N51*(FR$14),0)</f>
        <v>36</v>
      </c>
      <c r="FS51" s="161"/>
      <c r="FT51" s="161"/>
      <c r="FU51" s="161"/>
      <c r="FV51" s="161"/>
      <c r="FW51" s="161">
        <f t="shared" ca="1" si="102"/>
        <v>0</v>
      </c>
      <c r="FX51" s="161"/>
      <c r="FY51" s="161"/>
      <c r="FZ51" s="161"/>
      <c r="GA51" s="161"/>
      <c r="GB51" s="161"/>
      <c r="GC51" s="161">
        <f t="shared" ref="GC51:GC56" ca="1" si="107">IF(GC$14&gt;0,$N51*(GC$14),0)</f>
        <v>0</v>
      </c>
      <c r="GD51" s="161"/>
      <c r="GE51" s="161"/>
      <c r="GF51" s="161"/>
      <c r="GG51" s="161"/>
      <c r="GH51" s="161"/>
      <c r="GI51" s="161"/>
      <c r="GJ51" s="161"/>
      <c r="GK51" s="161"/>
      <c r="GL51" s="161"/>
      <c r="GM51" s="161"/>
    </row>
    <row r="52" spans="2:195" ht="91" x14ac:dyDescent="0.25">
      <c r="B52" s="79" t="s">
        <v>12</v>
      </c>
      <c r="C52" s="81" t="s">
        <v>360</v>
      </c>
      <c r="D52" s="16" t="s">
        <v>365</v>
      </c>
      <c r="E52" s="15">
        <v>3</v>
      </c>
      <c r="F52" s="63" t="s">
        <v>404</v>
      </c>
      <c r="G52" s="66" t="s">
        <v>314</v>
      </c>
      <c r="H52" s="130"/>
      <c r="I52" s="130" t="s">
        <v>6</v>
      </c>
      <c r="J52" s="130" t="s">
        <v>6</v>
      </c>
      <c r="K52" s="130" t="s">
        <v>6</v>
      </c>
      <c r="L52" s="130"/>
      <c r="M52" s="66">
        <f t="shared" si="89"/>
        <v>3</v>
      </c>
      <c r="N52" s="66">
        <f t="shared" si="21"/>
        <v>9</v>
      </c>
      <c r="O52" s="86">
        <f t="shared" ca="1" si="90"/>
        <v>36</v>
      </c>
      <c r="P52" s="71">
        <f t="shared" ca="1" si="40"/>
        <v>9</v>
      </c>
      <c r="Q52" s="71">
        <f t="shared" ca="1" si="40"/>
        <v>9</v>
      </c>
      <c r="R52" s="71">
        <f t="shared" ca="1" si="41"/>
        <v>9</v>
      </c>
      <c r="S52" s="71">
        <f ca="1">IF(S$14&gt;0,$N52*(S$14),0)</f>
        <v>18</v>
      </c>
      <c r="T52" s="71">
        <f ca="1">IF(T$14&gt;0,$N52*(T$14),0)</f>
        <v>27</v>
      </c>
      <c r="U52" s="71">
        <f ca="1">IF(U$14&gt;0,$N52*(U$14),0)</f>
        <v>18</v>
      </c>
      <c r="V52" s="71">
        <f t="shared" ca="1" si="42"/>
        <v>18</v>
      </c>
      <c r="W52" s="71">
        <f t="shared" ca="1" si="76"/>
        <v>0</v>
      </c>
      <c r="X52" s="71"/>
      <c r="Y52" s="71">
        <f ca="1">IF(Y$14&gt;0,$N52*(Y$14),0)</f>
        <v>9</v>
      </c>
      <c r="Z52" s="71"/>
      <c r="AA52" s="71">
        <f t="shared" ca="1" si="91"/>
        <v>9</v>
      </c>
      <c r="AB52" s="71">
        <f t="shared" ca="1" si="98"/>
        <v>9</v>
      </c>
      <c r="AC52" s="71"/>
      <c r="AD52" s="71"/>
      <c r="AE52" s="71">
        <f ca="1">IF(AE$14&gt;0,$N52*(AE$14),0)</f>
        <v>9</v>
      </c>
      <c r="AF52" s="71">
        <f ca="1">IF(AF$14&gt;0,$N52*(AF$14),0)</f>
        <v>18</v>
      </c>
      <c r="AG52" s="71">
        <f ca="1">IF(AG$14&gt;0,$N52*(AG$14),0)</f>
        <v>18</v>
      </c>
      <c r="AH52" s="71">
        <f t="shared" ca="1" si="86"/>
        <v>9</v>
      </c>
      <c r="AI52" s="71"/>
      <c r="AJ52" s="71"/>
      <c r="AK52" s="71"/>
      <c r="AL52" s="71"/>
      <c r="AM52" s="71"/>
      <c r="AN52" s="71"/>
      <c r="AO52" s="71"/>
      <c r="AP52" s="71">
        <f t="shared" ca="1" si="103"/>
        <v>9</v>
      </c>
      <c r="AQ52" s="71">
        <f t="shared" ca="1" si="103"/>
        <v>9</v>
      </c>
      <c r="AR52" s="71">
        <f t="shared" ca="1" si="103"/>
        <v>18</v>
      </c>
      <c r="AS52" s="71">
        <f t="shared" ca="1" si="103"/>
        <v>18</v>
      </c>
      <c r="AT52" s="71">
        <f t="shared" ca="1" si="103"/>
        <v>9</v>
      </c>
      <c r="AU52" s="71">
        <f ca="1">IF(AU$14&gt;0,$N52*(AU$14),0)</f>
        <v>9</v>
      </c>
      <c r="AV52" s="71">
        <f t="shared" ca="1" si="104"/>
        <v>9</v>
      </c>
      <c r="AW52" s="71">
        <f ca="1">IF(AW$14&gt;0,$N52*(AW$14),0)</f>
        <v>9</v>
      </c>
      <c r="AX52" s="71">
        <f ca="1">IF(AX$14&gt;0,$N52*(AX$14),0)</f>
        <v>9</v>
      </c>
      <c r="AY52" s="71">
        <f t="shared" ca="1" si="105"/>
        <v>18</v>
      </c>
      <c r="AZ52" s="71"/>
      <c r="BA52" s="71"/>
      <c r="BB52" s="71"/>
      <c r="BC52" s="71"/>
      <c r="BD52" s="71">
        <f ca="1">IF(BD$14&gt;0,$N52*(BD$14),0)</f>
        <v>9</v>
      </c>
      <c r="BE52" s="71">
        <f ca="1">IF(BE$14&gt;0,$N52*(BE$14),0)</f>
        <v>18</v>
      </c>
      <c r="BF52" s="71"/>
      <c r="BG52" s="71"/>
      <c r="BH52" s="71"/>
      <c r="BI52" s="71"/>
      <c r="BJ52" s="71"/>
      <c r="BK52" s="71"/>
      <c r="BL52" s="71"/>
      <c r="BM52" s="71"/>
      <c r="BN52" s="71">
        <f ca="1">IF(BN$14&gt;0,$N52*(BN$14),0)</f>
        <v>9</v>
      </c>
      <c r="BO52" s="71">
        <f ca="1">IF(BO$14&gt;0,$N52*(BO$14),0)</f>
        <v>18</v>
      </c>
      <c r="BP52" s="71">
        <f ca="1">IF(BP$14&gt;0,$N52*(BP$14),0)</f>
        <v>18</v>
      </c>
      <c r="BQ52" s="71"/>
      <c r="BR52" s="71"/>
      <c r="BS52" s="71">
        <f ca="1">IF(BS$14&gt;0,$N52*(BS$14),0)</f>
        <v>27</v>
      </c>
      <c r="BT52" s="71"/>
      <c r="BU52" s="71">
        <f ca="1">IF(BU$14&gt;0,$N52*(BU$14),0)</f>
        <v>27</v>
      </c>
      <c r="BV52" s="71"/>
      <c r="BW52" s="71">
        <f ca="1">IF(BW$14&gt;0,$N52*(BW$14),0)</f>
        <v>9</v>
      </c>
      <c r="BX52" s="71">
        <f ca="1">IF(BX$14&gt;0,$N52*(BX$14),0)</f>
        <v>27</v>
      </c>
      <c r="BY52" s="71"/>
      <c r="BZ52" s="71"/>
      <c r="CA52" s="71"/>
      <c r="CB52" s="71"/>
      <c r="CC52" s="71"/>
      <c r="CD52" s="71"/>
      <c r="CE52" s="71"/>
      <c r="CF52" s="71">
        <f t="shared" ca="1" si="88"/>
        <v>18</v>
      </c>
      <c r="CG52" s="71">
        <f t="shared" ca="1" si="93"/>
        <v>9</v>
      </c>
      <c r="CH52" s="71">
        <f t="shared" ca="1" si="93"/>
        <v>18</v>
      </c>
      <c r="CI52" s="71">
        <f t="shared" ca="1" si="70"/>
        <v>9</v>
      </c>
      <c r="CJ52" s="71">
        <f t="shared" ca="1" si="94"/>
        <v>0</v>
      </c>
      <c r="CK52" s="71">
        <f t="shared" ca="1" si="94"/>
        <v>18</v>
      </c>
      <c r="CL52" s="71"/>
      <c r="CM52" s="71"/>
      <c r="CN52" s="71"/>
      <c r="CO52" s="71"/>
      <c r="CP52" s="71">
        <f t="shared" ca="1" si="100"/>
        <v>9</v>
      </c>
      <c r="CQ52" s="71">
        <f t="shared" ca="1" si="100"/>
        <v>18</v>
      </c>
      <c r="CR52" s="71">
        <f t="shared" ca="1" si="106"/>
        <v>0</v>
      </c>
      <c r="CS52" s="71">
        <f t="shared" ca="1" si="106"/>
        <v>27</v>
      </c>
      <c r="CT52" s="71">
        <f t="shared" ca="1" si="106"/>
        <v>18</v>
      </c>
      <c r="CU52" s="71">
        <f t="shared" ca="1" si="106"/>
        <v>9</v>
      </c>
      <c r="CV52" s="71">
        <f t="shared" ca="1" si="106"/>
        <v>9</v>
      </c>
      <c r="CW52" s="71"/>
      <c r="CX52" s="71">
        <f ca="1">IF(CX$14&gt;0,$N52*(CX$14),0)</f>
        <v>18</v>
      </c>
      <c r="CY52" s="71"/>
      <c r="CZ52" s="71">
        <f ca="1">IF(CZ$14&gt;0,$N52*(CZ$14),0)</f>
        <v>0</v>
      </c>
      <c r="DA52" s="71">
        <f ca="1">IF(DA$14&gt;0,$N52*(DA$14),0)</f>
        <v>0</v>
      </c>
      <c r="DB52" s="71"/>
      <c r="DC52" s="71"/>
      <c r="DD52" s="71"/>
      <c r="DE52" s="71"/>
      <c r="DF52" s="71"/>
      <c r="DG52" s="71"/>
      <c r="DH52" s="71"/>
      <c r="DI52" s="71">
        <f ca="1">IF(DI$14&gt;0,$N52*(DI$14),0)</f>
        <v>0</v>
      </c>
      <c r="DJ52" s="71">
        <f ca="1">IF(DJ$14&gt;0,$N52*(DJ$14),0)</f>
        <v>18</v>
      </c>
      <c r="DK52" s="71"/>
      <c r="DL52" s="71">
        <f t="shared" ca="1" si="95"/>
        <v>9</v>
      </c>
      <c r="DM52" s="71">
        <f t="shared" ca="1" si="95"/>
        <v>9</v>
      </c>
      <c r="DN52" s="71">
        <f t="shared" ca="1" si="95"/>
        <v>0</v>
      </c>
      <c r="DO52" s="71">
        <f t="shared" ca="1" si="95"/>
        <v>9</v>
      </c>
      <c r="DP52" s="71">
        <f ca="1">IF(DP$14&gt;0,$N52*(DP$14),0)</f>
        <v>9</v>
      </c>
      <c r="DQ52" s="71"/>
      <c r="DR52" s="71">
        <f t="shared" ca="1" si="101"/>
        <v>9</v>
      </c>
      <c r="DS52" s="71">
        <f t="shared" ca="1" si="101"/>
        <v>9</v>
      </c>
      <c r="DT52" s="71">
        <f t="shared" ca="1" si="101"/>
        <v>9</v>
      </c>
      <c r="DU52" s="71">
        <f t="shared" ca="1" si="101"/>
        <v>9</v>
      </c>
      <c r="DV52" s="71">
        <f t="shared" ca="1" si="101"/>
        <v>9</v>
      </c>
      <c r="DW52" s="71">
        <f t="shared" ca="1" si="101"/>
        <v>9</v>
      </c>
      <c r="DX52" s="71">
        <f t="shared" ca="1" si="101"/>
        <v>0</v>
      </c>
      <c r="DY52" s="71">
        <f t="shared" ca="1" si="101"/>
        <v>18</v>
      </c>
      <c r="DZ52" s="71"/>
      <c r="EA52" s="71"/>
      <c r="EB52" s="71"/>
      <c r="EC52" s="71"/>
      <c r="ED52" s="71"/>
      <c r="EE52" s="71"/>
      <c r="EF52" s="71"/>
      <c r="EG52" s="71">
        <f ca="1">IF(EG$14&gt;0,$N52*(EG$14),0)</f>
        <v>9</v>
      </c>
      <c r="EH52" s="71"/>
      <c r="EI52" s="71">
        <f ca="1">IF(EI$14&gt;0,$N52*(EI$14),0)</f>
        <v>0</v>
      </c>
      <c r="EJ52" s="71"/>
      <c r="EK52" s="71">
        <f t="shared" ca="1" si="47"/>
        <v>9</v>
      </c>
      <c r="EL52" s="71">
        <f ca="1">IF(EL$14&gt;0,$N52*(EL$14),0)</f>
        <v>18</v>
      </c>
      <c r="EM52" s="161">
        <f t="shared" ca="1" si="48"/>
        <v>36</v>
      </c>
      <c r="EN52" s="161"/>
      <c r="EO52" s="161">
        <f ca="1">IF(EO$14&gt;0,$N52*(EO$14),0)</f>
        <v>36</v>
      </c>
      <c r="EP52" s="161"/>
      <c r="EQ52" s="161">
        <f ca="1">IF(EQ$14&gt;0,$N52*(EQ$14),0)</f>
        <v>36</v>
      </c>
      <c r="ER52" s="161">
        <f ca="1">IF(ER$14&gt;0,$N52*(ER$14),0)</f>
        <v>36</v>
      </c>
      <c r="ES52" s="161">
        <f ca="1">IF(ES$14&gt;0,$N52*(ES$14),0)</f>
        <v>36</v>
      </c>
      <c r="ET52" s="161"/>
      <c r="EU52" s="161"/>
      <c r="EV52" s="161"/>
      <c r="EW52" s="161"/>
      <c r="EX52" s="161"/>
      <c r="EY52" s="161"/>
      <c r="EZ52" s="161"/>
      <c r="FA52" s="161"/>
      <c r="FB52" s="161"/>
      <c r="FC52" s="161"/>
      <c r="FD52" s="161"/>
      <c r="FE52" s="161"/>
      <c r="FF52" s="161"/>
      <c r="FG52" s="161"/>
      <c r="FH52" s="161"/>
      <c r="FI52" s="161">
        <f ca="1">IF(FI$14&gt;0,$N52*(FI$14),0)</f>
        <v>36</v>
      </c>
      <c r="FJ52" s="161"/>
      <c r="FK52" s="161">
        <f ca="1">IF(FK$14&gt;0,$N52*(FK$14),0)</f>
        <v>36</v>
      </c>
      <c r="FL52" s="161">
        <f ca="1">IF(FL$14&gt;0,$N52*(FL$14),0)</f>
        <v>36</v>
      </c>
      <c r="FM52" s="161">
        <f ca="1">IF(FM$14&gt;0,$N52*(FM$14),0)</f>
        <v>36</v>
      </c>
      <c r="FN52" s="161">
        <f ca="1">IF(FN$14&gt;0,$N52*(FN$14),0)</f>
        <v>36</v>
      </c>
      <c r="FO52" s="161">
        <f ca="1">IF(FO$14&gt;0,$N52*(FO$14),0)</f>
        <v>36</v>
      </c>
      <c r="FP52" s="161"/>
      <c r="FQ52" s="161">
        <f ca="1">IF(FQ$14&gt;0,$N52*(FQ$14),0)</f>
        <v>36</v>
      </c>
      <c r="FR52" s="161">
        <f ca="1">IF(FR$14&gt;0,$N52*(FR$14),0)</f>
        <v>36</v>
      </c>
      <c r="FS52" s="161"/>
      <c r="FT52" s="161"/>
      <c r="FU52" s="161"/>
      <c r="FV52" s="161"/>
      <c r="FW52" s="161">
        <f t="shared" ca="1" si="102"/>
        <v>0</v>
      </c>
      <c r="FX52" s="161"/>
      <c r="FY52" s="161"/>
      <c r="FZ52" s="161"/>
      <c r="GA52" s="161"/>
      <c r="GB52" s="161"/>
      <c r="GC52" s="161">
        <f t="shared" ca="1" si="107"/>
        <v>0</v>
      </c>
      <c r="GD52" s="161"/>
      <c r="GE52" s="161"/>
      <c r="GF52" s="161"/>
      <c r="GG52" s="161"/>
      <c r="GH52" s="161"/>
      <c r="GI52" s="161"/>
      <c r="GJ52" s="161"/>
      <c r="GK52" s="161"/>
      <c r="GL52" s="161"/>
      <c r="GM52" s="161"/>
    </row>
    <row r="53" spans="2:195" ht="104" x14ac:dyDescent="0.25">
      <c r="B53" s="79" t="s">
        <v>12</v>
      </c>
      <c r="C53" s="81" t="s">
        <v>360</v>
      </c>
      <c r="D53" s="16" t="s">
        <v>366</v>
      </c>
      <c r="E53" s="15">
        <v>2</v>
      </c>
      <c r="F53" s="45" t="s">
        <v>463</v>
      </c>
      <c r="G53" s="66" t="s">
        <v>314</v>
      </c>
      <c r="H53" s="130"/>
      <c r="I53" s="130"/>
      <c r="J53" s="130" t="s">
        <v>6</v>
      </c>
      <c r="K53" s="130"/>
      <c r="L53" s="130"/>
      <c r="M53" s="66">
        <f t="shared" si="89"/>
        <v>3</v>
      </c>
      <c r="N53" s="66">
        <f t="shared" si="21"/>
        <v>6</v>
      </c>
      <c r="O53" s="86">
        <f t="shared" ca="1" si="90"/>
        <v>24</v>
      </c>
      <c r="P53" s="71">
        <f t="shared" ca="1" si="40"/>
        <v>6</v>
      </c>
      <c r="Q53" s="71">
        <f t="shared" ca="1" si="40"/>
        <v>6</v>
      </c>
      <c r="R53" s="71">
        <f t="shared" ca="1" si="41"/>
        <v>6</v>
      </c>
      <c r="S53" s="71"/>
      <c r="T53" s="71"/>
      <c r="U53" s="71">
        <f ca="1">IF(U$14&gt;0,$N53*(U$14),0)</f>
        <v>12</v>
      </c>
      <c r="V53" s="71">
        <f t="shared" ca="1" si="42"/>
        <v>12</v>
      </c>
      <c r="W53" s="71">
        <f t="shared" ca="1" si="76"/>
        <v>0</v>
      </c>
      <c r="X53" s="71"/>
      <c r="Y53" s="71"/>
      <c r="Z53" s="71">
        <f ca="1">IF(Z$14&gt;0,$N53*(Z$14),0)</f>
        <v>12</v>
      </c>
      <c r="AA53" s="71">
        <f t="shared" ca="1" si="91"/>
        <v>6</v>
      </c>
      <c r="AB53" s="71">
        <f t="shared" ca="1" si="98"/>
        <v>6</v>
      </c>
      <c r="AC53" s="71">
        <f ca="1">IF(AC$14&gt;0,$N53*(AC$14),0)</f>
        <v>6</v>
      </c>
      <c r="AD53" s="71">
        <f ca="1">IF(AD$14&gt;0,$N53*(AD$14),0)</f>
        <v>6</v>
      </c>
      <c r="AE53" s="71"/>
      <c r="AF53" s="71">
        <f ca="1">IF(AF$14&gt;0,$N53*(AF$14),0)</f>
        <v>12</v>
      </c>
      <c r="AG53" s="71">
        <f ca="1">IF(AG$14&gt;0,$N53*(AG$14),0)</f>
        <v>12</v>
      </c>
      <c r="AH53" s="71">
        <f t="shared" ca="1" si="86"/>
        <v>6</v>
      </c>
      <c r="AI53" s="71"/>
      <c r="AJ53" s="71"/>
      <c r="AK53" s="71"/>
      <c r="AL53" s="71"/>
      <c r="AM53" s="71"/>
      <c r="AN53" s="71"/>
      <c r="AO53" s="71"/>
      <c r="AP53" s="71"/>
      <c r="AQ53" s="71">
        <f ca="1">IF(AQ$14&gt;0,$N53*(AQ$14),0)</f>
        <v>6</v>
      </c>
      <c r="AR53" s="71"/>
      <c r="AS53" s="71"/>
      <c r="AT53" s="71"/>
      <c r="AU53" s="71"/>
      <c r="AV53" s="71">
        <f t="shared" ca="1" si="104"/>
        <v>6</v>
      </c>
      <c r="AW53" s="71"/>
      <c r="AX53" s="71"/>
      <c r="AY53" s="71">
        <f t="shared" ca="1" si="105"/>
        <v>12</v>
      </c>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f t="shared" ca="1" si="88"/>
        <v>12</v>
      </c>
      <c r="CG53" s="71">
        <f t="shared" ca="1" si="93"/>
        <v>6</v>
      </c>
      <c r="CH53" s="71">
        <f t="shared" ca="1" si="93"/>
        <v>12</v>
      </c>
      <c r="CI53" s="71">
        <f t="shared" ca="1" si="70"/>
        <v>6</v>
      </c>
      <c r="CJ53" s="71">
        <f t="shared" ca="1" si="94"/>
        <v>0</v>
      </c>
      <c r="CK53" s="71">
        <f t="shared" ca="1" si="94"/>
        <v>12</v>
      </c>
      <c r="CL53" s="71"/>
      <c r="CM53" s="71">
        <f ca="1">IF(CM$14&gt;0,$N53*(CM$14),0)</f>
        <v>12</v>
      </c>
      <c r="CN53" s="71"/>
      <c r="CO53" s="71"/>
      <c r="CP53" s="71">
        <f t="shared" ca="1" si="100"/>
        <v>6</v>
      </c>
      <c r="CQ53" s="71">
        <f t="shared" ca="1" si="100"/>
        <v>12</v>
      </c>
      <c r="CR53" s="71">
        <f t="shared" ca="1" si="106"/>
        <v>0</v>
      </c>
      <c r="CS53" s="71">
        <f t="shared" ca="1" si="106"/>
        <v>18</v>
      </c>
      <c r="CT53" s="71">
        <f t="shared" ca="1" si="106"/>
        <v>12</v>
      </c>
      <c r="CU53" s="71">
        <f t="shared" ca="1" si="106"/>
        <v>6</v>
      </c>
      <c r="CV53" s="71">
        <f t="shared" ca="1" si="106"/>
        <v>6</v>
      </c>
      <c r="CW53" s="71"/>
      <c r="CX53" s="71">
        <f ca="1">IF(CX$14&gt;0,$N53*(CX$14),0)</f>
        <v>12</v>
      </c>
      <c r="CY53" s="71"/>
      <c r="CZ53" s="71"/>
      <c r="DA53" s="71"/>
      <c r="DB53" s="71"/>
      <c r="DC53" s="71"/>
      <c r="DD53" s="71"/>
      <c r="DE53" s="71"/>
      <c r="DF53" s="71"/>
      <c r="DG53" s="71"/>
      <c r="DH53" s="71"/>
      <c r="DI53" s="71"/>
      <c r="DJ53" s="71"/>
      <c r="DK53" s="71"/>
      <c r="DL53" s="71">
        <f t="shared" ca="1" si="95"/>
        <v>6</v>
      </c>
      <c r="DM53" s="71">
        <f t="shared" ca="1" si="95"/>
        <v>6</v>
      </c>
      <c r="DN53" s="71">
        <f t="shared" ca="1" si="95"/>
        <v>0</v>
      </c>
      <c r="DO53" s="71">
        <f t="shared" ca="1" si="95"/>
        <v>6</v>
      </c>
      <c r="DP53" s="71">
        <f ca="1">IF(DP$14&gt;0,$N53*(DP$14),0)</f>
        <v>6</v>
      </c>
      <c r="DQ53" s="71">
        <f ca="1">IF(DQ$14&gt;0,$N53*(DQ$14),0)</f>
        <v>6</v>
      </c>
      <c r="DR53" s="71">
        <f t="shared" ca="1" si="101"/>
        <v>6</v>
      </c>
      <c r="DS53" s="71">
        <f t="shared" ca="1" si="101"/>
        <v>6</v>
      </c>
      <c r="DT53" s="71">
        <f t="shared" ca="1" si="101"/>
        <v>6</v>
      </c>
      <c r="DU53" s="71">
        <f t="shared" ca="1" si="101"/>
        <v>6</v>
      </c>
      <c r="DV53" s="71">
        <f t="shared" ca="1" si="101"/>
        <v>6</v>
      </c>
      <c r="DW53" s="71">
        <f t="shared" ca="1" si="101"/>
        <v>6</v>
      </c>
      <c r="DX53" s="71">
        <f t="shared" ca="1" si="101"/>
        <v>0</v>
      </c>
      <c r="DY53" s="71">
        <f t="shared" ca="1" si="101"/>
        <v>12</v>
      </c>
      <c r="DZ53" s="71"/>
      <c r="EA53" s="71"/>
      <c r="EB53" s="71"/>
      <c r="EC53" s="71"/>
      <c r="ED53" s="71"/>
      <c r="EE53" s="71"/>
      <c r="EF53" s="71"/>
      <c r="EG53" s="71">
        <f ca="1">IF(EG$14&gt;0,$N53*(EG$14),0)</f>
        <v>6</v>
      </c>
      <c r="EH53" s="71"/>
      <c r="EI53" s="71"/>
      <c r="EJ53" s="71"/>
      <c r="EK53" s="71">
        <f t="shared" ca="1" si="47"/>
        <v>6</v>
      </c>
      <c r="EL53" s="71"/>
      <c r="EM53" s="161">
        <f t="shared" ca="1" si="48"/>
        <v>24</v>
      </c>
      <c r="EN53" s="161"/>
      <c r="EO53" s="161">
        <f ca="1">IF(EO$14&gt;0,$N53*(EO$14),0)</f>
        <v>24</v>
      </c>
      <c r="EP53" s="161"/>
      <c r="EQ53" s="161"/>
      <c r="ER53" s="161">
        <f ca="1">IF(ER$14&gt;0,$N53*(ER$14),0)</f>
        <v>24</v>
      </c>
      <c r="ES53" s="161">
        <f ca="1">IF(ES$14&gt;0,$N53*(ES$14),0)</f>
        <v>24</v>
      </c>
      <c r="ET53" s="161"/>
      <c r="EU53" s="161"/>
      <c r="EV53" s="161"/>
      <c r="EW53" s="161"/>
      <c r="EX53" s="161"/>
      <c r="EY53" s="161"/>
      <c r="EZ53" s="161"/>
      <c r="FA53" s="161"/>
      <c r="FB53" s="161"/>
      <c r="FC53" s="161"/>
      <c r="FD53" s="161"/>
      <c r="FE53" s="161"/>
      <c r="FF53" s="161"/>
      <c r="FG53" s="161"/>
      <c r="FH53" s="161"/>
      <c r="FI53" s="161">
        <f ca="1">IF(FI$14&gt;0,$N53*(FI$14),0)</f>
        <v>24</v>
      </c>
      <c r="FJ53" s="161"/>
      <c r="FK53" s="161"/>
      <c r="FL53" s="161"/>
      <c r="FM53" s="161"/>
      <c r="FN53" s="161">
        <f ca="1">IF(FN$14&gt;0,$N53*(FN$14),0)</f>
        <v>24</v>
      </c>
      <c r="FO53" s="161">
        <f ca="1">IF(FO$14&gt;0,$N53*(FO$14),0)</f>
        <v>24</v>
      </c>
      <c r="FP53" s="161"/>
      <c r="FQ53" s="161">
        <f ca="1">IF(FQ$14&gt;0,$N53*(FQ$14),0)</f>
        <v>24</v>
      </c>
      <c r="FR53" s="161">
        <f ca="1">IF(FR$14&gt;0,$N53*(FR$14),0)</f>
        <v>24</v>
      </c>
      <c r="FS53" s="161"/>
      <c r="FT53" s="161"/>
      <c r="FU53" s="161"/>
      <c r="FV53" s="161"/>
      <c r="FW53" s="161">
        <f t="shared" ca="1" si="102"/>
        <v>0</v>
      </c>
      <c r="FX53" s="161"/>
      <c r="FY53" s="161"/>
      <c r="FZ53" s="161"/>
      <c r="GA53" s="161"/>
      <c r="GB53" s="161"/>
      <c r="GC53" s="161">
        <f t="shared" ca="1" si="107"/>
        <v>0</v>
      </c>
      <c r="GD53" s="161"/>
      <c r="GE53" s="161"/>
      <c r="GF53" s="161"/>
      <c r="GG53" s="161"/>
      <c r="GH53" s="161"/>
      <c r="GI53" s="161"/>
      <c r="GJ53" s="161"/>
      <c r="GK53" s="161"/>
      <c r="GL53" s="161"/>
      <c r="GM53" s="161"/>
    </row>
    <row r="54" spans="2:195" ht="26" x14ac:dyDescent="0.25">
      <c r="B54" s="79" t="s">
        <v>12</v>
      </c>
      <c r="C54" s="81" t="s">
        <v>360</v>
      </c>
      <c r="D54" s="16" t="s">
        <v>367</v>
      </c>
      <c r="E54" s="61">
        <v>2</v>
      </c>
      <c r="F54" s="45" t="s">
        <v>462</v>
      </c>
      <c r="G54" s="66" t="s">
        <v>312</v>
      </c>
      <c r="H54" s="130"/>
      <c r="I54" s="130" t="s">
        <v>6</v>
      </c>
      <c r="J54" s="130" t="s">
        <v>6</v>
      </c>
      <c r="K54" s="130"/>
      <c r="L54" s="130"/>
      <c r="M54" s="66">
        <f t="shared" si="89"/>
        <v>2</v>
      </c>
      <c r="N54" s="66">
        <f t="shared" si="21"/>
        <v>4</v>
      </c>
      <c r="O54" s="86">
        <f t="shared" ca="1" si="90"/>
        <v>16</v>
      </c>
      <c r="P54" s="71">
        <f t="shared" ca="1" si="40"/>
        <v>4</v>
      </c>
      <c r="Q54" s="71">
        <f t="shared" ca="1" si="40"/>
        <v>4</v>
      </c>
      <c r="R54" s="71">
        <f t="shared" ca="1" si="41"/>
        <v>4</v>
      </c>
      <c r="S54" s="71"/>
      <c r="T54" s="71">
        <f ca="1">IF(T$14&gt;0,$N54*(T$14),0)</f>
        <v>12</v>
      </c>
      <c r="U54" s="71">
        <f ca="1">IF(U$14&gt;0,$N54*(U$14),0)</f>
        <v>8</v>
      </c>
      <c r="V54" s="71">
        <f t="shared" ca="1" si="42"/>
        <v>8</v>
      </c>
      <c r="W54" s="71">
        <f t="shared" ca="1" si="76"/>
        <v>0</v>
      </c>
      <c r="X54" s="71"/>
      <c r="Y54" s="71"/>
      <c r="Z54" s="71">
        <f ca="1">IF(Z$14&gt;0,$N54*(Z$14),0)</f>
        <v>8</v>
      </c>
      <c r="AA54" s="71">
        <f t="shared" ca="1" si="91"/>
        <v>4</v>
      </c>
      <c r="AB54" s="71">
        <f t="shared" ca="1" si="98"/>
        <v>4</v>
      </c>
      <c r="AC54" s="71"/>
      <c r="AD54" s="71">
        <f ca="1">IF(AD$14&gt;0,$N54*(AD$14),0)</f>
        <v>4</v>
      </c>
      <c r="AE54" s="71"/>
      <c r="AF54" s="71">
        <f ca="1">IF(AF$14&gt;0,$N54*(AF$14),0)</f>
        <v>8</v>
      </c>
      <c r="AG54" s="71">
        <f ca="1">IF(AG$14&gt;0,$N54*(AG$14),0)</f>
        <v>8</v>
      </c>
      <c r="AH54" s="71">
        <f t="shared" ca="1" si="86"/>
        <v>4</v>
      </c>
      <c r="AI54" s="71"/>
      <c r="AJ54" s="71">
        <f t="shared" ref="AJ54:AL55" ca="1" si="108">IF(AJ$14&gt;0,$N54*(AJ$14),0)</f>
        <v>4</v>
      </c>
      <c r="AK54" s="71">
        <f t="shared" ca="1" si="108"/>
        <v>4</v>
      </c>
      <c r="AL54" s="71">
        <f t="shared" ca="1" si="108"/>
        <v>4</v>
      </c>
      <c r="AM54" s="71"/>
      <c r="AN54" s="71"/>
      <c r="AO54" s="71"/>
      <c r="AP54" s="71">
        <f ca="1">IF(AP$14&gt;0,$N54*(AP$14),0)</f>
        <v>4</v>
      </c>
      <c r="AQ54" s="71">
        <f ca="1">IF(AQ$14&gt;0,$N54*(AQ$14),0)</f>
        <v>4</v>
      </c>
      <c r="AR54" s="71">
        <f t="shared" ref="AR54:AU56" ca="1" si="109">IF(AR$14&gt;0,$N54*(AR$14),0)</f>
        <v>8</v>
      </c>
      <c r="AS54" s="71">
        <f t="shared" ca="1" si="109"/>
        <v>8</v>
      </c>
      <c r="AT54" s="71">
        <f t="shared" ca="1" si="109"/>
        <v>4</v>
      </c>
      <c r="AU54" s="71">
        <f t="shared" ca="1" si="109"/>
        <v>4</v>
      </c>
      <c r="AV54" s="71">
        <f t="shared" ca="1" si="104"/>
        <v>4</v>
      </c>
      <c r="AW54" s="71"/>
      <c r="AX54" s="71">
        <f ca="1">IF(AX$14&gt;0,$N54*(AX$14),0)</f>
        <v>4</v>
      </c>
      <c r="AY54" s="71">
        <f t="shared" ca="1" si="105"/>
        <v>8</v>
      </c>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f ca="1">IF(CE$14&gt;0,$N54*(CE$14),0)</f>
        <v>4</v>
      </c>
      <c r="CF54" s="71">
        <f t="shared" ca="1" si="88"/>
        <v>8</v>
      </c>
      <c r="CG54" s="71">
        <f t="shared" ca="1" si="93"/>
        <v>4</v>
      </c>
      <c r="CH54" s="71">
        <f t="shared" ca="1" si="93"/>
        <v>8</v>
      </c>
      <c r="CI54" s="71">
        <f t="shared" ca="1" si="70"/>
        <v>4</v>
      </c>
      <c r="CJ54" s="71">
        <f t="shared" ca="1" si="94"/>
        <v>0</v>
      </c>
      <c r="CK54" s="71">
        <f t="shared" ca="1" si="94"/>
        <v>8</v>
      </c>
      <c r="CL54" s="71">
        <f ca="1">IF(CL$14&gt;0,$N54*(CL$14),0)</f>
        <v>4</v>
      </c>
      <c r="CM54" s="71">
        <f ca="1">IF(CM$14&gt;0,$N54*(CM$14),0)</f>
        <v>8</v>
      </c>
      <c r="CN54" s="71">
        <f ca="1">IF(CN$14&gt;0,$N54*(CN$14),0)</f>
        <v>8</v>
      </c>
      <c r="CO54" s="71"/>
      <c r="CP54" s="71">
        <f t="shared" ca="1" si="100"/>
        <v>4</v>
      </c>
      <c r="CQ54" s="71">
        <f t="shared" ca="1" si="100"/>
        <v>8</v>
      </c>
      <c r="CR54" s="71"/>
      <c r="CS54" s="71"/>
      <c r="CT54" s="71"/>
      <c r="CU54" s="71"/>
      <c r="CV54" s="71"/>
      <c r="CW54" s="71"/>
      <c r="CX54" s="71"/>
      <c r="CY54" s="71">
        <f t="shared" ref="CY54:DD54" ca="1" si="110">IF(CY$14&gt;0,$N54*(CY$14),0)</f>
        <v>4</v>
      </c>
      <c r="CZ54" s="71">
        <f t="shared" ca="1" si="110"/>
        <v>0</v>
      </c>
      <c r="DA54" s="71">
        <f t="shared" ca="1" si="110"/>
        <v>0</v>
      </c>
      <c r="DB54" s="71">
        <f t="shared" ca="1" si="110"/>
        <v>0</v>
      </c>
      <c r="DC54" s="71">
        <f t="shared" ca="1" si="110"/>
        <v>0</v>
      </c>
      <c r="DD54" s="71">
        <f t="shared" ca="1" si="110"/>
        <v>0</v>
      </c>
      <c r="DE54" s="71"/>
      <c r="DF54" s="71">
        <f ca="1">IF(DF$14&gt;0,$N54*(DF$14),0)</f>
        <v>0</v>
      </c>
      <c r="DG54" s="71"/>
      <c r="DH54" s="71">
        <f ca="1">IF(DH$14&gt;0,$N54*(DH$14),0)</f>
        <v>0</v>
      </c>
      <c r="DI54" s="71"/>
      <c r="DJ54" s="71"/>
      <c r="DK54" s="71"/>
      <c r="DL54" s="71">
        <f t="shared" ca="1" si="95"/>
        <v>4</v>
      </c>
      <c r="DM54" s="71">
        <f t="shared" ca="1" si="95"/>
        <v>4</v>
      </c>
      <c r="DN54" s="71">
        <f t="shared" ca="1" si="95"/>
        <v>0</v>
      </c>
      <c r="DO54" s="71">
        <f t="shared" ca="1" si="95"/>
        <v>4</v>
      </c>
      <c r="DP54" s="71"/>
      <c r="DQ54" s="71"/>
      <c r="DR54" s="71">
        <f t="shared" ca="1" si="101"/>
        <v>4</v>
      </c>
      <c r="DS54" s="71">
        <f t="shared" ca="1" si="101"/>
        <v>4</v>
      </c>
      <c r="DT54" s="71">
        <f t="shared" ca="1" si="101"/>
        <v>4</v>
      </c>
      <c r="DU54" s="71">
        <f t="shared" ca="1" si="101"/>
        <v>4</v>
      </c>
      <c r="DV54" s="71">
        <f t="shared" ca="1" si="101"/>
        <v>4</v>
      </c>
      <c r="DW54" s="71">
        <f t="shared" ca="1" si="101"/>
        <v>4</v>
      </c>
      <c r="DX54" s="71">
        <f t="shared" ca="1" si="101"/>
        <v>0</v>
      </c>
      <c r="DY54" s="71">
        <f t="shared" ca="1" si="101"/>
        <v>8</v>
      </c>
      <c r="DZ54" s="71"/>
      <c r="EA54" s="71"/>
      <c r="EB54" s="71"/>
      <c r="EC54" s="71"/>
      <c r="ED54" s="71"/>
      <c r="EE54" s="71">
        <f ca="1">IF(EE$14&gt;0,$N54*(EE$14),0)</f>
        <v>4</v>
      </c>
      <c r="EF54" s="71"/>
      <c r="EG54" s="71">
        <f ca="1">IF(EG$14&gt;0,$N54*(EG$14),0)</f>
        <v>4</v>
      </c>
      <c r="EH54" s="71">
        <f ca="1">IF(EH$14&gt;0,$N54*(EH$14),0)</f>
        <v>0</v>
      </c>
      <c r="EI54" s="71"/>
      <c r="EJ54" s="71">
        <f ca="1">IF(EJ$14&gt;0,$N54*(EJ$14),0)</f>
        <v>8</v>
      </c>
      <c r="EK54" s="71">
        <f t="shared" ca="1" si="47"/>
        <v>4</v>
      </c>
      <c r="EL54" s="71"/>
      <c r="EM54" s="161">
        <f t="shared" ca="1" si="48"/>
        <v>16</v>
      </c>
      <c r="EN54" s="161">
        <f t="shared" ca="1" si="48"/>
        <v>16</v>
      </c>
      <c r="EO54" s="161"/>
      <c r="EP54" s="161">
        <f ca="1">IF(EP$14&gt;0,$N54*(EP$14),0)</f>
        <v>16</v>
      </c>
      <c r="EQ54" s="161">
        <f ca="1">IF(EQ$14&gt;0,$N54*(EQ$14),0)</f>
        <v>16</v>
      </c>
      <c r="ER54" s="161">
        <f ca="1">IF(ER$14&gt;0,$N54*(ER$14),0)</f>
        <v>16</v>
      </c>
      <c r="ES54" s="161"/>
      <c r="ET54" s="161">
        <f ca="1">IF(ET$14&gt;0,$N54*(ET$14),0)</f>
        <v>16</v>
      </c>
      <c r="EU54" s="161">
        <f ca="1">IF(EU$14&gt;0,$N54*(EU$14),0)</f>
        <v>16</v>
      </c>
      <c r="EV54" s="161">
        <f ca="1">IF(EV$14&gt;0,$N54*(EV$14),0)</f>
        <v>16</v>
      </c>
      <c r="EW54" s="161">
        <f ca="1">IF(EW$14&gt;0,$N54*(EW$14),0)</f>
        <v>16</v>
      </c>
      <c r="EX54" s="161"/>
      <c r="EY54" s="161"/>
      <c r="EZ54" s="161"/>
      <c r="FA54" s="161"/>
      <c r="FB54" s="161"/>
      <c r="FC54" s="161"/>
      <c r="FD54" s="161"/>
      <c r="FE54" s="161">
        <f ca="1">IF(FE$14&gt;0,$N54*(FE$14),0)</f>
        <v>16</v>
      </c>
      <c r="FF54" s="161">
        <f ca="1">IF(FF$14&gt;0,$N54*(FF$14),0)</f>
        <v>16</v>
      </c>
      <c r="FG54" s="161"/>
      <c r="FH54" s="161"/>
      <c r="FI54" s="161"/>
      <c r="FJ54" s="161"/>
      <c r="FK54" s="161">
        <f ca="1">IF(FK$14&gt;0,$N54*(FK$14),0)</f>
        <v>16</v>
      </c>
      <c r="FL54" s="161">
        <f ca="1">IF(FL$14&gt;0,$N54*(FL$14),0)</f>
        <v>16</v>
      </c>
      <c r="FM54" s="161">
        <f ca="1">IF(FM$14&gt;0,$N54*(FM$14),0)</f>
        <v>16</v>
      </c>
      <c r="FN54" s="161">
        <f ca="1">IF(FN$14&gt;0,$N54*(FN$14),0)</f>
        <v>16</v>
      </c>
      <c r="FO54" s="161">
        <f ca="1">IF(FO$14&gt;0,$N54*(FO$14),0)</f>
        <v>16</v>
      </c>
      <c r="FP54" s="161"/>
      <c r="FQ54" s="161"/>
      <c r="FR54" s="161"/>
      <c r="FS54" s="161">
        <f t="shared" ref="FS54:GM66" ca="1" si="111">IF(FS$14&gt;0,$N54*(FS$14),0)</f>
        <v>0</v>
      </c>
      <c r="FT54" s="161">
        <f t="shared" ca="1" si="111"/>
        <v>0</v>
      </c>
      <c r="FU54" s="161">
        <f t="shared" ca="1" si="111"/>
        <v>0</v>
      </c>
      <c r="FV54" s="161">
        <f t="shared" ca="1" si="111"/>
        <v>0</v>
      </c>
      <c r="FW54" s="161">
        <f t="shared" ca="1" si="102"/>
        <v>0</v>
      </c>
      <c r="FX54" s="161">
        <f t="shared" ca="1" si="102"/>
        <v>0</v>
      </c>
      <c r="FY54" s="161">
        <f t="shared" ca="1" si="102"/>
        <v>0</v>
      </c>
      <c r="FZ54" s="161">
        <f t="shared" ca="1" si="102"/>
        <v>0</v>
      </c>
      <c r="GA54" s="161">
        <f t="shared" ca="1" si="102"/>
        <v>0</v>
      </c>
      <c r="GB54" s="161">
        <f t="shared" ca="1" si="102"/>
        <v>0</v>
      </c>
      <c r="GC54" s="161">
        <f t="shared" ca="1" si="107"/>
        <v>0</v>
      </c>
      <c r="GD54" s="161">
        <f t="shared" ca="1" si="111"/>
        <v>0</v>
      </c>
      <c r="GE54" s="161">
        <f t="shared" ca="1" si="111"/>
        <v>0</v>
      </c>
      <c r="GF54" s="161">
        <f t="shared" ca="1" si="111"/>
        <v>0</v>
      </c>
      <c r="GG54" s="161">
        <f t="shared" ca="1" si="111"/>
        <v>0</v>
      </c>
      <c r="GH54" s="161">
        <f t="shared" ca="1" si="111"/>
        <v>0</v>
      </c>
      <c r="GI54" s="161">
        <f t="shared" ca="1" si="111"/>
        <v>0</v>
      </c>
      <c r="GJ54" s="161">
        <f t="shared" ca="1" si="111"/>
        <v>0</v>
      </c>
      <c r="GK54" s="161">
        <f t="shared" ca="1" si="111"/>
        <v>0</v>
      </c>
      <c r="GL54" s="161">
        <f t="shared" ca="1" si="111"/>
        <v>0</v>
      </c>
      <c r="GM54" s="161">
        <f t="shared" ca="1" si="111"/>
        <v>0</v>
      </c>
    </row>
    <row r="55" spans="2:195" ht="26" x14ac:dyDescent="0.25">
      <c r="B55" s="79" t="s">
        <v>12</v>
      </c>
      <c r="C55" s="79" t="s">
        <v>368</v>
      </c>
      <c r="D55" s="16" t="s">
        <v>369</v>
      </c>
      <c r="E55" s="15">
        <v>2</v>
      </c>
      <c r="F55" s="45" t="s">
        <v>462</v>
      </c>
      <c r="G55" s="66" t="s">
        <v>314</v>
      </c>
      <c r="H55" s="130"/>
      <c r="I55" s="130" t="s">
        <v>6</v>
      </c>
      <c r="J55" s="130" t="s">
        <v>6</v>
      </c>
      <c r="K55" s="130"/>
      <c r="L55" s="130"/>
      <c r="M55" s="66">
        <f t="shared" si="89"/>
        <v>3</v>
      </c>
      <c r="N55" s="66">
        <f t="shared" si="21"/>
        <v>6</v>
      </c>
      <c r="O55" s="86">
        <f t="shared" ca="1" si="90"/>
        <v>24</v>
      </c>
      <c r="P55" s="71">
        <f t="shared" ca="1" si="40"/>
        <v>6</v>
      </c>
      <c r="Q55" s="71">
        <f t="shared" ca="1" si="40"/>
        <v>6</v>
      </c>
      <c r="R55" s="71">
        <f t="shared" ca="1" si="41"/>
        <v>6</v>
      </c>
      <c r="S55" s="71">
        <f ca="1">IF(S$14&gt;0,$N55*(S$14),0)</f>
        <v>12</v>
      </c>
      <c r="T55" s="71"/>
      <c r="U55" s="71"/>
      <c r="V55" s="71">
        <f t="shared" ca="1" si="42"/>
        <v>12</v>
      </c>
      <c r="W55" s="71">
        <f t="shared" ca="1" si="76"/>
        <v>0</v>
      </c>
      <c r="X55" s="71"/>
      <c r="Y55" s="71"/>
      <c r="Z55" s="71"/>
      <c r="AA55" s="71"/>
      <c r="AB55" s="71">
        <f t="shared" ca="1" si="98"/>
        <v>6</v>
      </c>
      <c r="AC55" s="71">
        <f ca="1">IF(AC$14&gt;0,$N55*(AC$14),0)</f>
        <v>6</v>
      </c>
      <c r="AD55" s="71">
        <f ca="1">IF(AD$14&gt;0,$N55*(AD$14),0)</f>
        <v>6</v>
      </c>
      <c r="AE55" s="71"/>
      <c r="AF55" s="71">
        <f ca="1">IF(AF$14&gt;0,$N55*(AF$14),0)</f>
        <v>12</v>
      </c>
      <c r="AG55" s="71">
        <f ca="1">IF(AG$14&gt;0,$N55*(AG$14),0)</f>
        <v>12</v>
      </c>
      <c r="AH55" s="71">
        <f t="shared" ca="1" si="86"/>
        <v>6</v>
      </c>
      <c r="AI55" s="71"/>
      <c r="AJ55" s="71">
        <f t="shared" ca="1" si="108"/>
        <v>6</v>
      </c>
      <c r="AK55" s="71">
        <f t="shared" ca="1" si="108"/>
        <v>6</v>
      </c>
      <c r="AL55" s="71">
        <f t="shared" ca="1" si="108"/>
        <v>6</v>
      </c>
      <c r="AM55" s="71"/>
      <c r="AN55" s="71"/>
      <c r="AO55" s="71"/>
      <c r="AP55" s="71">
        <f ca="1">IF(AP$14&gt;0,$N55*(AP$14),0)</f>
        <v>6</v>
      </c>
      <c r="AQ55" s="71">
        <f ca="1">IF(AQ$14&gt;0,$N55*(AQ$14),0)</f>
        <v>6</v>
      </c>
      <c r="AR55" s="71">
        <f t="shared" ca="1" si="109"/>
        <v>12</v>
      </c>
      <c r="AS55" s="71">
        <f t="shared" ca="1" si="109"/>
        <v>12</v>
      </c>
      <c r="AT55" s="71">
        <f t="shared" ca="1" si="109"/>
        <v>6</v>
      </c>
      <c r="AU55" s="71">
        <f t="shared" ca="1" si="109"/>
        <v>6</v>
      </c>
      <c r="AV55" s="71">
        <f t="shared" ca="1" si="104"/>
        <v>6</v>
      </c>
      <c r="AW55" s="71"/>
      <c r="AX55" s="71">
        <f ca="1">IF(AX$14&gt;0,$N55*(AX$14),0)</f>
        <v>6</v>
      </c>
      <c r="AY55" s="71">
        <f t="shared" ca="1" si="105"/>
        <v>12</v>
      </c>
      <c r="AZ55" s="71"/>
      <c r="BA55" s="71"/>
      <c r="BB55" s="71">
        <f ca="1">IF(BB$14&gt;0,$N55*(BB$14),0)</f>
        <v>12</v>
      </c>
      <c r="BC55" s="71"/>
      <c r="BD55" s="71"/>
      <c r="BE55" s="71"/>
      <c r="BF55" s="71">
        <f ca="1">IF(BF$14&gt;0,$N55*(BF$14),0)</f>
        <v>6</v>
      </c>
      <c r="BG55" s="71">
        <f ca="1">IF(BG$14&gt;0,$N55*(BG$14),0)</f>
        <v>6</v>
      </c>
      <c r="BH55" s="71">
        <f ca="1">IF(BH$14&gt;0,$N55*(BH$14),0)</f>
        <v>6</v>
      </c>
      <c r="BI55" s="71"/>
      <c r="BJ55" s="71">
        <f t="shared" ref="BJ55:BR55" ca="1" si="112">IF(BJ$14&gt;0,$N55*(BJ$14),0)</f>
        <v>6</v>
      </c>
      <c r="BK55" s="71">
        <f t="shared" ca="1" si="112"/>
        <v>12</v>
      </c>
      <c r="BL55" s="71">
        <f t="shared" ca="1" si="112"/>
        <v>0</v>
      </c>
      <c r="BM55" s="71"/>
      <c r="BN55" s="71">
        <f t="shared" ca="1" si="112"/>
        <v>6</v>
      </c>
      <c r="BO55" s="71">
        <f t="shared" ca="1" si="112"/>
        <v>12</v>
      </c>
      <c r="BP55" s="71">
        <f t="shared" ca="1" si="112"/>
        <v>12</v>
      </c>
      <c r="BQ55" s="71">
        <f t="shared" ca="1" si="112"/>
        <v>12</v>
      </c>
      <c r="BR55" s="71">
        <f t="shared" ca="1" si="112"/>
        <v>12</v>
      </c>
      <c r="BS55" s="71"/>
      <c r="BT55" s="71"/>
      <c r="BU55" s="71"/>
      <c r="BV55" s="71"/>
      <c r="BW55" s="71"/>
      <c r="BX55" s="71"/>
      <c r="BY55" s="71"/>
      <c r="BZ55" s="71"/>
      <c r="CA55" s="71"/>
      <c r="CB55" s="71"/>
      <c r="CC55" s="71"/>
      <c r="CD55" s="71"/>
      <c r="CE55" s="71">
        <f ca="1">IF(CE$14&gt;0,$N55*(CE$14),0)</f>
        <v>6</v>
      </c>
      <c r="CF55" s="71">
        <f t="shared" ca="1" si="88"/>
        <v>12</v>
      </c>
      <c r="CG55" s="71"/>
      <c r="CH55" s="71">
        <f ca="1">IF(CH$14&gt;0,$N55*(CH$14),0)</f>
        <v>12</v>
      </c>
      <c r="CI55" s="71">
        <f t="shared" ca="1" si="70"/>
        <v>6</v>
      </c>
      <c r="CJ55" s="71">
        <f t="shared" ca="1" si="94"/>
        <v>0</v>
      </c>
      <c r="CK55" s="71">
        <f t="shared" ca="1" si="94"/>
        <v>12</v>
      </c>
      <c r="CL55" s="71">
        <f ca="1">IF(CL$14&gt;0,$N55*(CL$14),0)</f>
        <v>6</v>
      </c>
      <c r="CM55" s="71">
        <f ca="1">IF(CM$14&gt;0,$N55*(CM$14),0)</f>
        <v>12</v>
      </c>
      <c r="CN55" s="71">
        <f ca="1">IF(CN$14&gt;0,$N55*(CN$14),0)</f>
        <v>12</v>
      </c>
      <c r="CO55" s="71"/>
      <c r="CP55" s="71"/>
      <c r="CQ55" s="71">
        <f ca="1">IF(CQ$14&gt;0,$N55*(CQ$14),0)</f>
        <v>12</v>
      </c>
      <c r="CR55" s="71"/>
      <c r="CS55" s="71"/>
      <c r="CT55" s="71"/>
      <c r="CU55" s="71"/>
      <c r="CV55" s="71"/>
      <c r="CW55" s="71"/>
      <c r="CX55" s="71"/>
      <c r="CY55" s="71">
        <f ca="1">IF(CY$14&gt;0,$N55*(CY$14),0)</f>
        <v>6</v>
      </c>
      <c r="CZ55" s="71"/>
      <c r="DA55" s="71"/>
      <c r="DB55" s="71">
        <f t="shared" ref="DB55:DD56" ca="1" si="113">IF(DB$14&gt;0,$N55*(DB$14),0)</f>
        <v>0</v>
      </c>
      <c r="DC55" s="71">
        <f t="shared" ca="1" si="113"/>
        <v>0</v>
      </c>
      <c r="DD55" s="71">
        <f t="shared" ca="1" si="113"/>
        <v>0</v>
      </c>
      <c r="DE55" s="71"/>
      <c r="DF55" s="71">
        <f ca="1">IF(DF$14&gt;0,$N55*(DF$14),0)</f>
        <v>0</v>
      </c>
      <c r="DG55" s="71"/>
      <c r="DH55" s="71">
        <f ca="1">IF(DH$14&gt;0,$N55*(DH$14),0)</f>
        <v>0</v>
      </c>
      <c r="DI55" s="71"/>
      <c r="DJ55" s="71"/>
      <c r="DK55" s="71"/>
      <c r="DL55" s="71">
        <f t="shared" ca="1" si="95"/>
        <v>6</v>
      </c>
      <c r="DM55" s="71">
        <f t="shared" ca="1" si="95"/>
        <v>6</v>
      </c>
      <c r="DN55" s="71">
        <f t="shared" ca="1" si="95"/>
        <v>0</v>
      </c>
      <c r="DO55" s="71">
        <f t="shared" ca="1" si="95"/>
        <v>6</v>
      </c>
      <c r="DP55" s="71"/>
      <c r="DQ55" s="71"/>
      <c r="DR55" s="71">
        <f t="shared" ca="1" si="101"/>
        <v>6</v>
      </c>
      <c r="DS55" s="71">
        <f t="shared" ca="1" si="101"/>
        <v>6</v>
      </c>
      <c r="DT55" s="71">
        <f t="shared" ca="1" si="101"/>
        <v>6</v>
      </c>
      <c r="DU55" s="71">
        <f t="shared" ca="1" si="101"/>
        <v>6</v>
      </c>
      <c r="DV55" s="71">
        <f t="shared" ca="1" si="101"/>
        <v>6</v>
      </c>
      <c r="DW55" s="71">
        <f t="shared" ca="1" si="101"/>
        <v>6</v>
      </c>
      <c r="DX55" s="71">
        <f t="shared" ca="1" si="101"/>
        <v>0</v>
      </c>
      <c r="DY55" s="71">
        <f t="shared" ca="1" si="101"/>
        <v>12</v>
      </c>
      <c r="DZ55" s="71"/>
      <c r="EA55" s="71"/>
      <c r="EB55" s="71"/>
      <c r="EC55" s="71"/>
      <c r="ED55" s="71"/>
      <c r="EE55" s="71"/>
      <c r="EF55" s="71"/>
      <c r="EG55" s="71"/>
      <c r="EH55" s="71"/>
      <c r="EI55" s="71"/>
      <c r="EJ55" s="71"/>
      <c r="EK55" s="71">
        <f t="shared" ca="1" si="47"/>
        <v>6</v>
      </c>
      <c r="EL55" s="71"/>
      <c r="EM55" s="161">
        <f t="shared" ca="1" si="48"/>
        <v>24</v>
      </c>
      <c r="EN55" s="161">
        <f t="shared" ca="1" si="48"/>
        <v>24</v>
      </c>
      <c r="EO55" s="161"/>
      <c r="EP55" s="161">
        <f ca="1">IF(EP$14&gt;0,$N55*(EP$14),0)</f>
        <v>24</v>
      </c>
      <c r="EQ55" s="161">
        <f ca="1">IF(EQ$14&gt;0,$N55*(EQ$14),0)</f>
        <v>24</v>
      </c>
      <c r="ER55" s="161">
        <f ca="1">IF(ER$14&gt;0,$N55*(ER$14),0)</f>
        <v>24</v>
      </c>
      <c r="ES55" s="161"/>
      <c r="ET55" s="161"/>
      <c r="EU55" s="161"/>
      <c r="EV55" s="161"/>
      <c r="EW55" s="161"/>
      <c r="EX55" s="161"/>
      <c r="EY55" s="161"/>
      <c r="EZ55" s="161"/>
      <c r="FA55" s="161"/>
      <c r="FB55" s="161"/>
      <c r="FC55" s="161"/>
      <c r="FD55" s="161"/>
      <c r="FE55" s="161"/>
      <c r="FF55" s="161">
        <f ca="1">IF(FF$14&gt;0,$N55*(FF$14),0)</f>
        <v>24</v>
      </c>
      <c r="FG55" s="161"/>
      <c r="FH55" s="161"/>
      <c r="FI55" s="161"/>
      <c r="FJ55" s="161"/>
      <c r="FK55" s="161">
        <f ca="1">IF(FK$14&gt;0,$N55*(FK$14),0)</f>
        <v>24</v>
      </c>
      <c r="FL55" s="161">
        <f ca="1">IF(FL$14&gt;0,$N55*(FL$14),0)</f>
        <v>24</v>
      </c>
      <c r="FM55" s="161">
        <f ca="1">IF(FM$14&gt;0,$N55*(FM$14),0)</f>
        <v>24</v>
      </c>
      <c r="FN55" s="161">
        <f ca="1">IF(FN$14&gt;0,$N55*(FN$14),0)</f>
        <v>24</v>
      </c>
      <c r="FO55" s="161">
        <f ca="1">IF(FO$14&gt;0,$N55*(FO$14),0)</f>
        <v>24</v>
      </c>
      <c r="FP55" s="161"/>
      <c r="FQ55" s="161"/>
      <c r="FR55" s="161"/>
      <c r="FS55" s="161">
        <f t="shared" ca="1" si="111"/>
        <v>0</v>
      </c>
      <c r="FT55" s="161">
        <f t="shared" ca="1" si="111"/>
        <v>0</v>
      </c>
      <c r="FU55" s="161">
        <f t="shared" ca="1" si="111"/>
        <v>0</v>
      </c>
      <c r="FV55" s="161"/>
      <c r="FW55" s="161">
        <f t="shared" ca="1" si="102"/>
        <v>0</v>
      </c>
      <c r="FX55" s="161">
        <f t="shared" ca="1" si="102"/>
        <v>0</v>
      </c>
      <c r="FY55" s="161">
        <f t="shared" ca="1" si="102"/>
        <v>0</v>
      </c>
      <c r="FZ55" s="161">
        <f t="shared" ca="1" si="102"/>
        <v>0</v>
      </c>
      <c r="GA55" s="161">
        <f t="shared" ca="1" si="102"/>
        <v>0</v>
      </c>
      <c r="GB55" s="161">
        <f t="shared" ca="1" si="102"/>
        <v>0</v>
      </c>
      <c r="GC55" s="161">
        <f t="shared" ca="1" si="107"/>
        <v>0</v>
      </c>
      <c r="GD55" s="161">
        <f t="shared" ca="1" si="111"/>
        <v>0</v>
      </c>
      <c r="GE55" s="161">
        <f t="shared" ca="1" si="111"/>
        <v>0</v>
      </c>
      <c r="GF55" s="161">
        <f t="shared" ca="1" si="111"/>
        <v>0</v>
      </c>
      <c r="GG55" s="161">
        <f t="shared" ca="1" si="111"/>
        <v>0</v>
      </c>
      <c r="GH55" s="161">
        <f t="shared" ca="1" si="111"/>
        <v>0</v>
      </c>
      <c r="GI55" s="161">
        <f t="shared" ca="1" si="111"/>
        <v>0</v>
      </c>
      <c r="GJ55" s="161">
        <f t="shared" ca="1" si="111"/>
        <v>0</v>
      </c>
      <c r="GK55" s="161">
        <f t="shared" ca="1" si="111"/>
        <v>0</v>
      </c>
      <c r="GL55" s="161">
        <f t="shared" ca="1" si="111"/>
        <v>0</v>
      </c>
      <c r="GM55" s="161">
        <f t="shared" ca="1" si="111"/>
        <v>0</v>
      </c>
    </row>
    <row r="56" spans="2:195" ht="104" x14ac:dyDescent="0.25">
      <c r="B56" s="79" t="s">
        <v>12</v>
      </c>
      <c r="C56" s="79" t="s">
        <v>368</v>
      </c>
      <c r="D56" s="16" t="s">
        <v>370</v>
      </c>
      <c r="E56" s="15">
        <v>2</v>
      </c>
      <c r="F56" s="45" t="s">
        <v>463</v>
      </c>
      <c r="G56" s="66" t="s">
        <v>314</v>
      </c>
      <c r="H56" s="130"/>
      <c r="I56" s="130"/>
      <c r="J56" s="130" t="s">
        <v>6</v>
      </c>
      <c r="K56" s="130"/>
      <c r="L56" s="130"/>
      <c r="M56" s="66">
        <f t="shared" si="89"/>
        <v>3</v>
      </c>
      <c r="N56" s="66">
        <f t="shared" si="21"/>
        <v>6</v>
      </c>
      <c r="O56" s="86">
        <f t="shared" ca="1" si="90"/>
        <v>24</v>
      </c>
      <c r="P56" s="71">
        <f t="shared" ca="1" si="40"/>
        <v>6</v>
      </c>
      <c r="Q56" s="71">
        <f t="shared" ca="1" si="40"/>
        <v>6</v>
      </c>
      <c r="R56" s="71">
        <f t="shared" ca="1" si="41"/>
        <v>6</v>
      </c>
      <c r="S56" s="71">
        <f ca="1">IF(S$14&gt;0,$N56*(S$14),0)</f>
        <v>12</v>
      </c>
      <c r="T56" s="71">
        <f ca="1">IF(T$14&gt;0,$N56*(T$14),0)</f>
        <v>18</v>
      </c>
      <c r="U56" s="71">
        <f ca="1">IF(U$14&gt;0,$N56*(U$14),0)</f>
        <v>12</v>
      </c>
      <c r="V56" s="71">
        <f t="shared" ca="1" si="42"/>
        <v>12</v>
      </c>
      <c r="W56" s="71">
        <f t="shared" ca="1" si="76"/>
        <v>0</v>
      </c>
      <c r="X56" s="71"/>
      <c r="Y56" s="71">
        <f ca="1">IF(Y$14&gt;0,$N56*(Y$14),0)</f>
        <v>6</v>
      </c>
      <c r="Z56" s="71"/>
      <c r="AA56" s="71">
        <f ca="1">IF(AA$14&gt;0,$N56*(AA$14),0)</f>
        <v>6</v>
      </c>
      <c r="AB56" s="71">
        <f t="shared" ca="1" si="98"/>
        <v>6</v>
      </c>
      <c r="AC56" s="71">
        <f ca="1">IF(AC$14&gt;0,$N56*(AC$14),0)</f>
        <v>6</v>
      </c>
      <c r="AD56" s="71">
        <f ca="1">IF(AD$14&gt;0,$N56*(AD$14),0)</f>
        <v>6</v>
      </c>
      <c r="AE56" s="71">
        <f ca="1">IF(AE$14&gt;0,$N56*(AE$14),0)</f>
        <v>6</v>
      </c>
      <c r="AF56" s="71"/>
      <c r="AG56" s="71"/>
      <c r="AH56" s="71"/>
      <c r="AI56" s="71"/>
      <c r="AJ56" s="71"/>
      <c r="AK56" s="71"/>
      <c r="AL56" s="71"/>
      <c r="AM56" s="71"/>
      <c r="AN56" s="71"/>
      <c r="AO56" s="71"/>
      <c r="AP56" s="71">
        <f ca="1">IF(AP$14&gt;0,$N56*(AP$14),0)</f>
        <v>6</v>
      </c>
      <c r="AQ56" s="71">
        <f ca="1">IF(AQ$14&gt;0,$N56*(AQ$14),0)</f>
        <v>6</v>
      </c>
      <c r="AR56" s="71">
        <f t="shared" ca="1" si="109"/>
        <v>12</v>
      </c>
      <c r="AS56" s="71">
        <f t="shared" ca="1" si="109"/>
        <v>12</v>
      </c>
      <c r="AT56" s="71">
        <f t="shared" ca="1" si="109"/>
        <v>6</v>
      </c>
      <c r="AU56" s="71">
        <f t="shared" ca="1" si="109"/>
        <v>6</v>
      </c>
      <c r="AV56" s="71">
        <f t="shared" ca="1" si="104"/>
        <v>6</v>
      </c>
      <c r="AW56" s="71">
        <f ca="1">IF(AW$14&gt;0,$N56*(AW$14),0)</f>
        <v>6</v>
      </c>
      <c r="AX56" s="71">
        <f ca="1">IF(AX$14&gt;0,$N56*(AX$14),0)</f>
        <v>6</v>
      </c>
      <c r="AY56" s="71">
        <f t="shared" ca="1" si="105"/>
        <v>12</v>
      </c>
      <c r="AZ56" s="71">
        <f ca="1">IF(AZ$14&gt;0,$N56*(AZ$14),0)</f>
        <v>12</v>
      </c>
      <c r="BA56" s="71">
        <f ca="1">IF(BA$14&gt;0,$N56*(BA$14),0)</f>
        <v>12</v>
      </c>
      <c r="BB56" s="71">
        <f ca="1">IF(BB$14&gt;0,$N56*(BB$14),0)</f>
        <v>12</v>
      </c>
      <c r="BC56" s="71"/>
      <c r="BD56" s="71"/>
      <c r="BE56" s="71"/>
      <c r="BF56" s="71">
        <f ca="1">IF(BF$14&gt;0,$N56*(BF$14),0)</f>
        <v>6</v>
      </c>
      <c r="BG56" s="71">
        <f ca="1">IF(BG$14&gt;0,$N56*(BG$14),0)</f>
        <v>6</v>
      </c>
      <c r="BH56" s="71"/>
      <c r="BI56" s="71"/>
      <c r="BJ56" s="71"/>
      <c r="BK56" s="71"/>
      <c r="BL56" s="71"/>
      <c r="BM56" s="71"/>
      <c r="BN56" s="71"/>
      <c r="BO56" s="71"/>
      <c r="BP56" s="71"/>
      <c r="BQ56" s="71"/>
      <c r="BR56" s="71"/>
      <c r="BS56" s="71">
        <f ca="1">IF(BS$14&gt;0,$N56*(BS$14),0)</f>
        <v>18</v>
      </c>
      <c r="BT56" s="71"/>
      <c r="BU56" s="71">
        <f ca="1">IF(BU$14&gt;0,$N56*(BU$14),0)</f>
        <v>18</v>
      </c>
      <c r="BV56" s="71"/>
      <c r="BW56" s="71"/>
      <c r="BX56" s="71"/>
      <c r="BY56" s="71"/>
      <c r="BZ56" s="71"/>
      <c r="CA56" s="71"/>
      <c r="CB56" s="71"/>
      <c r="CC56" s="71"/>
      <c r="CD56" s="71">
        <f ca="1">IF(CD$14&gt;0,$N56*(CD$14),0)</f>
        <v>6</v>
      </c>
      <c r="CE56" s="71"/>
      <c r="CF56" s="71">
        <f t="shared" ca="1" si="88"/>
        <v>12</v>
      </c>
      <c r="CG56" s="71">
        <f ca="1">IF(CG$14&gt;0,$N56*(CG$14),0)</f>
        <v>6</v>
      </c>
      <c r="CH56" s="71">
        <f ca="1">IF(CH$14&gt;0,$N56*(CH$14),0)</f>
        <v>12</v>
      </c>
      <c r="CI56" s="71">
        <f t="shared" ca="1" si="70"/>
        <v>6</v>
      </c>
      <c r="CJ56" s="71">
        <f t="shared" ca="1" si="94"/>
        <v>0</v>
      </c>
      <c r="CK56" s="71">
        <f t="shared" ca="1" si="94"/>
        <v>12</v>
      </c>
      <c r="CL56" s="71"/>
      <c r="CM56" s="71">
        <f ca="1">IF(CM$14&gt;0,$N56*(CM$14),0)</f>
        <v>12</v>
      </c>
      <c r="CN56" s="71"/>
      <c r="CO56" s="71">
        <f ca="1">IF(CO$14&gt;0,$N56*(CO$14),0)</f>
        <v>12</v>
      </c>
      <c r="CP56" s="71">
        <f ca="1">IF(CP$14&gt;0,$N56*(CP$14),0)</f>
        <v>6</v>
      </c>
      <c r="CQ56" s="71">
        <f ca="1">IF(CQ$14&gt;0,$N56*(CQ$14),0)</f>
        <v>12</v>
      </c>
      <c r="CR56" s="71"/>
      <c r="CS56" s="71"/>
      <c r="CT56" s="71"/>
      <c r="CU56" s="71"/>
      <c r="CV56" s="71">
        <f ca="1">IF(CV$14&gt;0,$N56*(CV$14),0)</f>
        <v>6</v>
      </c>
      <c r="CW56" s="71"/>
      <c r="CX56" s="71"/>
      <c r="CY56" s="71">
        <f ca="1">IF(CY$14&gt;0,$N56*(CY$14),0)</f>
        <v>6</v>
      </c>
      <c r="CZ56" s="71"/>
      <c r="DA56" s="71"/>
      <c r="DB56" s="71">
        <f t="shared" ca="1" si="113"/>
        <v>0</v>
      </c>
      <c r="DC56" s="71">
        <f t="shared" ca="1" si="113"/>
        <v>0</v>
      </c>
      <c r="DD56" s="71">
        <f t="shared" ca="1" si="113"/>
        <v>0</v>
      </c>
      <c r="DE56" s="71"/>
      <c r="DF56" s="71">
        <f ca="1">IF(DF$14&gt;0,$N56*(DF$14),0)</f>
        <v>0</v>
      </c>
      <c r="DG56" s="71"/>
      <c r="DH56" s="71">
        <f ca="1">IF(DH$14&gt;0,$N56*(DH$14),0)</f>
        <v>0</v>
      </c>
      <c r="DI56" s="71">
        <f ca="1">IF(DI$14&gt;0,$N56*(DI$14),0)</f>
        <v>0</v>
      </c>
      <c r="DJ56" s="71"/>
      <c r="DK56" s="71"/>
      <c r="DL56" s="71">
        <f t="shared" ca="1" si="95"/>
        <v>6</v>
      </c>
      <c r="DM56" s="71">
        <f t="shared" ca="1" si="95"/>
        <v>6</v>
      </c>
      <c r="DN56" s="71">
        <f t="shared" ca="1" si="95"/>
        <v>0</v>
      </c>
      <c r="DO56" s="71">
        <f t="shared" ca="1" si="95"/>
        <v>6</v>
      </c>
      <c r="DP56" s="71"/>
      <c r="DQ56" s="71"/>
      <c r="DR56" s="71">
        <f t="shared" ca="1" si="101"/>
        <v>6</v>
      </c>
      <c r="DS56" s="71">
        <f t="shared" ca="1" si="101"/>
        <v>6</v>
      </c>
      <c r="DT56" s="71">
        <f t="shared" ca="1" si="101"/>
        <v>6</v>
      </c>
      <c r="DU56" s="71">
        <f t="shared" ca="1" si="101"/>
        <v>6</v>
      </c>
      <c r="DV56" s="71">
        <f t="shared" ca="1" si="101"/>
        <v>6</v>
      </c>
      <c r="DW56" s="71">
        <f t="shared" ca="1" si="101"/>
        <v>6</v>
      </c>
      <c r="DX56" s="71">
        <f t="shared" ca="1" si="101"/>
        <v>0</v>
      </c>
      <c r="DY56" s="71">
        <f t="shared" ca="1" si="101"/>
        <v>12</v>
      </c>
      <c r="DZ56" s="71"/>
      <c r="EA56" s="71"/>
      <c r="EB56" s="71"/>
      <c r="EC56" s="71"/>
      <c r="ED56" s="71"/>
      <c r="EE56" s="71">
        <f ca="1">IF(EE$14&gt;0,$N56*(EE$14),0)</f>
        <v>6</v>
      </c>
      <c r="EF56" s="71"/>
      <c r="EG56" s="71">
        <f ca="1">IF(EG$14&gt;0,$N56*(EG$14),0)</f>
        <v>6</v>
      </c>
      <c r="EH56" s="71">
        <f ca="1">IF(EH$14&gt;0,$N56*(EH$14),0)</f>
        <v>0</v>
      </c>
      <c r="EI56" s="71"/>
      <c r="EJ56" s="71">
        <f ca="1">IF(EJ$14&gt;0,$N56*(EJ$14),0)</f>
        <v>12</v>
      </c>
      <c r="EK56" s="71">
        <f t="shared" ca="1" si="47"/>
        <v>6</v>
      </c>
      <c r="EL56" s="71"/>
      <c r="EM56" s="161">
        <f t="shared" ca="1" si="48"/>
        <v>24</v>
      </c>
      <c r="EN56" s="161"/>
      <c r="EO56" s="161"/>
      <c r="EP56" s="161"/>
      <c r="EQ56" s="161">
        <f ca="1">IF(EQ$14&gt;0,$N56*(EQ$14),0)</f>
        <v>24</v>
      </c>
      <c r="ER56" s="161">
        <f ca="1">IF(ER$14&gt;0,$N56*(ER$14),0)</f>
        <v>24</v>
      </c>
      <c r="ES56" s="161"/>
      <c r="ET56" s="161"/>
      <c r="EU56" s="161"/>
      <c r="EV56" s="161"/>
      <c r="EW56" s="161"/>
      <c r="EX56" s="161"/>
      <c r="EY56" s="161"/>
      <c r="EZ56" s="161"/>
      <c r="FA56" s="161"/>
      <c r="FB56" s="161"/>
      <c r="FC56" s="161"/>
      <c r="FD56" s="161"/>
      <c r="FE56" s="161"/>
      <c r="FF56" s="161"/>
      <c r="FG56" s="161"/>
      <c r="FH56" s="161"/>
      <c r="FI56" s="161">
        <f ca="1">IF(FI$14&gt;0,$N56*(FI$14),0)</f>
        <v>24</v>
      </c>
      <c r="FJ56" s="161"/>
      <c r="FK56" s="161">
        <f ca="1">IF(FK$14&gt;0,$N56*(FK$14),0)</f>
        <v>24</v>
      </c>
      <c r="FL56" s="161">
        <f ca="1">IF(FL$14&gt;0,$N56*(FL$14),0)</f>
        <v>24</v>
      </c>
      <c r="FM56" s="161">
        <f ca="1">IF(FM$14&gt;0,$N56*(FM$14),0)</f>
        <v>24</v>
      </c>
      <c r="FN56" s="161">
        <f ca="1">IF(FN$14&gt;0,$N56*(FN$14),0)</f>
        <v>24</v>
      </c>
      <c r="FO56" s="161">
        <f ca="1">IF(FO$14&gt;0,$N56*(FO$14),0)</f>
        <v>24</v>
      </c>
      <c r="FP56" s="161"/>
      <c r="FQ56" s="161"/>
      <c r="FR56" s="161"/>
      <c r="FS56" s="161"/>
      <c r="FT56" s="161"/>
      <c r="FU56" s="161"/>
      <c r="FV56" s="161"/>
      <c r="FW56" s="161">
        <f t="shared" ca="1" si="102"/>
        <v>0</v>
      </c>
      <c r="FX56" s="161"/>
      <c r="FY56" s="161"/>
      <c r="FZ56" s="161"/>
      <c r="GA56" s="161"/>
      <c r="GB56" s="161"/>
      <c r="GC56" s="161">
        <f t="shared" ca="1" si="107"/>
        <v>0</v>
      </c>
      <c r="GD56" s="161"/>
      <c r="GE56" s="161"/>
      <c r="GF56" s="161"/>
      <c r="GG56" s="161"/>
      <c r="GH56" s="161"/>
      <c r="GI56" s="161"/>
      <c r="GJ56" s="161"/>
      <c r="GK56" s="161"/>
      <c r="GL56" s="161"/>
      <c r="GM56" s="161"/>
    </row>
    <row r="57" spans="2:195" ht="26" x14ac:dyDescent="0.25">
      <c r="B57" s="79" t="s">
        <v>12</v>
      </c>
      <c r="C57" s="79" t="s">
        <v>368</v>
      </c>
      <c r="D57" s="16" t="s">
        <v>371</v>
      </c>
      <c r="E57" s="15">
        <v>2</v>
      </c>
      <c r="F57" s="45" t="s">
        <v>454</v>
      </c>
      <c r="G57" s="66" t="s">
        <v>313</v>
      </c>
      <c r="H57" s="130"/>
      <c r="I57" s="130" t="s">
        <v>6</v>
      </c>
      <c r="J57" s="130" t="s">
        <v>6</v>
      </c>
      <c r="K57" s="130"/>
      <c r="L57" s="130"/>
      <c r="M57" s="66">
        <f t="shared" si="89"/>
        <v>3</v>
      </c>
      <c r="N57" s="66">
        <f t="shared" si="21"/>
        <v>6</v>
      </c>
      <c r="O57" s="86">
        <f t="shared" ca="1" si="90"/>
        <v>24</v>
      </c>
      <c r="P57" s="71">
        <f t="shared" ca="1" si="40"/>
        <v>6</v>
      </c>
      <c r="Q57" s="71">
        <f t="shared" ca="1" si="40"/>
        <v>6</v>
      </c>
      <c r="R57" s="71">
        <f t="shared" ca="1" si="41"/>
        <v>6</v>
      </c>
      <c r="S57" s="71"/>
      <c r="T57" s="71"/>
      <c r="U57" s="71"/>
      <c r="V57" s="71">
        <f t="shared" ca="1" si="42"/>
        <v>12</v>
      </c>
      <c r="W57" s="71"/>
      <c r="X57" s="71">
        <f ca="1">IF(X$14&gt;0,$N57*(X$14),0)</f>
        <v>6</v>
      </c>
      <c r="Y57" s="71"/>
      <c r="Z57" s="71"/>
      <c r="AA57" s="71"/>
      <c r="AB57" s="71"/>
      <c r="AC57" s="71"/>
      <c r="AD57" s="71"/>
      <c r="AE57" s="71"/>
      <c r="AF57" s="71">
        <f ca="1">IF(AF$14&gt;0,$N57*(AF$14),0)</f>
        <v>12</v>
      </c>
      <c r="AG57" s="71">
        <f ca="1">IF(AG$14&gt;0,$N57*(AG$14),0)</f>
        <v>12</v>
      </c>
      <c r="AH57" s="71"/>
      <c r="AI57" s="71"/>
      <c r="AJ57" s="71"/>
      <c r="AK57" s="71"/>
      <c r="AL57" s="71"/>
      <c r="AM57" s="71"/>
      <c r="AN57" s="71"/>
      <c r="AO57" s="71">
        <f ca="1">IF(AO$14&gt;0,$N57*(AO$14),0)</f>
        <v>12</v>
      </c>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f ca="1">IF(BN$14&gt;0,$N57*(BN$14),0)</f>
        <v>6</v>
      </c>
      <c r="BO57" s="71">
        <f ca="1">IF(BO$14&gt;0,$N57*(BO$14),0)</f>
        <v>12</v>
      </c>
      <c r="BP57" s="71"/>
      <c r="BQ57" s="71">
        <f ca="1">IF(BQ$14&gt;0,$N57*(BQ$14),0)</f>
        <v>12</v>
      </c>
      <c r="BR57" s="71"/>
      <c r="BS57" s="71">
        <f ca="1">IF(BS$14&gt;0,$N57*(BS$14),0)</f>
        <v>18</v>
      </c>
      <c r="BT57" s="71"/>
      <c r="BU57" s="71"/>
      <c r="BV57" s="71"/>
      <c r="BW57" s="71"/>
      <c r="BX57" s="71"/>
      <c r="BY57" s="71"/>
      <c r="BZ57" s="71"/>
      <c r="CA57" s="71"/>
      <c r="CB57" s="71"/>
      <c r="CC57" s="71"/>
      <c r="CD57" s="71"/>
      <c r="CE57" s="71">
        <f ca="1">IF(CE$14&gt;0,$N57*(CE$14),0)</f>
        <v>6</v>
      </c>
      <c r="CF57" s="71"/>
      <c r="CG57" s="71"/>
      <c r="CH57" s="71"/>
      <c r="CI57" s="71">
        <f t="shared" ca="1" si="70"/>
        <v>6</v>
      </c>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c r="DL57" s="71"/>
      <c r="DM57" s="71"/>
      <c r="DN57" s="71"/>
      <c r="DO57" s="71"/>
      <c r="DP57" s="71"/>
      <c r="DQ57" s="71"/>
      <c r="DR57" s="71">
        <f t="shared" ca="1" si="101"/>
        <v>6</v>
      </c>
      <c r="DS57" s="71">
        <f t="shared" ca="1" si="101"/>
        <v>6</v>
      </c>
      <c r="DT57" s="71">
        <f t="shared" ca="1" si="101"/>
        <v>6</v>
      </c>
      <c r="DU57" s="71">
        <f t="shared" ca="1" si="101"/>
        <v>6</v>
      </c>
      <c r="DV57" s="71">
        <f t="shared" ca="1" si="101"/>
        <v>6</v>
      </c>
      <c r="DW57" s="71">
        <f t="shared" ca="1" si="101"/>
        <v>6</v>
      </c>
      <c r="DX57" s="71">
        <f t="shared" ca="1" si="101"/>
        <v>0</v>
      </c>
      <c r="DY57" s="71">
        <f t="shared" ca="1" si="101"/>
        <v>12</v>
      </c>
      <c r="DZ57" s="71">
        <f ca="1">IF(DZ$14&gt;0,$N57*(DZ$14),0)</f>
        <v>12</v>
      </c>
      <c r="EA57" s="71">
        <f ca="1">IF(EA$14&gt;0,$N57*(EA$14),0)</f>
        <v>18</v>
      </c>
      <c r="EB57" s="71">
        <f ca="1">IF(EB$14&gt;0,$N57*(EB$14),0)</f>
        <v>12</v>
      </c>
      <c r="EC57" s="71">
        <f ca="1">IF(EC$14&gt;0,$N57*(EC$14),0)</f>
        <v>0</v>
      </c>
      <c r="ED57" s="71">
        <f ca="1">IF(ED$14&gt;0,$N57*(ED$14),0)</f>
        <v>6</v>
      </c>
      <c r="EE57" s="71"/>
      <c r="EF57" s="71"/>
      <c r="EG57" s="71"/>
      <c r="EH57" s="71"/>
      <c r="EI57" s="71"/>
      <c r="EJ57" s="71"/>
      <c r="EK57" s="71">
        <f t="shared" ca="1" si="47"/>
        <v>6</v>
      </c>
      <c r="EL57" s="71"/>
      <c r="EM57" s="161">
        <f t="shared" ca="1" si="48"/>
        <v>24</v>
      </c>
      <c r="EN57" s="161"/>
      <c r="EO57" s="161"/>
      <c r="EP57" s="161"/>
      <c r="EQ57" s="161"/>
      <c r="ER57" s="161"/>
      <c r="ES57" s="161"/>
      <c r="ET57" s="161"/>
      <c r="EU57" s="161"/>
      <c r="EV57" s="161"/>
      <c r="EW57" s="161"/>
      <c r="EX57" s="161"/>
      <c r="EY57" s="161"/>
      <c r="EZ57" s="161"/>
      <c r="FA57" s="161"/>
      <c r="FB57" s="161"/>
      <c r="FC57" s="161"/>
      <c r="FD57" s="161"/>
      <c r="FE57" s="161"/>
      <c r="FF57" s="161">
        <f ca="1">IF(FF$14&gt;0,$N57*(FF$14),0)</f>
        <v>24</v>
      </c>
      <c r="FG57" s="161">
        <f ca="1">IF(FG$14&gt;0,$N57*(FG$14),0)</f>
        <v>24</v>
      </c>
      <c r="FH57" s="161">
        <f ca="1">IF(FH$14&gt;0,$N57*(FH$14),0)</f>
        <v>24</v>
      </c>
      <c r="FI57" s="161"/>
      <c r="FJ57" s="161">
        <f ca="1">IF(FJ$14&gt;0,$N57*(FJ$14),0)</f>
        <v>24</v>
      </c>
      <c r="FK57" s="161"/>
      <c r="FL57" s="161"/>
      <c r="FM57" s="161"/>
      <c r="FN57" s="161"/>
      <c r="FO57" s="161"/>
      <c r="FP57" s="161"/>
      <c r="FQ57" s="161"/>
      <c r="FR57" s="161"/>
      <c r="FS57" s="161"/>
      <c r="FT57" s="161"/>
      <c r="FU57" s="161"/>
      <c r="FV57" s="161"/>
      <c r="FW57" s="161"/>
      <c r="FX57" s="161"/>
      <c r="FY57" s="161"/>
      <c r="FZ57" s="161"/>
      <c r="GA57" s="161"/>
      <c r="GB57" s="161"/>
      <c r="GC57" s="161"/>
      <c r="GD57" s="161"/>
      <c r="GE57" s="161"/>
      <c r="GF57" s="161"/>
      <c r="GG57" s="161"/>
      <c r="GH57" s="161"/>
      <c r="GI57" s="161"/>
      <c r="GJ57" s="161"/>
      <c r="GK57" s="161"/>
      <c r="GL57" s="161"/>
      <c r="GM57" s="161"/>
    </row>
    <row r="58" spans="2:195" ht="117" x14ac:dyDescent="0.25">
      <c r="B58" s="79" t="s">
        <v>12</v>
      </c>
      <c r="C58" s="79" t="s">
        <v>368</v>
      </c>
      <c r="D58" s="16" t="s">
        <v>372</v>
      </c>
      <c r="E58" s="15">
        <v>2</v>
      </c>
      <c r="F58" s="63" t="s">
        <v>405</v>
      </c>
      <c r="G58" s="66" t="s">
        <v>314</v>
      </c>
      <c r="H58" s="130"/>
      <c r="I58" s="130" t="s">
        <v>6</v>
      </c>
      <c r="J58" s="130" t="s">
        <v>6</v>
      </c>
      <c r="K58" s="130" t="s">
        <v>6</v>
      </c>
      <c r="L58" s="130"/>
      <c r="M58" s="66">
        <f t="shared" si="89"/>
        <v>3</v>
      </c>
      <c r="N58" s="66">
        <f t="shared" si="21"/>
        <v>6</v>
      </c>
      <c r="O58" s="86">
        <f t="shared" ca="1" si="90"/>
        <v>24</v>
      </c>
      <c r="P58" s="71">
        <f t="shared" ca="1" si="40"/>
        <v>6</v>
      </c>
      <c r="Q58" s="71">
        <f t="shared" ca="1" si="40"/>
        <v>6</v>
      </c>
      <c r="R58" s="71">
        <f t="shared" ca="1" si="41"/>
        <v>6</v>
      </c>
      <c r="S58" s="71"/>
      <c r="T58" s="71">
        <f ca="1">IF(T$14&gt;0,$N58*(T$14),0)</f>
        <v>18</v>
      </c>
      <c r="U58" s="71"/>
      <c r="V58" s="71"/>
      <c r="W58" s="71">
        <f ca="1">IF(W$14&gt;0,$N58*(W$14),0)</f>
        <v>0</v>
      </c>
      <c r="X58" s="71"/>
      <c r="Y58" s="71">
        <f t="shared" ref="Y58:AD58" ca="1" si="114">IF(Y$14&gt;0,$N58*(Y$14),0)</f>
        <v>6</v>
      </c>
      <c r="Z58" s="71">
        <f t="shared" ca="1" si="114"/>
        <v>12</v>
      </c>
      <c r="AA58" s="71">
        <f t="shared" ca="1" si="114"/>
        <v>6</v>
      </c>
      <c r="AB58" s="71">
        <f t="shared" ca="1" si="114"/>
        <v>6</v>
      </c>
      <c r="AC58" s="71">
        <f t="shared" ca="1" si="114"/>
        <v>6</v>
      </c>
      <c r="AD58" s="71">
        <f t="shared" ca="1" si="114"/>
        <v>6</v>
      </c>
      <c r="AE58" s="71"/>
      <c r="AF58" s="71"/>
      <c r="AG58" s="71"/>
      <c r="AH58" s="71"/>
      <c r="AI58" s="71"/>
      <c r="AJ58" s="71"/>
      <c r="AK58" s="71"/>
      <c r="AL58" s="71"/>
      <c r="AM58" s="71"/>
      <c r="AN58" s="71"/>
      <c r="AO58" s="71"/>
      <c r="AP58" s="71">
        <f ca="1">IF(AP$14&gt;0,$N58*(AP$14),0)</f>
        <v>6</v>
      </c>
      <c r="AQ58" s="71">
        <f ca="1">IF(AQ$14&gt;0,$N58*(AQ$14),0)</f>
        <v>6</v>
      </c>
      <c r="AR58" s="71">
        <f ca="1">IF(AR$14&gt;0,$N58*(AR$14),0)</f>
        <v>12</v>
      </c>
      <c r="AS58" s="71">
        <f ca="1">IF(AS$14&gt;0,$N58*(AS$14),0)</f>
        <v>12</v>
      </c>
      <c r="AT58" s="71">
        <f ca="1">IF(AT$14&gt;0,$N58*(AT$14),0)</f>
        <v>6</v>
      </c>
      <c r="AU58" s="71"/>
      <c r="AV58" s="71">
        <f ca="1">IF(AV$14&gt;0,$N58*(AV$14),0)</f>
        <v>6</v>
      </c>
      <c r="AW58" s="71"/>
      <c r="AX58" s="71"/>
      <c r="AY58" s="71">
        <f ca="1">IF(AY$14&gt;0,$N58*(AY$14),0)</f>
        <v>12</v>
      </c>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f ca="1">IF(CE$14&gt;0,$N58*(CE$14),0)</f>
        <v>6</v>
      </c>
      <c r="CF58" s="71">
        <f ca="1">IF(CF$14&gt;0,$N58*(CF$14),0)</f>
        <v>12</v>
      </c>
      <c r="CG58" s="71">
        <f ca="1">IF(CG$14&gt;0,$N58*(CG$14),0)</f>
        <v>6</v>
      </c>
      <c r="CH58" s="71">
        <f ca="1">IF(CH$14&gt;0,$N58*(CH$14),0)</f>
        <v>12</v>
      </c>
      <c r="CI58" s="71">
        <f t="shared" ca="1" si="70"/>
        <v>6</v>
      </c>
      <c r="CJ58" s="71">
        <f ca="1">IF(CJ$14&gt;0,$N58*(CJ$14),0)</f>
        <v>0</v>
      </c>
      <c r="CK58" s="71">
        <f ca="1">IF(CK$14&gt;0,$N58*(CK$14),0)</f>
        <v>12</v>
      </c>
      <c r="CL58" s="71">
        <f ca="1">IF(CL$14&gt;0,$N58*(CL$14),0)</f>
        <v>6</v>
      </c>
      <c r="CM58" s="71">
        <f ca="1">IF(CM$14&gt;0,$N58*(CM$14),0)</f>
        <v>12</v>
      </c>
      <c r="CN58" s="71">
        <f ca="1">IF(CN$14&gt;0,$N58*(CN$14),0)</f>
        <v>12</v>
      </c>
      <c r="CO58" s="71"/>
      <c r="CP58" s="71"/>
      <c r="CQ58" s="71"/>
      <c r="CR58" s="71">
        <f ca="1">IF(CR$14&gt;0,$N58*(CR$14),0)</f>
        <v>0</v>
      </c>
      <c r="CS58" s="71">
        <f ca="1">IF(CS$14&gt;0,$N58*(CS$14),0)</f>
        <v>18</v>
      </c>
      <c r="CT58" s="71"/>
      <c r="CU58" s="71"/>
      <c r="CV58" s="71"/>
      <c r="CW58" s="71">
        <f ca="1">IF(CW$14&gt;0,$N58*(CW$14),0)</f>
        <v>0</v>
      </c>
      <c r="CX58" s="71"/>
      <c r="CY58" s="71">
        <f ca="1">IF(CY$14&gt;0,$N58*(CY$14),0)</f>
        <v>6</v>
      </c>
      <c r="CZ58" s="71"/>
      <c r="DA58" s="71"/>
      <c r="DB58" s="71">
        <f ca="1">IF(DB$14&gt;0,$N58*(DB$14),0)</f>
        <v>0</v>
      </c>
      <c r="DC58" s="71">
        <f ca="1">IF(DC$14&gt;0,$N58*(DC$14),0)</f>
        <v>0</v>
      </c>
      <c r="DD58" s="71">
        <f ca="1">IF(DD$14&gt;0,$N58*(DD$14),0)</f>
        <v>0</v>
      </c>
      <c r="DE58" s="71">
        <f ca="1">IF(DE$14&gt;0,$N58*(DE$14),0)</f>
        <v>0</v>
      </c>
      <c r="DF58" s="71">
        <f ca="1">IF(DF$14&gt;0,$N58*(DF$14),0)</f>
        <v>0</v>
      </c>
      <c r="DG58" s="71"/>
      <c r="DH58" s="71">
        <f ca="1">IF(DH$14&gt;0,$N58*(DH$14),0)</f>
        <v>0</v>
      </c>
      <c r="DI58" s="71">
        <f ca="1">IF(DI$14&gt;0,$N58*(DI$14),0)</f>
        <v>0</v>
      </c>
      <c r="DJ58" s="71"/>
      <c r="DK58" s="71"/>
      <c r="DL58" s="71">
        <f t="shared" ref="DL58:DO59" ca="1" si="115">IF(DL$14&gt;0,$N58*(DL$14),0)</f>
        <v>6</v>
      </c>
      <c r="DM58" s="71">
        <f t="shared" ca="1" si="115"/>
        <v>6</v>
      </c>
      <c r="DN58" s="71">
        <f t="shared" ca="1" si="115"/>
        <v>0</v>
      </c>
      <c r="DO58" s="71">
        <f t="shared" ca="1" si="115"/>
        <v>6</v>
      </c>
      <c r="DP58" s="71"/>
      <c r="DQ58" s="71"/>
      <c r="DR58" s="71">
        <f t="shared" ca="1" si="101"/>
        <v>6</v>
      </c>
      <c r="DS58" s="71">
        <f t="shared" ca="1" si="101"/>
        <v>6</v>
      </c>
      <c r="DT58" s="71">
        <f t="shared" ca="1" si="101"/>
        <v>6</v>
      </c>
      <c r="DU58" s="71">
        <f t="shared" ca="1" si="101"/>
        <v>6</v>
      </c>
      <c r="DV58" s="71">
        <f t="shared" ca="1" si="101"/>
        <v>6</v>
      </c>
      <c r="DW58" s="71">
        <f t="shared" ca="1" si="101"/>
        <v>6</v>
      </c>
      <c r="DX58" s="71">
        <f t="shared" ca="1" si="101"/>
        <v>0</v>
      </c>
      <c r="DY58" s="71">
        <f t="shared" ca="1" si="101"/>
        <v>12</v>
      </c>
      <c r="DZ58" s="71"/>
      <c r="EA58" s="71"/>
      <c r="EB58" s="71"/>
      <c r="EC58" s="71"/>
      <c r="ED58" s="71"/>
      <c r="EE58" s="71">
        <f t="shared" ref="EE58:EJ58" ca="1" si="116">IF(EE$14&gt;0,$N58*(EE$14),0)</f>
        <v>6</v>
      </c>
      <c r="EF58" s="71">
        <f t="shared" ca="1" si="116"/>
        <v>12</v>
      </c>
      <c r="EG58" s="71">
        <f t="shared" ca="1" si="116"/>
        <v>6</v>
      </c>
      <c r="EH58" s="71">
        <f t="shared" ca="1" si="116"/>
        <v>0</v>
      </c>
      <c r="EI58" s="71">
        <f t="shared" ca="1" si="116"/>
        <v>0</v>
      </c>
      <c r="EJ58" s="71">
        <f t="shared" ca="1" si="116"/>
        <v>12</v>
      </c>
      <c r="EK58" s="71">
        <f t="shared" ca="1" si="47"/>
        <v>6</v>
      </c>
      <c r="EL58" s="71">
        <f ca="1">IF(EL$14&gt;0,$N58*(EL$14),0)</f>
        <v>12</v>
      </c>
      <c r="EM58" s="161">
        <f t="shared" ca="1" si="48"/>
        <v>24</v>
      </c>
      <c r="EN58" s="161"/>
      <c r="EO58" s="161">
        <f ca="1">IF(EO$14&gt;0,$N58*(EO$14),0)</f>
        <v>24</v>
      </c>
      <c r="EP58" s="161">
        <f ca="1">IF(EP$14&gt;0,$N58*(EP$14),0)</f>
        <v>24</v>
      </c>
      <c r="EQ58" s="161">
        <f ca="1">IF(EQ$14&gt;0,$N58*(EQ$14),0)</f>
        <v>24</v>
      </c>
      <c r="ER58" s="161">
        <f ca="1">IF(ER$14&gt;0,$N58*(ER$14),0)</f>
        <v>24</v>
      </c>
      <c r="ES58" s="161">
        <f ca="1">IF(ES$14&gt;0,$N58*(ES$14),0)</f>
        <v>24</v>
      </c>
      <c r="ET58" s="161"/>
      <c r="EU58" s="161"/>
      <c r="EV58" s="161"/>
      <c r="EW58" s="161"/>
      <c r="EX58" s="161"/>
      <c r="EY58" s="161"/>
      <c r="EZ58" s="161"/>
      <c r="FA58" s="161"/>
      <c r="FB58" s="161"/>
      <c r="FC58" s="161"/>
      <c r="FD58" s="161">
        <f ca="1">IF(FD$14&gt;0,$N58*(FD$14),0)</f>
        <v>24</v>
      </c>
      <c r="FE58" s="161"/>
      <c r="FF58" s="161">
        <f ca="1">IF(FF$14&gt;0,$N58*(FF$14),0)</f>
        <v>24</v>
      </c>
      <c r="FG58" s="161"/>
      <c r="FH58" s="161"/>
      <c r="FI58" s="161"/>
      <c r="FJ58" s="161"/>
      <c r="FK58" s="161">
        <f ca="1">IF(FK$14&gt;0,$N58*(FK$14),0)</f>
        <v>24</v>
      </c>
      <c r="FL58" s="161">
        <f ca="1">IF(FL$14&gt;0,$N58*(FL$14),0)</f>
        <v>24</v>
      </c>
      <c r="FM58" s="161">
        <f ca="1">IF(FM$14&gt;0,$N58*(FM$14),0)</f>
        <v>24</v>
      </c>
      <c r="FN58" s="161">
        <f ca="1">IF(FN$14&gt;0,$N58*(FN$14),0)</f>
        <v>24</v>
      </c>
      <c r="FO58" s="161">
        <f ca="1">IF(FO$14&gt;0,$N58*(FO$14),0)</f>
        <v>24</v>
      </c>
      <c r="FP58" s="161"/>
      <c r="FQ58" s="161"/>
      <c r="FR58" s="161"/>
      <c r="FS58" s="161"/>
      <c r="FT58" s="161"/>
      <c r="FU58" s="161">
        <f ca="1">IF(FU$14&gt;0,$N58*(FU$14),0)</f>
        <v>0</v>
      </c>
      <c r="FV58" s="161"/>
      <c r="FW58" s="161">
        <f ca="1">IF(FW$14&gt;0,$N58*(FW$14),0)</f>
        <v>0</v>
      </c>
      <c r="FX58" s="161"/>
      <c r="FY58" s="161"/>
      <c r="FZ58" s="161"/>
      <c r="GA58" s="161"/>
      <c r="GB58" s="161"/>
      <c r="GC58" s="161">
        <f ca="1">IF(GC$14&gt;0,$N58*(GC$14),0)</f>
        <v>0</v>
      </c>
      <c r="GD58" s="161"/>
      <c r="GE58" s="161"/>
      <c r="GF58" s="161"/>
      <c r="GG58" s="161"/>
      <c r="GH58" s="161"/>
      <c r="GI58" s="161"/>
      <c r="GJ58" s="161"/>
      <c r="GK58" s="161"/>
      <c r="GL58" s="161"/>
      <c r="GM58" s="161"/>
    </row>
    <row r="59" spans="2:195" ht="104" x14ac:dyDescent="0.25">
      <c r="B59" s="79" t="s">
        <v>12</v>
      </c>
      <c r="C59" s="79" t="s">
        <v>368</v>
      </c>
      <c r="D59" s="16" t="s">
        <v>373</v>
      </c>
      <c r="E59" s="15">
        <v>2</v>
      </c>
      <c r="F59" s="45" t="s">
        <v>463</v>
      </c>
      <c r="G59" s="66" t="s">
        <v>314</v>
      </c>
      <c r="H59" s="130"/>
      <c r="I59" s="130"/>
      <c r="J59" s="130" t="s">
        <v>6</v>
      </c>
      <c r="K59" s="130"/>
      <c r="L59" s="130"/>
      <c r="M59" s="66">
        <f t="shared" si="89"/>
        <v>3</v>
      </c>
      <c r="N59" s="66">
        <f t="shared" si="21"/>
        <v>6</v>
      </c>
      <c r="O59" s="86">
        <f t="shared" ca="1" si="90"/>
        <v>24</v>
      </c>
      <c r="P59" s="71">
        <f t="shared" ca="1" si="40"/>
        <v>6</v>
      </c>
      <c r="Q59" s="71">
        <f t="shared" ca="1" si="40"/>
        <v>6</v>
      </c>
      <c r="R59" s="71">
        <f t="shared" ca="1" si="41"/>
        <v>6</v>
      </c>
      <c r="S59" s="71"/>
      <c r="T59" s="71">
        <f ca="1">IF(T$14&gt;0,$N59*(T$14),0)</f>
        <v>18</v>
      </c>
      <c r="U59" s="71">
        <f ca="1">IF(U$14&gt;0,$N59*(U$14),0)</f>
        <v>12</v>
      </c>
      <c r="V59" s="71">
        <f ca="1">IF(V$14&gt;0,$N59*(V$14),0)</f>
        <v>12</v>
      </c>
      <c r="W59" s="71"/>
      <c r="X59" s="71"/>
      <c r="Y59" s="71"/>
      <c r="Z59" s="71"/>
      <c r="AA59" s="71">
        <f ca="1">IF(AA$14&gt;0,$N59*(AA$14),0)</f>
        <v>6</v>
      </c>
      <c r="AB59" s="71">
        <f ca="1">IF(AB$14&gt;0,$N59*(AB$14),0)</f>
        <v>6</v>
      </c>
      <c r="AC59" s="71"/>
      <c r="AD59" s="71">
        <f ca="1">IF(AD$14&gt;0,$N59*(AD$14),0)</f>
        <v>6</v>
      </c>
      <c r="AE59" s="71">
        <f ca="1">IF(AE$14&gt;0,$N59*(AE$14),0)</f>
        <v>6</v>
      </c>
      <c r="AF59" s="71">
        <f ca="1">IF(AF$14&gt;0,$N59*(AF$14),0)</f>
        <v>12</v>
      </c>
      <c r="AG59" s="71">
        <f ca="1">IF(AG$14&gt;0,$N59*(AG$14),0)</f>
        <v>12</v>
      </c>
      <c r="AH59" s="71">
        <f ca="1">IF(AH$14&gt;0,$N59*(AH$14),0)</f>
        <v>6</v>
      </c>
      <c r="AI59" s="71"/>
      <c r="AJ59" s="71"/>
      <c r="AK59" s="71"/>
      <c r="AL59" s="71"/>
      <c r="AM59" s="71"/>
      <c r="AN59" s="71"/>
      <c r="AO59" s="71"/>
      <c r="AP59" s="71">
        <f ca="1">IF(AP$14&gt;0,$N59*(AP$14),0)</f>
        <v>6</v>
      </c>
      <c r="AQ59" s="71">
        <f ca="1">IF(AQ$14&gt;0,$N59*(AQ$14),0)</f>
        <v>6</v>
      </c>
      <c r="AR59" s="71"/>
      <c r="AS59" s="71"/>
      <c r="AT59" s="71"/>
      <c r="AU59" s="71"/>
      <c r="AV59" s="71"/>
      <c r="AW59" s="71"/>
      <c r="AX59" s="71"/>
      <c r="AY59" s="71">
        <f ca="1">IF(AY$14&gt;0,$N59*(AY$14),0)</f>
        <v>12</v>
      </c>
      <c r="AZ59" s="71"/>
      <c r="BA59" s="71"/>
      <c r="BB59" s="71"/>
      <c r="BC59" s="71"/>
      <c r="BD59" s="71">
        <f ca="1">IF(BD$14&gt;0,$N59*(BD$14),0)</f>
        <v>6</v>
      </c>
      <c r="BE59" s="71">
        <f ca="1">IF(BE$14&gt;0,$N59*(BE$14),0)</f>
        <v>12</v>
      </c>
      <c r="BF59" s="71"/>
      <c r="BG59" s="71"/>
      <c r="BH59" s="71"/>
      <c r="BI59" s="71"/>
      <c r="BJ59" s="71"/>
      <c r="BK59" s="71"/>
      <c r="BL59" s="71"/>
      <c r="BM59" s="71"/>
      <c r="BN59" s="71">
        <f ca="1">IF(BN$14&gt;0,$N59*(BN$14),0)</f>
        <v>6</v>
      </c>
      <c r="BO59" s="71"/>
      <c r="BP59" s="71">
        <f ca="1">IF(BP$14&gt;0,$N59*(BP$14),0)</f>
        <v>12</v>
      </c>
      <c r="BQ59" s="71">
        <f ca="1">IF(BQ$14&gt;0,$N59*(BQ$14),0)</f>
        <v>12</v>
      </c>
      <c r="BR59" s="71"/>
      <c r="BS59" s="71">
        <f ca="1">IF(BS$14&gt;0,$N59*(BS$14),0)</f>
        <v>18</v>
      </c>
      <c r="BT59" s="71"/>
      <c r="BU59" s="71">
        <f ca="1">IF(BU$14&gt;0,$N59*(BU$14),0)</f>
        <v>18</v>
      </c>
      <c r="BV59" s="71"/>
      <c r="BW59" s="71"/>
      <c r="BX59" s="71">
        <f ca="1">IF(BX$14&gt;0,$N59*(BX$14),0)</f>
        <v>18</v>
      </c>
      <c r="BY59" s="71"/>
      <c r="BZ59" s="71"/>
      <c r="CA59" s="71"/>
      <c r="CB59" s="71"/>
      <c r="CC59" s="71"/>
      <c r="CD59" s="71"/>
      <c r="CE59" s="71"/>
      <c r="CF59" s="71"/>
      <c r="CG59" s="71"/>
      <c r="CH59" s="71"/>
      <c r="CI59" s="71"/>
      <c r="CJ59" s="71"/>
      <c r="CK59" s="71"/>
      <c r="CL59" s="71">
        <f ca="1">IF(CL$14&gt;0,$N59*(CL$14),0)</f>
        <v>6</v>
      </c>
      <c r="CM59" s="71">
        <f ca="1">IF(CM$14&gt;0,$N59*(CM$14),0)</f>
        <v>12</v>
      </c>
      <c r="CN59" s="71">
        <f ca="1">IF(CN$14&gt;0,$N59*(CN$14),0)</f>
        <v>12</v>
      </c>
      <c r="CO59" s="71"/>
      <c r="CP59" s="71">
        <f ca="1">IF(CP$14&gt;0,$N59*(CP$14),0)</f>
        <v>6</v>
      </c>
      <c r="CQ59" s="71">
        <f ca="1">IF(CQ$14&gt;0,$N59*(CQ$14),0)</f>
        <v>12</v>
      </c>
      <c r="CR59" s="71">
        <f ca="1">IF(CR$14&gt;0,$N59*(CR$14),0)</f>
        <v>0</v>
      </c>
      <c r="CS59" s="71">
        <f ca="1">IF(CS$14&gt;0,$N59*(CS$14),0)</f>
        <v>18</v>
      </c>
      <c r="CT59" s="71">
        <f ca="1">IF(CT$14&gt;0,$N59*(CT$14),0)</f>
        <v>12</v>
      </c>
      <c r="CU59" s="71">
        <f ca="1">IF(CU$14&gt;0,$N59*(CU$14),0)</f>
        <v>6</v>
      </c>
      <c r="CV59" s="71">
        <f ca="1">IF(CV$14&gt;0,$N59*(CV$14),0)</f>
        <v>6</v>
      </c>
      <c r="CW59" s="71">
        <f ca="1">IF(CW$14&gt;0,$N59*(CW$14),0)</f>
        <v>0</v>
      </c>
      <c r="CX59" s="71">
        <f ca="1">IF(CX$14&gt;0,$N59*(CX$14),0)</f>
        <v>12</v>
      </c>
      <c r="CY59" s="71">
        <f ca="1">IF(CY$14&gt;0,$N59*(CY$14),0)</f>
        <v>6</v>
      </c>
      <c r="CZ59" s="71">
        <f ca="1">IF(CZ$14&gt;0,$N59*(CZ$14),0)</f>
        <v>0</v>
      </c>
      <c r="DA59" s="71">
        <f ca="1">IF(DA$14&gt;0,$N59*(DA$14),0)</f>
        <v>0</v>
      </c>
      <c r="DB59" s="71">
        <f ca="1">IF(DB$14&gt;0,$N59*(DB$14),0)</f>
        <v>0</v>
      </c>
      <c r="DC59" s="71">
        <f ca="1">IF(DC$14&gt;0,$N59*(DC$14),0)</f>
        <v>0</v>
      </c>
      <c r="DD59" s="71">
        <f ca="1">IF(DD$14&gt;0,$N59*(DD$14),0)</f>
        <v>0</v>
      </c>
      <c r="DE59" s="71"/>
      <c r="DF59" s="71">
        <f ca="1">IF(DF$14&gt;0,$N59*(DF$14),0)</f>
        <v>0</v>
      </c>
      <c r="DG59" s="71"/>
      <c r="DH59" s="71">
        <f ca="1">IF(DH$14&gt;0,$N59*(DH$14),0)</f>
        <v>0</v>
      </c>
      <c r="DI59" s="71">
        <f ca="1">IF(DI$14&gt;0,$N59*(DI$14),0)</f>
        <v>0</v>
      </c>
      <c r="DJ59" s="71">
        <f ca="1">IF(DJ$14&gt;0,$N59*(DJ$14),0)</f>
        <v>12</v>
      </c>
      <c r="DK59" s="71">
        <f ca="1">IF(DK$14&gt;0,$N59*(DK$14),0)</f>
        <v>6</v>
      </c>
      <c r="DL59" s="71">
        <f t="shared" ca="1" si="115"/>
        <v>6</v>
      </c>
      <c r="DM59" s="71">
        <f t="shared" ca="1" si="115"/>
        <v>6</v>
      </c>
      <c r="DN59" s="71">
        <f t="shared" ca="1" si="115"/>
        <v>0</v>
      </c>
      <c r="DO59" s="71">
        <f t="shared" ca="1" si="115"/>
        <v>6</v>
      </c>
      <c r="DP59" s="71">
        <f ca="1">IF(DP$14&gt;0,$N59*(DP$14),0)</f>
        <v>6</v>
      </c>
      <c r="DQ59" s="71"/>
      <c r="DR59" s="71">
        <f t="shared" ca="1" si="101"/>
        <v>6</v>
      </c>
      <c r="DS59" s="71">
        <f t="shared" ca="1" si="101"/>
        <v>6</v>
      </c>
      <c r="DT59" s="71">
        <f t="shared" ca="1" si="101"/>
        <v>6</v>
      </c>
      <c r="DU59" s="71">
        <f t="shared" ca="1" si="101"/>
        <v>6</v>
      </c>
      <c r="DV59" s="71">
        <f t="shared" ca="1" si="101"/>
        <v>6</v>
      </c>
      <c r="DW59" s="71">
        <f t="shared" ca="1" si="101"/>
        <v>6</v>
      </c>
      <c r="DX59" s="71">
        <f t="shared" ca="1" si="101"/>
        <v>0</v>
      </c>
      <c r="DY59" s="71">
        <f t="shared" ca="1" si="101"/>
        <v>12</v>
      </c>
      <c r="DZ59" s="71"/>
      <c r="EA59" s="71"/>
      <c r="EB59" s="71"/>
      <c r="EC59" s="71"/>
      <c r="ED59" s="71"/>
      <c r="EE59" s="71">
        <f ca="1">IF(EE$14&gt;0,$N59*(EE$14),0)</f>
        <v>6</v>
      </c>
      <c r="EF59" s="71"/>
      <c r="EG59" s="71"/>
      <c r="EH59" s="71"/>
      <c r="EI59" s="71">
        <f ca="1">IF(EI$14&gt;0,$N59*(EI$14),0)</f>
        <v>0</v>
      </c>
      <c r="EJ59" s="71">
        <f ca="1">IF(EJ$14&gt;0,$N59*(EJ$14),0)</f>
        <v>12</v>
      </c>
      <c r="EK59" s="71">
        <f t="shared" ca="1" si="47"/>
        <v>6</v>
      </c>
      <c r="EL59" s="71">
        <f ca="1">IF(EL$14&gt;0,$N59*(EL$14),0)</f>
        <v>12</v>
      </c>
      <c r="EM59" s="161">
        <f t="shared" ca="1" si="48"/>
        <v>24</v>
      </c>
      <c r="EN59" s="161"/>
      <c r="EO59" s="161">
        <f ca="1">IF(EO$14&gt;0,$N59*(EO$14),0)</f>
        <v>24</v>
      </c>
      <c r="EP59" s="161">
        <f ca="1">IF(EP$14&gt;0,$N59*(EP$14),0)</f>
        <v>24</v>
      </c>
      <c r="EQ59" s="161"/>
      <c r="ER59" s="161"/>
      <c r="ES59" s="161">
        <f ca="1">IF(ES$14&gt;0,$N59*(ES$14),0)</f>
        <v>24</v>
      </c>
      <c r="ET59" s="161"/>
      <c r="EU59" s="161"/>
      <c r="EV59" s="161"/>
      <c r="EW59" s="161"/>
      <c r="EX59" s="161"/>
      <c r="EY59" s="161"/>
      <c r="EZ59" s="161"/>
      <c r="FA59" s="161"/>
      <c r="FB59" s="161"/>
      <c r="FC59" s="161"/>
      <c r="FD59" s="161">
        <f ca="1">IF(FD$14&gt;0,$N59*(FD$14),0)</f>
        <v>24</v>
      </c>
      <c r="FE59" s="161"/>
      <c r="FF59" s="161"/>
      <c r="FG59" s="161"/>
      <c r="FH59" s="161"/>
      <c r="FI59" s="161">
        <f ca="1">IF(FI$14&gt;0,$N59*(FI$14),0)</f>
        <v>24</v>
      </c>
      <c r="FJ59" s="161"/>
      <c r="FK59" s="161"/>
      <c r="FL59" s="161"/>
      <c r="FM59" s="161"/>
      <c r="FN59" s="161">
        <f ca="1">IF(FN$14&gt;0,$N59*(FN$14),0)</f>
        <v>24</v>
      </c>
      <c r="FO59" s="161">
        <f ca="1">IF(FO$14&gt;0,$N59*(FO$14),0)</f>
        <v>24</v>
      </c>
      <c r="FP59" s="161"/>
      <c r="FQ59" s="161">
        <f ca="1">IF(FQ$14&gt;0,$N59*(FQ$14),0)</f>
        <v>24</v>
      </c>
      <c r="FR59" s="161">
        <f ca="1">IF(FR$14&gt;0,$N59*(FR$14),0)</f>
        <v>24</v>
      </c>
      <c r="FS59" s="161"/>
      <c r="FT59" s="161"/>
      <c r="FU59" s="161">
        <f ca="1">IF(FU$14&gt;0,$N59*(FU$14),0)</f>
        <v>0</v>
      </c>
      <c r="FV59" s="161"/>
      <c r="FW59" s="161">
        <f ca="1">IF(FW$14&gt;0,$N59*(FW$14),0)</f>
        <v>0</v>
      </c>
      <c r="FX59" s="161"/>
      <c r="FY59" s="161"/>
      <c r="FZ59" s="161"/>
      <c r="GA59" s="161"/>
      <c r="GB59" s="161"/>
      <c r="GC59" s="161">
        <f ca="1">IF(GC$14&gt;0,$N59*(GC$14),0)</f>
        <v>0</v>
      </c>
      <c r="GD59" s="161"/>
      <c r="GE59" s="161"/>
      <c r="GF59" s="161"/>
      <c r="GG59" s="161"/>
      <c r="GH59" s="161"/>
      <c r="GI59" s="161">
        <f ca="1">IF(GI$14&gt;0,$N59*(GI$14),0)</f>
        <v>0</v>
      </c>
      <c r="GJ59" s="161">
        <f ca="1">IF(GJ$14&gt;0,$N59*(GJ$14),0)</f>
        <v>0</v>
      </c>
      <c r="GK59" s="161">
        <f ca="1">IF(GK$14&gt;0,$N59*(GK$14),0)</f>
        <v>0</v>
      </c>
      <c r="GL59" s="161">
        <f ca="1">IF(GL$14&gt;0,$N59*(GL$14),0)</f>
        <v>0</v>
      </c>
      <c r="GM59" s="161">
        <f ca="1">IF(GM$14&gt;0,$N59*(GM$14),0)</f>
        <v>0</v>
      </c>
    </row>
    <row r="60" spans="2:195" ht="26" x14ac:dyDescent="0.25">
      <c r="B60" s="79" t="s">
        <v>7</v>
      </c>
      <c r="C60" s="79" t="s">
        <v>374</v>
      </c>
      <c r="D60" s="16" t="s">
        <v>375</v>
      </c>
      <c r="E60" s="15"/>
      <c r="F60" s="45"/>
      <c r="G60" s="66" t="s">
        <v>310</v>
      </c>
      <c r="H60" s="130"/>
      <c r="I60" s="130"/>
      <c r="J60" s="130" t="s">
        <v>6</v>
      </c>
      <c r="K60" s="130"/>
      <c r="L60" s="130"/>
      <c r="M60" s="66">
        <f t="shared" si="89"/>
        <v>1</v>
      </c>
      <c r="N60" s="66">
        <f t="shared" si="21"/>
        <v>0</v>
      </c>
      <c r="O60" s="86">
        <f t="shared" ca="1" si="90"/>
        <v>0</v>
      </c>
      <c r="P60" s="71">
        <f ca="1">IF(P$14&gt;0,$N60*(P$14),0)</f>
        <v>0</v>
      </c>
      <c r="Q60" s="71"/>
      <c r="R60" s="71">
        <f t="shared" ca="1" si="41"/>
        <v>0</v>
      </c>
      <c r="S60" s="71"/>
      <c r="T60" s="71"/>
      <c r="U60" s="71"/>
      <c r="V60" s="71"/>
      <c r="W60" s="71"/>
      <c r="X60" s="71"/>
      <c r="Y60" s="71"/>
      <c r="Z60" s="71"/>
      <c r="AA60" s="71"/>
      <c r="AB60" s="71">
        <f ca="1">IF(AB$14&gt;0,$N60*(AB$14),0)</f>
        <v>0</v>
      </c>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c r="DK60" s="71"/>
      <c r="DL60" s="71"/>
      <c r="DM60" s="71"/>
      <c r="DN60" s="71"/>
      <c r="DO60" s="71"/>
      <c r="DP60" s="71"/>
      <c r="DQ60" s="71"/>
      <c r="DR60" s="71"/>
      <c r="DS60" s="71"/>
      <c r="DT60" s="71"/>
      <c r="DU60" s="71"/>
      <c r="DV60" s="71"/>
      <c r="DW60" s="71"/>
      <c r="DX60" s="71"/>
      <c r="DY60" s="71"/>
      <c r="DZ60" s="71"/>
      <c r="EA60" s="71"/>
      <c r="EB60" s="71"/>
      <c r="EC60" s="71"/>
      <c r="ED60" s="71"/>
      <c r="EE60" s="71"/>
      <c r="EF60" s="71"/>
      <c r="EG60" s="71"/>
      <c r="EH60" s="71"/>
      <c r="EI60" s="71"/>
      <c r="EJ60" s="71"/>
      <c r="EK60" s="71"/>
      <c r="EL60" s="71"/>
      <c r="EM60" s="161">
        <f t="shared" ca="1" si="48"/>
        <v>0</v>
      </c>
      <c r="EN60" s="161"/>
      <c r="EO60" s="161"/>
      <c r="EP60" s="161"/>
      <c r="EQ60" s="161"/>
      <c r="ER60" s="161"/>
      <c r="ES60" s="161"/>
      <c r="ET60" s="161">
        <f ca="1">IF(ET$14&gt;0,$N60*(ET$14),0)</f>
        <v>0</v>
      </c>
      <c r="EU60" s="161">
        <f ca="1">IF(EU$14&gt;0,$N60*(EU$14),0)</f>
        <v>0</v>
      </c>
      <c r="EV60" s="161"/>
      <c r="EW60" s="161">
        <f ca="1">IF(EW$14&gt;0,$N60*(EW$14),0)</f>
        <v>0</v>
      </c>
      <c r="EX60" s="161"/>
      <c r="EY60" s="161"/>
      <c r="EZ60" s="161"/>
      <c r="FA60" s="161"/>
      <c r="FB60" s="161">
        <f ca="1">IF(FB$14&gt;0,$N60*(FB$14),0)</f>
        <v>0</v>
      </c>
      <c r="FC60" s="161"/>
      <c r="FD60" s="161"/>
      <c r="FE60" s="161">
        <f ca="1">IF(FE$14&gt;0,$N60*(FE$14),0)</f>
        <v>0</v>
      </c>
      <c r="FF60" s="161"/>
      <c r="FG60" s="161"/>
      <c r="FH60" s="161"/>
      <c r="FI60" s="161"/>
      <c r="FJ60" s="161">
        <f ca="1">IF(FJ$14&gt;0,$N60*(FJ$14),0)</f>
        <v>0</v>
      </c>
      <c r="FK60" s="161">
        <f ca="1">IF(FK$14&gt;0,$N60*(FK$14),0)</f>
        <v>0</v>
      </c>
      <c r="FL60" s="161">
        <f ca="1">IF(FL$14&gt;0,$N60*(FL$14),0)</f>
        <v>0</v>
      </c>
      <c r="FM60" s="161">
        <f ca="1">IF(FM$14&gt;0,$N60*(FM$14),0)</f>
        <v>0</v>
      </c>
      <c r="FN60" s="161"/>
      <c r="FO60" s="161"/>
      <c r="FP60" s="161"/>
      <c r="FQ60" s="161"/>
      <c r="FR60" s="161"/>
      <c r="FS60" s="161"/>
      <c r="FT60" s="161"/>
      <c r="FU60" s="161"/>
      <c r="FV60" s="161"/>
      <c r="FW60" s="161"/>
      <c r="FX60" s="161"/>
      <c r="FY60" s="161"/>
      <c r="FZ60" s="161"/>
      <c r="GA60" s="161"/>
      <c r="GB60" s="161"/>
      <c r="GC60" s="161">
        <f ca="1">IF(GC$14&gt;0,$N60*(GC$14),0)</f>
        <v>0</v>
      </c>
      <c r="GD60" s="161"/>
      <c r="GE60" s="161"/>
      <c r="GF60" s="161"/>
      <c r="GG60" s="161"/>
      <c r="GH60" s="161"/>
      <c r="GI60" s="161"/>
      <c r="GJ60" s="161"/>
      <c r="GK60" s="161"/>
      <c r="GL60" s="161"/>
      <c r="GM60" s="161"/>
    </row>
    <row r="61" spans="2:195" ht="39" x14ac:dyDescent="0.25">
      <c r="B61" s="79" t="s">
        <v>7</v>
      </c>
      <c r="C61" s="79" t="s">
        <v>374</v>
      </c>
      <c r="D61" s="16" t="s">
        <v>376</v>
      </c>
      <c r="E61" s="15"/>
      <c r="F61" s="45"/>
      <c r="G61" s="66" t="s">
        <v>310</v>
      </c>
      <c r="H61" s="130"/>
      <c r="I61" s="130"/>
      <c r="J61" s="130" t="s">
        <v>6</v>
      </c>
      <c r="K61" s="130"/>
      <c r="L61" s="130"/>
      <c r="M61" s="66">
        <f t="shared" si="89"/>
        <v>1</v>
      </c>
      <c r="N61" s="66">
        <f t="shared" si="21"/>
        <v>0</v>
      </c>
      <c r="O61" s="86">
        <f t="shared" ca="1" si="90"/>
        <v>0</v>
      </c>
      <c r="P61" s="71">
        <f t="shared" ca="1" si="40"/>
        <v>0</v>
      </c>
      <c r="Q61" s="71">
        <f t="shared" ca="1" si="40"/>
        <v>0</v>
      </c>
      <c r="R61" s="71">
        <f t="shared" ca="1" si="41"/>
        <v>0</v>
      </c>
      <c r="S61" s="71"/>
      <c r="T61" s="71">
        <f ca="1">IF(T$14&gt;0,$N61*(T$14),0)</f>
        <v>0</v>
      </c>
      <c r="U61" s="71">
        <f ca="1">IF(U$14&gt;0,$N61*(U$14),0)</f>
        <v>0</v>
      </c>
      <c r="V61" s="71">
        <f t="shared" ref="V61:W62" ca="1" si="117">IF(V$14&gt;0,$N61*(V$14),0)</f>
        <v>0</v>
      </c>
      <c r="W61" s="71">
        <f t="shared" ca="1" si="117"/>
        <v>0</v>
      </c>
      <c r="X61" s="71"/>
      <c r="Y61" s="71"/>
      <c r="Z61" s="71">
        <f ca="1">IF(Z$14&gt;0,$N61*(Z$14),0)</f>
        <v>0</v>
      </c>
      <c r="AA61" s="71">
        <f t="shared" ref="AA61:AB62" ca="1" si="118">IF(AA$14&gt;0,$N61*(AA$14),0)</f>
        <v>0</v>
      </c>
      <c r="AB61" s="71">
        <f t="shared" ca="1" si="118"/>
        <v>0</v>
      </c>
      <c r="AC61" s="71"/>
      <c r="AD61" s="71">
        <f ca="1">IF(AD$14&gt;0,$N61*(AD$14),0)</f>
        <v>0</v>
      </c>
      <c r="AE61" s="71"/>
      <c r="AF61" s="71">
        <f ca="1">IF(AF$14&gt;0,$N61*(AF$14),0)</f>
        <v>0</v>
      </c>
      <c r="AG61" s="71">
        <f ca="1">IF(AG$14&gt;0,$N61*(AG$14),0)</f>
        <v>0</v>
      </c>
      <c r="AH61" s="71">
        <f t="shared" ref="AH61:AH62" ca="1" si="119">IF(AH$14&gt;0,$N61*(AH$14),0)</f>
        <v>0</v>
      </c>
      <c r="AI61" s="71"/>
      <c r="AJ61" s="71">
        <f t="shared" ref="AJ61:AL62" ca="1" si="120">IF(AJ$14&gt;0,$N61*(AJ$14),0)</f>
        <v>0</v>
      </c>
      <c r="AK61" s="71">
        <f t="shared" ca="1" si="120"/>
        <v>0</v>
      </c>
      <c r="AL61" s="71">
        <f t="shared" ca="1" si="120"/>
        <v>0</v>
      </c>
      <c r="AM61" s="71"/>
      <c r="AN61" s="71"/>
      <c r="AO61" s="71"/>
      <c r="AP61" s="71">
        <f ca="1">IF(AP$14&gt;0,$N61*(AP$14),0)</f>
        <v>0</v>
      </c>
      <c r="AQ61" s="71">
        <f ca="1">IF(AQ$14&gt;0,$N61*(AQ$14),0)</f>
        <v>0</v>
      </c>
      <c r="AR61" s="71">
        <f t="shared" ref="AR61:AV62" ca="1" si="121">IF(AR$14&gt;0,$N61*(AR$14),0)</f>
        <v>0</v>
      </c>
      <c r="AS61" s="71">
        <f t="shared" ca="1" si="121"/>
        <v>0</v>
      </c>
      <c r="AT61" s="71">
        <f t="shared" ca="1" si="121"/>
        <v>0</v>
      </c>
      <c r="AU61" s="71">
        <f t="shared" ca="1" si="121"/>
        <v>0</v>
      </c>
      <c r="AV61" s="71">
        <f t="shared" ca="1" si="121"/>
        <v>0</v>
      </c>
      <c r="AW61" s="71"/>
      <c r="AX61" s="71">
        <f ca="1">IF(AX$14&gt;0,$N61*(AX$14),0)</f>
        <v>0</v>
      </c>
      <c r="AY61" s="71">
        <f t="shared" ref="AY61:AY62" ca="1" si="122">IF(AY$14&gt;0,$N61*(AY$14),0)</f>
        <v>0</v>
      </c>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f ca="1">IF(CE$14&gt;0,$N61*(CE$14),0)</f>
        <v>0</v>
      </c>
      <c r="CF61" s="71">
        <f t="shared" ref="CF61:CK62" ca="1" si="123">IF(CF$14&gt;0,$N61*(CF$14),0)</f>
        <v>0</v>
      </c>
      <c r="CG61" s="71">
        <f t="shared" ca="1" si="123"/>
        <v>0</v>
      </c>
      <c r="CH61" s="71">
        <f t="shared" ca="1" si="123"/>
        <v>0</v>
      </c>
      <c r="CI61" s="71">
        <f t="shared" ca="1" si="123"/>
        <v>0</v>
      </c>
      <c r="CJ61" s="71">
        <f t="shared" ca="1" si="123"/>
        <v>0</v>
      </c>
      <c r="CK61" s="71">
        <f t="shared" ca="1" si="123"/>
        <v>0</v>
      </c>
      <c r="CL61" s="71">
        <f t="shared" ref="CL61:CN62" ca="1" si="124">IF(CL$14&gt;0,$N61*(CL$14),0)</f>
        <v>0</v>
      </c>
      <c r="CM61" s="71">
        <f t="shared" ca="1" si="124"/>
        <v>0</v>
      </c>
      <c r="CN61" s="71">
        <f t="shared" ca="1" si="124"/>
        <v>0</v>
      </c>
      <c r="CO61" s="71"/>
      <c r="CP61" s="71">
        <f t="shared" ref="CP61:CQ62" ca="1" si="125">IF(CP$14&gt;0,$N61*(CP$14),0)</f>
        <v>0</v>
      </c>
      <c r="CQ61" s="71">
        <f t="shared" ca="1" si="125"/>
        <v>0</v>
      </c>
      <c r="CR61" s="71"/>
      <c r="CS61" s="71"/>
      <c r="CT61" s="71"/>
      <c r="CU61" s="71"/>
      <c r="CV61" s="71"/>
      <c r="CW61" s="71"/>
      <c r="CX61" s="71"/>
      <c r="CY61" s="71">
        <f t="shared" ref="CY61:DD62" ca="1" si="126">IF(CY$14&gt;0,$N61*(CY$14),0)</f>
        <v>0</v>
      </c>
      <c r="CZ61" s="71">
        <f t="shared" ca="1" si="126"/>
        <v>0</v>
      </c>
      <c r="DA61" s="71">
        <f t="shared" ca="1" si="126"/>
        <v>0</v>
      </c>
      <c r="DB61" s="71">
        <f t="shared" ca="1" si="126"/>
        <v>0</v>
      </c>
      <c r="DC61" s="71">
        <f t="shared" ca="1" si="126"/>
        <v>0</v>
      </c>
      <c r="DD61" s="71">
        <f t="shared" ca="1" si="126"/>
        <v>0</v>
      </c>
      <c r="DE61" s="71"/>
      <c r="DF61" s="71">
        <f ca="1">IF(DF$14&gt;0,$N61*(DF$14),0)</f>
        <v>0</v>
      </c>
      <c r="DG61" s="71"/>
      <c r="DH61" s="71">
        <f ca="1">IF(DH$14&gt;0,$N61*(DH$14),0)</f>
        <v>0</v>
      </c>
      <c r="DI61" s="71"/>
      <c r="DJ61" s="71"/>
      <c r="DK61" s="71"/>
      <c r="DL61" s="71">
        <f t="shared" ref="DL61:DO62" ca="1" si="127">IF(DL$14&gt;0,$N61*(DL$14),0)</f>
        <v>0</v>
      </c>
      <c r="DM61" s="71">
        <f t="shared" ca="1" si="127"/>
        <v>0</v>
      </c>
      <c r="DN61" s="71">
        <f t="shared" ca="1" si="127"/>
        <v>0</v>
      </c>
      <c r="DO61" s="71">
        <f t="shared" ca="1" si="127"/>
        <v>0</v>
      </c>
      <c r="DP61" s="71"/>
      <c r="DQ61" s="71"/>
      <c r="DR61" s="71">
        <f t="shared" ca="1" si="101"/>
        <v>0</v>
      </c>
      <c r="DS61" s="71">
        <f t="shared" ca="1" si="101"/>
        <v>0</v>
      </c>
      <c r="DT61" s="71">
        <f t="shared" ca="1" si="101"/>
        <v>0</v>
      </c>
      <c r="DU61" s="71">
        <f t="shared" ca="1" si="101"/>
        <v>0</v>
      </c>
      <c r="DV61" s="71">
        <f t="shared" ca="1" si="101"/>
        <v>0</v>
      </c>
      <c r="DW61" s="71">
        <f t="shared" ca="1" si="101"/>
        <v>0</v>
      </c>
      <c r="DX61" s="71">
        <f t="shared" ca="1" si="101"/>
        <v>0</v>
      </c>
      <c r="DY61" s="71">
        <f t="shared" ca="1" si="101"/>
        <v>0</v>
      </c>
      <c r="DZ61" s="71"/>
      <c r="EA61" s="71"/>
      <c r="EB61" s="71"/>
      <c r="EC61" s="71"/>
      <c r="ED61" s="71"/>
      <c r="EE61" s="71">
        <f ca="1">IF(EE$14&gt;0,$N61*(EE$14),0)</f>
        <v>0</v>
      </c>
      <c r="EF61" s="71"/>
      <c r="EG61" s="71">
        <f ca="1">IF(EG$14&gt;0,$N61*(EG$14),0)</f>
        <v>0</v>
      </c>
      <c r="EH61" s="71">
        <f ca="1">IF(EH$14&gt;0,$N61*(EH$14),0)</f>
        <v>0</v>
      </c>
      <c r="EI61" s="71"/>
      <c r="EJ61" s="71">
        <f ca="1">IF(EJ$14&gt;0,$N61*(EJ$14),0)</f>
        <v>0</v>
      </c>
      <c r="EK61" s="71">
        <f t="shared" ca="1" si="47"/>
        <v>0</v>
      </c>
      <c r="EL61" s="71"/>
      <c r="EM61" s="161">
        <f t="shared" ca="1" si="48"/>
        <v>0</v>
      </c>
      <c r="EN61" s="161">
        <f t="shared" ca="1" si="48"/>
        <v>0</v>
      </c>
      <c r="EO61" s="161"/>
      <c r="EP61" s="161">
        <f ca="1">IF(EP$14&gt;0,$N61*(EP$14),0)</f>
        <v>0</v>
      </c>
      <c r="EQ61" s="161">
        <f ca="1">IF(EQ$14&gt;0,$N61*(EQ$14),0)</f>
        <v>0</v>
      </c>
      <c r="ER61" s="161">
        <f ca="1">IF(ER$14&gt;0,$N61*(ER$14),0)</f>
        <v>0</v>
      </c>
      <c r="ES61" s="161"/>
      <c r="ET61" s="161">
        <f ca="1">IF(ET$14&gt;0,$N61*(ET$14),0)</f>
        <v>0</v>
      </c>
      <c r="EU61" s="161">
        <f ca="1">IF(EU$14&gt;0,$N61*(EU$14),0)</f>
        <v>0</v>
      </c>
      <c r="EV61" s="161"/>
      <c r="EW61" s="161">
        <f ca="1">IF(EW$14&gt;0,$N61*(EW$14),0)</f>
        <v>0</v>
      </c>
      <c r="EX61" s="161"/>
      <c r="EY61" s="161"/>
      <c r="EZ61" s="161"/>
      <c r="FA61" s="161"/>
      <c r="FB61" s="161"/>
      <c r="FC61" s="161">
        <f ca="1">IF(FC$14&gt;0,$N61*(FC$14),0)</f>
        <v>0</v>
      </c>
      <c r="FD61" s="161"/>
      <c r="FE61" s="161"/>
      <c r="FF61" s="161">
        <f ca="1">IF(FF$14&gt;0,$N61*(FF$14),0)</f>
        <v>0</v>
      </c>
      <c r="FG61" s="161"/>
      <c r="FH61" s="161"/>
      <c r="FI61" s="161"/>
      <c r="FJ61" s="161"/>
      <c r="FK61" s="161">
        <f ca="1">IF(FK$14&gt;0,$N61*(FK$14),0)</f>
        <v>0</v>
      </c>
      <c r="FL61" s="161">
        <f ca="1">IF(FL$14&gt;0,$N61*(FL$14),0)</f>
        <v>0</v>
      </c>
      <c r="FM61" s="161">
        <f ca="1">IF(FM$14&gt;0,$N61*(FM$14),0)</f>
        <v>0</v>
      </c>
      <c r="FN61" s="161">
        <f ca="1">IF(FN$14&gt;0,$N61*(FN$14),0)</f>
        <v>0</v>
      </c>
      <c r="FO61" s="161">
        <f ca="1">IF(FO$14&gt;0,$N61*(FO$14),0)</f>
        <v>0</v>
      </c>
      <c r="FP61" s="161"/>
      <c r="FQ61" s="161"/>
      <c r="FR61" s="161"/>
      <c r="FS61" s="161">
        <f t="shared" ref="FS61:GM62" ca="1" si="128">IF(FS$14&gt;0,$N61*(FS$14),0)</f>
        <v>0</v>
      </c>
      <c r="FT61" s="161">
        <f t="shared" ca="1" si="128"/>
        <v>0</v>
      </c>
      <c r="FU61" s="161">
        <f t="shared" ca="1" si="128"/>
        <v>0</v>
      </c>
      <c r="FV61" s="161"/>
      <c r="FW61" s="161">
        <f t="shared" ca="1" si="111"/>
        <v>0</v>
      </c>
      <c r="FX61" s="161">
        <f t="shared" ca="1" si="111"/>
        <v>0</v>
      </c>
      <c r="FY61" s="161">
        <f t="shared" ca="1" si="111"/>
        <v>0</v>
      </c>
      <c r="FZ61" s="161">
        <f t="shared" ca="1" si="111"/>
        <v>0</v>
      </c>
      <c r="GA61" s="161">
        <f t="shared" ca="1" si="111"/>
        <v>0</v>
      </c>
      <c r="GB61" s="161">
        <f t="shared" ca="1" si="111"/>
        <v>0</v>
      </c>
      <c r="GC61" s="161">
        <f t="shared" ca="1" si="111"/>
        <v>0</v>
      </c>
      <c r="GD61" s="161">
        <f t="shared" ca="1" si="111"/>
        <v>0</v>
      </c>
      <c r="GE61" s="161">
        <f t="shared" ca="1" si="111"/>
        <v>0</v>
      </c>
      <c r="GF61" s="161">
        <f t="shared" ca="1" si="111"/>
        <v>0</v>
      </c>
      <c r="GG61" s="161">
        <f t="shared" ca="1" si="111"/>
        <v>0</v>
      </c>
      <c r="GH61" s="161">
        <f t="shared" ca="1" si="111"/>
        <v>0</v>
      </c>
      <c r="GI61" s="161">
        <f t="shared" ca="1" si="111"/>
        <v>0</v>
      </c>
      <c r="GJ61" s="161">
        <f t="shared" ca="1" si="111"/>
        <v>0</v>
      </c>
      <c r="GK61" s="161">
        <f t="shared" ca="1" si="111"/>
        <v>0</v>
      </c>
      <c r="GL61" s="161">
        <f t="shared" ca="1" si="128"/>
        <v>0</v>
      </c>
      <c r="GM61" s="161">
        <f t="shared" ca="1" si="128"/>
        <v>0</v>
      </c>
    </row>
    <row r="62" spans="2:195" ht="52" x14ac:dyDescent="0.25">
      <c r="B62" s="79" t="s">
        <v>7</v>
      </c>
      <c r="C62" s="79" t="s">
        <v>374</v>
      </c>
      <c r="D62" s="16" t="s">
        <v>377</v>
      </c>
      <c r="E62" s="15"/>
      <c r="F62" s="45"/>
      <c r="G62" s="66" t="s">
        <v>310</v>
      </c>
      <c r="H62" s="130"/>
      <c r="I62" s="130" t="s">
        <v>6</v>
      </c>
      <c r="J62" s="130" t="s">
        <v>6</v>
      </c>
      <c r="K62" s="130"/>
      <c r="L62" s="130"/>
      <c r="M62" s="66">
        <f t="shared" si="89"/>
        <v>1</v>
      </c>
      <c r="N62" s="66">
        <f t="shared" si="21"/>
        <v>0</v>
      </c>
      <c r="O62" s="86">
        <f t="shared" ca="1" si="90"/>
        <v>0</v>
      </c>
      <c r="P62" s="71">
        <f t="shared" ca="1" si="40"/>
        <v>0</v>
      </c>
      <c r="Q62" s="71">
        <f t="shared" ca="1" si="40"/>
        <v>0</v>
      </c>
      <c r="R62" s="71">
        <f t="shared" ca="1" si="41"/>
        <v>0</v>
      </c>
      <c r="S62" s="71"/>
      <c r="T62" s="71">
        <f ca="1">IF(T$14&gt;0,$N62*(T$14),0)</f>
        <v>0</v>
      </c>
      <c r="U62" s="71">
        <f ca="1">IF(U$14&gt;0,$N62*(U$14),0)</f>
        <v>0</v>
      </c>
      <c r="V62" s="71">
        <f t="shared" ca="1" si="117"/>
        <v>0</v>
      </c>
      <c r="W62" s="71">
        <f t="shared" ca="1" si="117"/>
        <v>0</v>
      </c>
      <c r="X62" s="71"/>
      <c r="Y62" s="71"/>
      <c r="Z62" s="71">
        <f ca="1">IF(Z$14&gt;0,$N62*(Z$14),0)</f>
        <v>0</v>
      </c>
      <c r="AA62" s="71">
        <f t="shared" ca="1" si="118"/>
        <v>0</v>
      </c>
      <c r="AB62" s="71">
        <f t="shared" ca="1" si="118"/>
        <v>0</v>
      </c>
      <c r="AC62" s="71"/>
      <c r="AD62" s="71">
        <f ca="1">IF(AD$14&gt;0,$N62*(AD$14),0)</f>
        <v>0</v>
      </c>
      <c r="AE62" s="71"/>
      <c r="AF62" s="71">
        <f ca="1">IF(AF$14&gt;0,$N62*(AF$14),0)</f>
        <v>0</v>
      </c>
      <c r="AG62" s="71">
        <f ca="1">IF(AG$14&gt;0,$N62*(AG$14),0)</f>
        <v>0</v>
      </c>
      <c r="AH62" s="71">
        <f t="shared" ca="1" si="119"/>
        <v>0</v>
      </c>
      <c r="AI62" s="71"/>
      <c r="AJ62" s="71">
        <f t="shared" ca="1" si="120"/>
        <v>0</v>
      </c>
      <c r="AK62" s="71">
        <f t="shared" ca="1" si="120"/>
        <v>0</v>
      </c>
      <c r="AL62" s="71">
        <f t="shared" ca="1" si="120"/>
        <v>0</v>
      </c>
      <c r="AM62" s="71"/>
      <c r="AN62" s="71"/>
      <c r="AO62" s="71"/>
      <c r="AP62" s="71">
        <f ca="1">IF(AP$14&gt;0,$N62*(AP$14),0)</f>
        <v>0</v>
      </c>
      <c r="AQ62" s="71">
        <f ca="1">IF(AQ$14&gt;0,$N62*(AQ$14),0)</f>
        <v>0</v>
      </c>
      <c r="AR62" s="71">
        <f t="shared" ca="1" si="121"/>
        <v>0</v>
      </c>
      <c r="AS62" s="71">
        <f t="shared" ca="1" si="121"/>
        <v>0</v>
      </c>
      <c r="AT62" s="71">
        <f t="shared" ca="1" si="121"/>
        <v>0</v>
      </c>
      <c r="AU62" s="71">
        <f t="shared" ca="1" si="121"/>
        <v>0</v>
      </c>
      <c r="AV62" s="71">
        <f t="shared" ca="1" si="121"/>
        <v>0</v>
      </c>
      <c r="AW62" s="71"/>
      <c r="AX62" s="71">
        <f ca="1">IF(AX$14&gt;0,$N62*(AX$14),0)</f>
        <v>0</v>
      </c>
      <c r="AY62" s="71">
        <f t="shared" ca="1" si="122"/>
        <v>0</v>
      </c>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f ca="1">IF(CE$14&gt;0,$N62*(CE$14),0)</f>
        <v>0</v>
      </c>
      <c r="CF62" s="71">
        <f t="shared" ca="1" si="123"/>
        <v>0</v>
      </c>
      <c r="CG62" s="71">
        <f t="shared" ca="1" si="123"/>
        <v>0</v>
      </c>
      <c r="CH62" s="71">
        <f t="shared" ca="1" si="123"/>
        <v>0</v>
      </c>
      <c r="CI62" s="71">
        <f t="shared" ca="1" si="123"/>
        <v>0</v>
      </c>
      <c r="CJ62" s="71">
        <f t="shared" ca="1" si="123"/>
        <v>0</v>
      </c>
      <c r="CK62" s="71">
        <f t="shared" ca="1" si="123"/>
        <v>0</v>
      </c>
      <c r="CL62" s="71">
        <f t="shared" ca="1" si="124"/>
        <v>0</v>
      </c>
      <c r="CM62" s="71">
        <f t="shared" ca="1" si="124"/>
        <v>0</v>
      </c>
      <c r="CN62" s="71">
        <f t="shared" ca="1" si="124"/>
        <v>0</v>
      </c>
      <c r="CO62" s="71"/>
      <c r="CP62" s="71">
        <f t="shared" ca="1" si="125"/>
        <v>0</v>
      </c>
      <c r="CQ62" s="71">
        <f t="shared" ca="1" si="125"/>
        <v>0</v>
      </c>
      <c r="CR62" s="71"/>
      <c r="CS62" s="71"/>
      <c r="CT62" s="71"/>
      <c r="CU62" s="71"/>
      <c r="CV62" s="71"/>
      <c r="CW62" s="71"/>
      <c r="CX62" s="71"/>
      <c r="CY62" s="71">
        <f t="shared" ca="1" si="126"/>
        <v>0</v>
      </c>
      <c r="CZ62" s="71">
        <f t="shared" ca="1" si="126"/>
        <v>0</v>
      </c>
      <c r="DA62" s="71">
        <f t="shared" ca="1" si="126"/>
        <v>0</v>
      </c>
      <c r="DB62" s="71">
        <f t="shared" ca="1" si="126"/>
        <v>0</v>
      </c>
      <c r="DC62" s="71">
        <f t="shared" ca="1" si="126"/>
        <v>0</v>
      </c>
      <c r="DD62" s="71">
        <f t="shared" ca="1" si="126"/>
        <v>0</v>
      </c>
      <c r="DE62" s="71"/>
      <c r="DF62" s="71">
        <f ca="1">IF(DF$14&gt;0,$N62*(DF$14),0)</f>
        <v>0</v>
      </c>
      <c r="DG62" s="71"/>
      <c r="DH62" s="71">
        <f ca="1">IF(DH$14&gt;0,$N62*(DH$14),0)</f>
        <v>0</v>
      </c>
      <c r="DI62" s="71"/>
      <c r="DJ62" s="71"/>
      <c r="DK62" s="71"/>
      <c r="DL62" s="71">
        <f t="shared" ca="1" si="127"/>
        <v>0</v>
      </c>
      <c r="DM62" s="71">
        <f t="shared" ca="1" si="127"/>
        <v>0</v>
      </c>
      <c r="DN62" s="71">
        <f t="shared" ca="1" si="127"/>
        <v>0</v>
      </c>
      <c r="DO62" s="71">
        <f t="shared" ca="1" si="127"/>
        <v>0</v>
      </c>
      <c r="DP62" s="71"/>
      <c r="DQ62" s="71"/>
      <c r="DR62" s="71">
        <f t="shared" ca="1" si="101"/>
        <v>0</v>
      </c>
      <c r="DS62" s="71">
        <f t="shared" ca="1" si="101"/>
        <v>0</v>
      </c>
      <c r="DT62" s="71">
        <f t="shared" ca="1" si="101"/>
        <v>0</v>
      </c>
      <c r="DU62" s="71">
        <f t="shared" ca="1" si="101"/>
        <v>0</v>
      </c>
      <c r="DV62" s="71">
        <f t="shared" ca="1" si="101"/>
        <v>0</v>
      </c>
      <c r="DW62" s="71">
        <f t="shared" ca="1" si="101"/>
        <v>0</v>
      </c>
      <c r="DX62" s="71">
        <f t="shared" ca="1" si="101"/>
        <v>0</v>
      </c>
      <c r="DY62" s="71">
        <f t="shared" ca="1" si="101"/>
        <v>0</v>
      </c>
      <c r="DZ62" s="71"/>
      <c r="EA62" s="71"/>
      <c r="EB62" s="71"/>
      <c r="EC62" s="71"/>
      <c r="ED62" s="71"/>
      <c r="EE62" s="71">
        <f ca="1">IF(EE$14&gt;0,$N62*(EE$14),0)</f>
        <v>0</v>
      </c>
      <c r="EF62" s="71"/>
      <c r="EG62" s="71">
        <f ca="1">IF(EG$14&gt;0,$N62*(EG$14),0)</f>
        <v>0</v>
      </c>
      <c r="EH62" s="71">
        <f ca="1">IF(EH$14&gt;0,$N62*(EH$14),0)</f>
        <v>0</v>
      </c>
      <c r="EI62" s="71"/>
      <c r="EJ62" s="71">
        <f ca="1">IF(EJ$14&gt;0,$N62*(EJ$14),0)</f>
        <v>0</v>
      </c>
      <c r="EK62" s="71">
        <f t="shared" ca="1" si="47"/>
        <v>0</v>
      </c>
      <c r="EL62" s="71"/>
      <c r="EM62" s="161">
        <f t="shared" ca="1" si="48"/>
        <v>0</v>
      </c>
      <c r="EN62" s="161">
        <f t="shared" ca="1" si="48"/>
        <v>0</v>
      </c>
      <c r="EO62" s="161"/>
      <c r="EP62" s="161">
        <f ca="1">IF(EP$14&gt;0,$N62*(EP$14),0)</f>
        <v>0</v>
      </c>
      <c r="EQ62" s="161">
        <f ca="1">IF(EQ$14&gt;0,$N62*(EQ$14),0)</f>
        <v>0</v>
      </c>
      <c r="ER62" s="161">
        <f ca="1">IF(ER$14&gt;0,$N62*(ER$14),0)</f>
        <v>0</v>
      </c>
      <c r="ES62" s="161"/>
      <c r="ET62" s="161">
        <f ca="1">IF(ET$14&gt;0,$N62*(ET$14),0)</f>
        <v>0</v>
      </c>
      <c r="EU62" s="161">
        <f ca="1">IF(EU$14&gt;0,$N62*(EU$14),0)</f>
        <v>0</v>
      </c>
      <c r="EV62" s="161">
        <f ca="1">IF(EV$14&gt;0,$N62*(EV$14),0)</f>
        <v>0</v>
      </c>
      <c r="EW62" s="161">
        <f ca="1">IF(EW$14&gt;0,$N62*(EW$14),0)</f>
        <v>0</v>
      </c>
      <c r="EX62" s="161">
        <f ca="1">IF(EX$14&gt;0,$N62*(EX$14),0)</f>
        <v>0</v>
      </c>
      <c r="EY62" s="161">
        <f ca="1">IF(EY$14&gt;0,$N62*(EY$14),0)</f>
        <v>0</v>
      </c>
      <c r="EZ62" s="161">
        <f ca="1">IF(EZ$14&gt;0,$N62*(EZ$14),0)</f>
        <v>0</v>
      </c>
      <c r="FA62" s="161"/>
      <c r="FB62" s="161">
        <f ca="1">IF(FB$14&gt;0,$N62*(FB$14),0)</f>
        <v>0</v>
      </c>
      <c r="FC62" s="161">
        <f ca="1">IF(FC$14&gt;0,$N62*(FC$14),0)</f>
        <v>0</v>
      </c>
      <c r="FD62" s="161">
        <f ca="1">IF(FD$14&gt;0,$N62*(FD$14),0)</f>
        <v>0</v>
      </c>
      <c r="FE62" s="161">
        <f ca="1">IF(FE$14&gt;0,$N62*(FE$14),0)</f>
        <v>0</v>
      </c>
      <c r="FF62" s="161">
        <f ca="1">IF(FF$14&gt;0,$N62*(FF$14),0)</f>
        <v>0</v>
      </c>
      <c r="FG62" s="161">
        <f ca="1">IF(FG$14&gt;0,$N62*(FG$14),0)</f>
        <v>0</v>
      </c>
      <c r="FH62" s="161">
        <f ca="1">IF(FH$14&gt;0,$N62*(FH$14),0)</f>
        <v>0</v>
      </c>
      <c r="FI62" s="161">
        <f ca="1">IF(FI$14&gt;0,$N62*(FI$14),0)</f>
        <v>0</v>
      </c>
      <c r="FJ62" s="161">
        <f ca="1">IF(FJ$14&gt;0,$N62*(FJ$14),0)</f>
        <v>0</v>
      </c>
      <c r="FK62" s="161">
        <f ca="1">IF(FK$14&gt;0,$N62*(FK$14),0)</f>
        <v>0</v>
      </c>
      <c r="FL62" s="161">
        <f ca="1">IF(FL$14&gt;0,$N62*(FL$14),0)</f>
        <v>0</v>
      </c>
      <c r="FM62" s="161">
        <f ca="1">IF(FM$14&gt;0,$N62*(FM$14),0)</f>
        <v>0</v>
      </c>
      <c r="FN62" s="161">
        <f ca="1">IF(FN$14&gt;0,$N62*(FN$14),0)</f>
        <v>0</v>
      </c>
      <c r="FO62" s="161">
        <f ca="1">IF(FO$14&gt;0,$N62*(FO$14),0)</f>
        <v>0</v>
      </c>
      <c r="FP62" s="161">
        <f ca="1">IF(FP$14&gt;0,$N62*(FP$14),0)</f>
        <v>0</v>
      </c>
      <c r="FQ62" s="161">
        <f ca="1">IF(FQ$14&gt;0,$N62*(FQ$14),0)</f>
        <v>0</v>
      </c>
      <c r="FR62" s="161">
        <f ca="1">IF(FR$14&gt;0,$N62*(FR$14),0)</f>
        <v>0</v>
      </c>
      <c r="FS62" s="161">
        <f t="shared" ca="1" si="128"/>
        <v>0</v>
      </c>
      <c r="FT62" s="161">
        <f t="shared" ca="1" si="128"/>
        <v>0</v>
      </c>
      <c r="FU62" s="161">
        <f t="shared" ca="1" si="128"/>
        <v>0</v>
      </c>
      <c r="FV62" s="161"/>
      <c r="FW62" s="161">
        <f t="shared" ca="1" si="111"/>
        <v>0</v>
      </c>
      <c r="FX62" s="161">
        <f t="shared" ca="1" si="111"/>
        <v>0</v>
      </c>
      <c r="FY62" s="161">
        <f t="shared" ca="1" si="111"/>
        <v>0</v>
      </c>
      <c r="FZ62" s="161">
        <f t="shared" ca="1" si="111"/>
        <v>0</v>
      </c>
      <c r="GA62" s="161">
        <f t="shared" ca="1" si="111"/>
        <v>0</v>
      </c>
      <c r="GB62" s="161">
        <f t="shared" ca="1" si="111"/>
        <v>0</v>
      </c>
      <c r="GC62" s="161">
        <f t="shared" ca="1" si="111"/>
        <v>0</v>
      </c>
      <c r="GD62" s="161">
        <f t="shared" ca="1" si="111"/>
        <v>0</v>
      </c>
      <c r="GE62" s="161">
        <f t="shared" ca="1" si="111"/>
        <v>0</v>
      </c>
      <c r="GF62" s="161">
        <f t="shared" ca="1" si="111"/>
        <v>0</v>
      </c>
      <c r="GG62" s="161">
        <f t="shared" ca="1" si="111"/>
        <v>0</v>
      </c>
      <c r="GH62" s="161">
        <f t="shared" ca="1" si="111"/>
        <v>0</v>
      </c>
      <c r="GI62" s="161">
        <f t="shared" ca="1" si="111"/>
        <v>0</v>
      </c>
      <c r="GJ62" s="161">
        <f t="shared" ca="1" si="111"/>
        <v>0</v>
      </c>
      <c r="GK62" s="161">
        <f t="shared" ca="1" si="111"/>
        <v>0</v>
      </c>
      <c r="GL62" s="161">
        <f t="shared" ca="1" si="128"/>
        <v>0</v>
      </c>
      <c r="GM62" s="161">
        <f t="shared" ca="1" si="128"/>
        <v>0</v>
      </c>
    </row>
    <row r="63" spans="2:195" ht="39" x14ac:dyDescent="0.25">
      <c r="B63" s="79" t="s">
        <v>7</v>
      </c>
      <c r="C63" s="79" t="s">
        <v>374</v>
      </c>
      <c r="D63" s="16" t="s">
        <v>378</v>
      </c>
      <c r="E63" s="15"/>
      <c r="F63" s="45"/>
      <c r="G63" s="66" t="s">
        <v>310</v>
      </c>
      <c r="H63" s="130"/>
      <c r="I63" s="130" t="s">
        <v>6</v>
      </c>
      <c r="J63" s="130" t="s">
        <v>6</v>
      </c>
      <c r="K63" s="130"/>
      <c r="L63" s="130"/>
      <c r="M63" s="66">
        <f t="shared" si="89"/>
        <v>1</v>
      </c>
      <c r="N63" s="66">
        <f t="shared" si="21"/>
        <v>0</v>
      </c>
      <c r="O63" s="86">
        <f t="shared" ca="1" si="90"/>
        <v>0</v>
      </c>
      <c r="P63" s="71">
        <f t="shared" ref="P63:P68" ca="1" si="129">IF(P$14&gt;0,$N63*(P$14),0)</f>
        <v>0</v>
      </c>
      <c r="Q63" s="71"/>
      <c r="R63" s="71">
        <f t="shared" ca="1" si="41"/>
        <v>0</v>
      </c>
      <c r="S63" s="71"/>
      <c r="T63" s="71"/>
      <c r="U63" s="71"/>
      <c r="V63" s="71"/>
      <c r="W63" s="71"/>
      <c r="X63" s="71"/>
      <c r="Y63" s="71"/>
      <c r="Z63" s="71"/>
      <c r="AA63" s="71"/>
      <c r="AB63" s="71">
        <f ca="1">IF(AB$14&gt;0,$N63*(AB$14),0)</f>
        <v>0</v>
      </c>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c r="DK63" s="71"/>
      <c r="DL63" s="71"/>
      <c r="DM63" s="71"/>
      <c r="DN63" s="71"/>
      <c r="DO63" s="71"/>
      <c r="DP63" s="71"/>
      <c r="DQ63" s="71"/>
      <c r="DR63" s="71"/>
      <c r="DS63" s="71"/>
      <c r="DT63" s="71"/>
      <c r="DU63" s="71"/>
      <c r="DV63" s="71"/>
      <c r="DW63" s="71"/>
      <c r="DX63" s="71"/>
      <c r="DY63" s="71"/>
      <c r="DZ63" s="71"/>
      <c r="EA63" s="71"/>
      <c r="EB63" s="71"/>
      <c r="EC63" s="71"/>
      <c r="ED63" s="71"/>
      <c r="EE63" s="71"/>
      <c r="EF63" s="71"/>
      <c r="EG63" s="71"/>
      <c r="EH63" s="71"/>
      <c r="EI63" s="71"/>
      <c r="EJ63" s="71"/>
      <c r="EK63" s="71"/>
      <c r="EL63" s="71"/>
      <c r="EM63" s="161">
        <f t="shared" ca="1" si="48"/>
        <v>0</v>
      </c>
      <c r="EN63" s="161"/>
      <c r="EO63" s="161"/>
      <c r="EP63" s="161"/>
      <c r="EQ63" s="161"/>
      <c r="ER63" s="161"/>
      <c r="ES63" s="161"/>
      <c r="ET63" s="161">
        <f ca="1">IF(ET$14&gt;0,$N63*(ET$14),0)</f>
        <v>0</v>
      </c>
      <c r="EU63" s="161">
        <f ca="1">IF(EU$14&gt;0,$N63*(EU$14),0)</f>
        <v>0</v>
      </c>
      <c r="EV63" s="161"/>
      <c r="EW63" s="161">
        <f ca="1">IF(EW$14&gt;0,$N63*(EW$14),0)</f>
        <v>0</v>
      </c>
      <c r="EX63" s="161"/>
      <c r="EY63" s="161"/>
      <c r="EZ63" s="161"/>
      <c r="FA63" s="161"/>
      <c r="FB63" s="161">
        <f ca="1">IF(FB$14&gt;0,$N63*(FB$14),0)</f>
        <v>0</v>
      </c>
      <c r="FC63" s="161">
        <f ca="1">IF(FC$14&gt;0,$N63*(FC$14),0)</f>
        <v>0</v>
      </c>
      <c r="FD63" s="161"/>
      <c r="FE63" s="161">
        <f ca="1">IF(FE$14&gt;0,$N63*(FE$14),0)</f>
        <v>0</v>
      </c>
      <c r="FF63" s="161">
        <f ca="1">IF(FF$14&gt;0,$N63*(FF$14),0)</f>
        <v>0</v>
      </c>
      <c r="FG63" s="161"/>
      <c r="FH63" s="161"/>
      <c r="FI63" s="161"/>
      <c r="FJ63" s="161">
        <f ca="1">IF(FJ$14&gt;0,$N63*(FJ$14),0)</f>
        <v>0</v>
      </c>
      <c r="FK63" s="161"/>
      <c r="FL63" s="161"/>
      <c r="FM63" s="161"/>
      <c r="FN63" s="161"/>
      <c r="FO63" s="161"/>
      <c r="FP63" s="161"/>
      <c r="FQ63" s="161"/>
      <c r="FR63" s="161"/>
      <c r="FS63" s="161"/>
      <c r="FT63" s="161"/>
      <c r="FU63" s="161"/>
      <c r="FV63" s="161"/>
      <c r="FW63" s="161"/>
      <c r="FX63" s="161"/>
      <c r="FY63" s="161"/>
      <c r="FZ63" s="161"/>
      <c r="GA63" s="161"/>
      <c r="GB63" s="161"/>
      <c r="GC63" s="161"/>
      <c r="GD63" s="161"/>
      <c r="GE63" s="161"/>
      <c r="GF63" s="161"/>
      <c r="GG63" s="161">
        <f ca="1">IF(GG$14&gt;0,$N63*(GG$14),0)</f>
        <v>0</v>
      </c>
      <c r="GH63" s="161"/>
      <c r="GI63" s="161"/>
      <c r="GJ63" s="161"/>
      <c r="GK63" s="161"/>
      <c r="GL63" s="161"/>
      <c r="GM63" s="161"/>
    </row>
    <row r="64" spans="2:195" ht="26" x14ac:dyDescent="0.25">
      <c r="B64" s="79" t="s">
        <v>7</v>
      </c>
      <c r="C64" s="79" t="s">
        <v>374</v>
      </c>
      <c r="D64" s="16" t="s">
        <v>379</v>
      </c>
      <c r="E64" s="15"/>
      <c r="F64" s="45"/>
      <c r="G64" s="66" t="s">
        <v>0</v>
      </c>
      <c r="H64" s="130"/>
      <c r="I64" s="130"/>
      <c r="J64" s="130" t="s">
        <v>6</v>
      </c>
      <c r="K64" s="130"/>
      <c r="L64" s="130"/>
      <c r="M64" s="66">
        <f t="shared" si="89"/>
        <v>2</v>
      </c>
      <c r="N64" s="66">
        <f t="shared" si="21"/>
        <v>0</v>
      </c>
      <c r="O64" s="86">
        <f t="shared" ca="1" si="90"/>
        <v>0</v>
      </c>
      <c r="P64" s="71">
        <f t="shared" ca="1" si="129"/>
        <v>0</v>
      </c>
      <c r="Q64" s="71"/>
      <c r="R64" s="71">
        <f t="shared" ca="1" si="41"/>
        <v>0</v>
      </c>
      <c r="S64" s="71"/>
      <c r="T64" s="71"/>
      <c r="U64" s="71"/>
      <c r="V64" s="71"/>
      <c r="W64" s="71"/>
      <c r="X64" s="71"/>
      <c r="Y64" s="71"/>
      <c r="Z64" s="71"/>
      <c r="AA64" s="71"/>
      <c r="AB64" s="71">
        <f ca="1">IF(AB$14&gt;0,$N64*(AB$14),0)</f>
        <v>0</v>
      </c>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161">
        <f t="shared" ca="1" si="48"/>
        <v>0</v>
      </c>
      <c r="EN64" s="161"/>
      <c r="EO64" s="161"/>
      <c r="EP64" s="161"/>
      <c r="EQ64" s="161"/>
      <c r="ER64" s="161"/>
      <c r="ES64" s="161"/>
      <c r="ET64" s="161">
        <f ca="1">IF(ET$14&gt;0,$N64*(ET$14),0)</f>
        <v>0</v>
      </c>
      <c r="EU64" s="161">
        <f ca="1">IF(EU$14&gt;0,$N64*(EU$14),0)</f>
        <v>0</v>
      </c>
      <c r="EV64" s="161"/>
      <c r="EW64" s="161">
        <f ca="1">IF(EW$14&gt;0,$N64*(EW$14),0)</f>
        <v>0</v>
      </c>
      <c r="EX64" s="161"/>
      <c r="EY64" s="161"/>
      <c r="EZ64" s="161"/>
      <c r="FA64" s="161"/>
      <c r="FB64" s="161"/>
      <c r="FC64" s="161"/>
      <c r="FD64" s="161"/>
      <c r="FE64" s="161"/>
      <c r="FF64" s="161"/>
      <c r="FG64" s="161"/>
      <c r="FH64" s="161"/>
      <c r="FI64" s="161"/>
      <c r="FJ64" s="161"/>
      <c r="FK64" s="161"/>
      <c r="FL64" s="161"/>
      <c r="FM64" s="161"/>
      <c r="FN64" s="161"/>
      <c r="FO64" s="161"/>
      <c r="FP64" s="161"/>
      <c r="FQ64" s="161"/>
      <c r="FR64" s="161"/>
      <c r="FS64" s="161"/>
      <c r="FT64" s="161"/>
      <c r="FU64" s="161"/>
      <c r="FV64" s="161"/>
      <c r="FW64" s="161"/>
      <c r="FX64" s="161"/>
      <c r="FY64" s="161"/>
      <c r="FZ64" s="161"/>
      <c r="GA64" s="161">
        <f t="shared" ca="1" si="111"/>
        <v>0</v>
      </c>
      <c r="GB64" s="161"/>
      <c r="GC64" s="161"/>
      <c r="GD64" s="161">
        <f t="shared" ca="1" si="111"/>
        <v>0</v>
      </c>
      <c r="GE64" s="161"/>
      <c r="GF64" s="161"/>
      <c r="GG64" s="161"/>
      <c r="GH64" s="161"/>
      <c r="GI64" s="161"/>
      <c r="GJ64" s="161"/>
      <c r="GK64" s="161"/>
      <c r="GL64" s="161"/>
      <c r="GM64" s="161"/>
    </row>
    <row r="65" spans="2:195" ht="39" x14ac:dyDescent="0.25">
      <c r="B65" s="79" t="s">
        <v>7</v>
      </c>
      <c r="C65" s="79" t="s">
        <v>374</v>
      </c>
      <c r="D65" s="16" t="s">
        <v>380</v>
      </c>
      <c r="E65" s="15"/>
      <c r="F65" s="45"/>
      <c r="G65" s="66" t="s">
        <v>314</v>
      </c>
      <c r="H65" s="130"/>
      <c r="I65" s="130"/>
      <c r="J65" s="130" t="s">
        <v>6</v>
      </c>
      <c r="K65" s="130"/>
      <c r="L65" s="130"/>
      <c r="M65" s="66">
        <f t="shared" si="89"/>
        <v>3</v>
      </c>
      <c r="N65" s="66">
        <f t="shared" si="21"/>
        <v>0</v>
      </c>
      <c r="O65" s="86">
        <f t="shared" ca="1" si="90"/>
        <v>0</v>
      </c>
      <c r="P65" s="71">
        <f t="shared" ca="1" si="129"/>
        <v>0</v>
      </c>
      <c r="Q65" s="71"/>
      <c r="R65" s="71">
        <f t="shared" ca="1" si="41"/>
        <v>0</v>
      </c>
      <c r="S65" s="71"/>
      <c r="T65" s="71"/>
      <c r="U65" s="71"/>
      <c r="V65" s="71"/>
      <c r="W65" s="71"/>
      <c r="X65" s="71"/>
      <c r="Y65" s="71"/>
      <c r="Z65" s="71"/>
      <c r="AA65" s="71"/>
      <c r="AB65" s="71">
        <f ca="1">IF(AB$14&gt;0,$N65*(AB$14),0)</f>
        <v>0</v>
      </c>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c r="DA65" s="71"/>
      <c r="DB65" s="71"/>
      <c r="DC65" s="71"/>
      <c r="DD65" s="71"/>
      <c r="DE65" s="71"/>
      <c r="DF65" s="71"/>
      <c r="DG65" s="71"/>
      <c r="DH65" s="71"/>
      <c r="DI65" s="71"/>
      <c r="DJ65" s="71"/>
      <c r="DK65" s="71"/>
      <c r="DL65" s="71"/>
      <c r="DM65" s="71"/>
      <c r="DN65" s="71"/>
      <c r="DO65" s="71"/>
      <c r="DP65" s="71"/>
      <c r="DQ65" s="71"/>
      <c r="DR65" s="71"/>
      <c r="DS65" s="71"/>
      <c r="DT65" s="71"/>
      <c r="DU65" s="71"/>
      <c r="DV65" s="71"/>
      <c r="DW65" s="71"/>
      <c r="DX65" s="71"/>
      <c r="DY65" s="71"/>
      <c r="DZ65" s="71"/>
      <c r="EA65" s="71"/>
      <c r="EB65" s="71"/>
      <c r="EC65" s="71"/>
      <c r="ED65" s="71"/>
      <c r="EE65" s="71"/>
      <c r="EF65" s="71"/>
      <c r="EG65" s="71"/>
      <c r="EH65" s="71"/>
      <c r="EI65" s="71"/>
      <c r="EJ65" s="71"/>
      <c r="EK65" s="71">
        <f t="shared" ref="EK65" ca="1" si="130">IF(EK$14&gt;0,$N65*(EK$14),0)</f>
        <v>0</v>
      </c>
      <c r="EL65" s="71"/>
      <c r="EM65" s="161">
        <f t="shared" ca="1" si="48"/>
        <v>0</v>
      </c>
      <c r="EN65" s="161"/>
      <c r="EO65" s="161"/>
      <c r="EP65" s="161"/>
      <c r="EQ65" s="161"/>
      <c r="ER65" s="161"/>
      <c r="ES65" s="161"/>
      <c r="ET65" s="161">
        <f ca="1">IF(ET$14&gt;0,$N65*(ET$14),0)</f>
        <v>0</v>
      </c>
      <c r="EU65" s="161">
        <f ca="1">IF(EU$14&gt;0,$N65*(EU$14),0)</f>
        <v>0</v>
      </c>
      <c r="EV65" s="161">
        <f ca="1">IF(EV$14&gt;0,$N65*(EV$14),0)</f>
        <v>0</v>
      </c>
      <c r="EW65" s="161">
        <f ca="1">IF(EW$14&gt;0,$N65*(EW$14),0)</f>
        <v>0</v>
      </c>
      <c r="EX65" s="161">
        <f ca="1">IF(EX$14&gt;0,$N65*(EX$14),0)</f>
        <v>0</v>
      </c>
      <c r="EY65" s="161">
        <f ca="1">IF(EY$14&gt;0,$N65*(EY$14),0)</f>
        <v>0</v>
      </c>
      <c r="EZ65" s="161">
        <f ca="1">IF(EZ$14&gt;0,$N65*(EZ$14),0)</f>
        <v>0</v>
      </c>
      <c r="FA65" s="161">
        <f ca="1">IF(FA$14&gt;0,$N65*(FA$14),0)</f>
        <v>0</v>
      </c>
      <c r="FB65" s="161">
        <f ca="1">IF(FB$14&gt;0,$N65*(FB$14),0)</f>
        <v>0</v>
      </c>
      <c r="FC65" s="161">
        <f ca="1">IF(FC$14&gt;0,$N65*(FC$14),0)</f>
        <v>0</v>
      </c>
      <c r="FD65" s="161">
        <f ca="1">IF(FD$14&gt;0,$N65*(FD$14),0)</f>
        <v>0</v>
      </c>
      <c r="FE65" s="161"/>
      <c r="FF65" s="161"/>
      <c r="FG65" s="161">
        <f ca="1">IF(FG$14&gt;0,$N65*(FG$14),0)</f>
        <v>0</v>
      </c>
      <c r="FH65" s="161">
        <f ca="1">IF(FH$14&gt;0,$N65*(FH$14),0)</f>
        <v>0</v>
      </c>
      <c r="FI65" s="161">
        <f ca="1">IF(FI$14&gt;0,$N65*(FI$14),0)</f>
        <v>0</v>
      </c>
      <c r="FJ65" s="161"/>
      <c r="FK65" s="161">
        <f ca="1">IF(FK$14&gt;0,$N65*(FK$14),0)</f>
        <v>0</v>
      </c>
      <c r="FL65" s="161"/>
      <c r="FM65" s="161">
        <f ca="1">IF(FM$14&gt;0,$N65*(FM$14),0)</f>
        <v>0</v>
      </c>
      <c r="FN65" s="161">
        <f ca="1">IF(FN$14&gt;0,$N65*(FN$14),0)</f>
        <v>0</v>
      </c>
      <c r="FO65" s="161">
        <f ca="1">IF(FO$14&gt;0,$N65*(FO$14),0)</f>
        <v>0</v>
      </c>
      <c r="FP65" s="161"/>
      <c r="FQ65" s="161">
        <f ca="1">IF(FQ$14&gt;0,$N65*(FQ$14),0)</f>
        <v>0</v>
      </c>
      <c r="FR65" s="161">
        <f ca="1">IF(FR$14&gt;0,$N65*(FR$14),0)</f>
        <v>0</v>
      </c>
      <c r="FS65" s="161"/>
      <c r="FT65" s="161"/>
      <c r="FU65" s="161"/>
      <c r="FV65" s="161"/>
      <c r="FW65" s="161"/>
      <c r="FX65" s="161"/>
      <c r="FY65" s="161"/>
      <c r="FZ65" s="161"/>
      <c r="GA65" s="161"/>
      <c r="GB65" s="161"/>
      <c r="GC65" s="161"/>
      <c r="GD65" s="161"/>
      <c r="GE65" s="161"/>
      <c r="GF65" s="161"/>
      <c r="GG65" s="161"/>
      <c r="GH65" s="161"/>
      <c r="GI65" s="161"/>
      <c r="GJ65" s="161"/>
      <c r="GK65" s="161"/>
      <c r="GL65" s="161"/>
      <c r="GM65" s="161"/>
    </row>
    <row r="66" spans="2:195" ht="39" x14ac:dyDescent="0.25">
      <c r="B66" s="79" t="s">
        <v>7</v>
      </c>
      <c r="C66" s="79" t="s">
        <v>374</v>
      </c>
      <c r="D66" s="16" t="s">
        <v>381</v>
      </c>
      <c r="E66" s="15"/>
      <c r="F66" s="45"/>
      <c r="G66" s="66" t="s">
        <v>314</v>
      </c>
      <c r="H66" s="130" t="s">
        <v>6</v>
      </c>
      <c r="I66" s="130" t="s">
        <v>6</v>
      </c>
      <c r="J66" s="130" t="s">
        <v>6</v>
      </c>
      <c r="K66" s="130" t="s">
        <v>6</v>
      </c>
      <c r="L66" s="130" t="s">
        <v>6</v>
      </c>
      <c r="M66" s="66">
        <f t="shared" si="89"/>
        <v>3</v>
      </c>
      <c r="N66" s="66">
        <f t="shared" ref="N66" si="131">M66*E66</f>
        <v>0</v>
      </c>
      <c r="O66" s="86">
        <f t="shared" ca="1" si="90"/>
        <v>0</v>
      </c>
      <c r="P66" s="71">
        <f t="shared" ca="1" si="129"/>
        <v>0</v>
      </c>
      <c r="Q66" s="71"/>
      <c r="R66" s="71">
        <f t="shared" ca="1" si="41"/>
        <v>0</v>
      </c>
      <c r="S66" s="71"/>
      <c r="T66" s="71"/>
      <c r="U66" s="71"/>
      <c r="V66" s="71"/>
      <c r="W66" s="71"/>
      <c r="X66" s="71"/>
      <c r="Y66" s="71"/>
      <c r="Z66" s="71"/>
      <c r="AA66" s="71"/>
      <c r="AB66" s="71">
        <f ca="1">IF(AB$14&gt;0,$N66*(AB$14),0)</f>
        <v>0</v>
      </c>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161">
        <f t="shared" ca="1" si="48"/>
        <v>0</v>
      </c>
      <c r="EN66" s="161"/>
      <c r="EO66" s="161"/>
      <c r="EP66" s="161"/>
      <c r="EQ66" s="161"/>
      <c r="ER66" s="161"/>
      <c r="ES66" s="161"/>
      <c r="ET66" s="161">
        <f ca="1">IF(ET$14&gt;0,$N66*(ET$14),0)</f>
        <v>0</v>
      </c>
      <c r="EU66" s="161">
        <f ca="1">IF(EU$14&gt;0,$N66*(EU$14),0)</f>
        <v>0</v>
      </c>
      <c r="EV66" s="161"/>
      <c r="EW66" s="161">
        <f ca="1">IF(EW$14&gt;0,$N66*(EW$14),0)</f>
        <v>0</v>
      </c>
      <c r="EX66" s="161"/>
      <c r="EY66" s="161"/>
      <c r="EZ66" s="161">
        <f ca="1">IF(EZ$14&gt;0,$N66*(EZ$14),0)</f>
        <v>0</v>
      </c>
      <c r="FA66" s="161"/>
      <c r="FB66" s="161"/>
      <c r="FC66" s="161"/>
      <c r="FD66" s="161"/>
      <c r="FE66" s="161"/>
      <c r="FF66" s="161"/>
      <c r="FG66" s="161"/>
      <c r="FH66" s="161"/>
      <c r="FI66" s="161"/>
      <c r="FJ66" s="161"/>
      <c r="FK66" s="161"/>
      <c r="FL66" s="161"/>
      <c r="FM66" s="161"/>
      <c r="FN66" s="161">
        <f ca="1">IF(FN$14&gt;0,$N66*(FN$14),0)</f>
        <v>0</v>
      </c>
      <c r="FO66" s="161">
        <f ca="1">IF(FO$14&gt;0,$N66*(FO$14),0)</f>
        <v>0</v>
      </c>
      <c r="FP66" s="161"/>
      <c r="FQ66" s="161">
        <f ca="1">IF(FQ$14&gt;0,$N66*(FQ$14),0)</f>
        <v>0</v>
      </c>
      <c r="FR66" s="161">
        <f ca="1">IF(FR$14&gt;0,$N66*(FR$14),0)</f>
        <v>0</v>
      </c>
      <c r="FS66" s="161"/>
      <c r="FT66" s="161"/>
      <c r="FU66" s="161"/>
      <c r="FV66" s="161"/>
      <c r="FW66" s="161"/>
      <c r="FX66" s="161"/>
      <c r="FY66" s="161"/>
      <c r="FZ66" s="161"/>
      <c r="GA66" s="161"/>
      <c r="GB66" s="161"/>
      <c r="GC66" s="161"/>
      <c r="GD66" s="161"/>
      <c r="GE66" s="161"/>
      <c r="GF66" s="161"/>
      <c r="GG66" s="161"/>
      <c r="GH66" s="161"/>
      <c r="GI66" s="161"/>
      <c r="GJ66" s="161">
        <f t="shared" ca="1" si="111"/>
        <v>0</v>
      </c>
      <c r="GK66" s="161"/>
      <c r="GL66" s="161"/>
      <c r="GM66" s="161"/>
    </row>
    <row r="67" spans="2:195" ht="52" x14ac:dyDescent="0.25">
      <c r="B67" s="79" t="s">
        <v>382</v>
      </c>
      <c r="C67" s="79" t="s">
        <v>393</v>
      </c>
      <c r="D67" s="16" t="s">
        <v>445</v>
      </c>
      <c r="E67" s="15"/>
      <c r="F67" s="45"/>
      <c r="G67" s="15"/>
      <c r="H67" s="130" t="s">
        <v>6</v>
      </c>
      <c r="I67" s="130" t="s">
        <v>6</v>
      </c>
      <c r="J67" s="130" t="s">
        <v>6</v>
      </c>
      <c r="K67" s="130" t="s">
        <v>6</v>
      </c>
      <c r="L67" s="130" t="s">
        <v>6</v>
      </c>
      <c r="M67" s="15"/>
      <c r="N67" s="66">
        <f t="shared" si="21"/>
        <v>0</v>
      </c>
      <c r="O67" s="86">
        <f t="shared" ca="1" si="90"/>
        <v>0</v>
      </c>
      <c r="P67" s="71">
        <f t="shared" ca="1" si="129"/>
        <v>0</v>
      </c>
      <c r="Q67" s="71"/>
      <c r="R67" s="71">
        <f t="shared" ca="1" si="41"/>
        <v>0</v>
      </c>
      <c r="S67" s="71"/>
      <c r="T67" s="71"/>
      <c r="U67" s="71"/>
      <c r="V67" s="71"/>
      <c r="W67" s="71"/>
      <c r="X67" s="71"/>
      <c r="Y67" s="71"/>
      <c r="Z67" s="71"/>
      <c r="AA67" s="71"/>
      <c r="AB67" s="71">
        <f ca="1">IF(AB$14&gt;0,$N67*(AB$14),0)</f>
        <v>0</v>
      </c>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161">
        <f t="shared" ca="1" si="48"/>
        <v>0</v>
      </c>
      <c r="EN67" s="161"/>
      <c r="EO67" s="161"/>
      <c r="EP67" s="161"/>
      <c r="EQ67" s="161"/>
      <c r="ER67" s="161"/>
      <c r="ES67" s="161"/>
      <c r="ET67" s="161"/>
      <c r="EU67" s="161"/>
      <c r="EV67" s="161"/>
      <c r="EW67" s="161"/>
      <c r="EX67" s="161"/>
      <c r="EY67" s="161"/>
      <c r="EZ67" s="161"/>
      <c r="FA67" s="161"/>
      <c r="FB67" s="161"/>
      <c r="FC67" s="161"/>
      <c r="FD67" s="161"/>
      <c r="FE67" s="161"/>
      <c r="FF67" s="161"/>
      <c r="FG67" s="161"/>
      <c r="FH67" s="161"/>
      <c r="FI67" s="161"/>
      <c r="FJ67" s="161"/>
      <c r="FK67" s="161"/>
      <c r="FL67" s="161"/>
      <c r="FM67" s="161"/>
      <c r="FN67" s="161"/>
      <c r="FO67" s="161"/>
      <c r="FP67" s="161"/>
      <c r="FQ67" s="161"/>
      <c r="FR67" s="161"/>
      <c r="FS67" s="161"/>
      <c r="FT67" s="161"/>
      <c r="FU67" s="161"/>
      <c r="FV67" s="161"/>
      <c r="FW67" s="161"/>
      <c r="FX67" s="161"/>
      <c r="FY67" s="161"/>
      <c r="FZ67" s="161"/>
      <c r="GA67" s="161"/>
      <c r="GB67" s="161"/>
      <c r="GC67" s="161"/>
      <c r="GD67" s="161"/>
      <c r="GE67" s="161"/>
      <c r="GF67" s="161"/>
      <c r="GG67" s="161"/>
      <c r="GH67" s="161"/>
      <c r="GI67" s="161"/>
      <c r="GJ67" s="161"/>
      <c r="GK67" s="161"/>
      <c r="GL67" s="161"/>
      <c r="GM67" s="161"/>
    </row>
    <row r="68" spans="2:195" ht="39" x14ac:dyDescent="0.25">
      <c r="B68" s="79" t="s">
        <v>382</v>
      </c>
      <c r="C68" s="79" t="s">
        <v>393</v>
      </c>
      <c r="D68" s="16" t="s">
        <v>383</v>
      </c>
      <c r="E68" s="15"/>
      <c r="F68" s="45"/>
      <c r="G68" s="15"/>
      <c r="H68" s="130" t="s">
        <v>6</v>
      </c>
      <c r="I68" s="130" t="s">
        <v>6</v>
      </c>
      <c r="J68" s="130" t="s">
        <v>6</v>
      </c>
      <c r="K68" s="130" t="s">
        <v>6</v>
      </c>
      <c r="L68" s="130" t="s">
        <v>6</v>
      </c>
      <c r="M68" s="15"/>
      <c r="N68" s="66">
        <f t="shared" si="21"/>
        <v>0</v>
      </c>
      <c r="O68" s="86">
        <f t="shared" ca="1" si="90"/>
        <v>0</v>
      </c>
      <c r="P68" s="71">
        <f t="shared" ca="1" si="129"/>
        <v>0</v>
      </c>
      <c r="Q68" s="71"/>
      <c r="R68" s="71">
        <f t="shared" ca="1" si="41"/>
        <v>0</v>
      </c>
      <c r="S68" s="71"/>
      <c r="T68" s="71"/>
      <c r="U68" s="71"/>
      <c r="V68" s="71"/>
      <c r="W68" s="71"/>
      <c r="X68" s="71"/>
      <c r="Y68" s="71"/>
      <c r="Z68" s="71"/>
      <c r="AA68" s="71"/>
      <c r="AB68" s="71">
        <f t="shared" ref="AB68:AD80" ca="1" si="132">IF(AB$14&gt;0,$N68*(AB$14),0)</f>
        <v>0</v>
      </c>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161">
        <f t="shared" ca="1" si="48"/>
        <v>0</v>
      </c>
      <c r="EN68" s="161"/>
      <c r="EO68" s="161"/>
      <c r="EP68" s="161"/>
      <c r="EQ68" s="161"/>
      <c r="ER68" s="161"/>
      <c r="ES68" s="161"/>
      <c r="ET68" s="161"/>
      <c r="EU68" s="161"/>
      <c r="EV68" s="161"/>
      <c r="EW68" s="161"/>
      <c r="EX68" s="161"/>
      <c r="EY68" s="161"/>
      <c r="EZ68" s="161"/>
      <c r="FA68" s="161"/>
      <c r="FB68" s="161"/>
      <c r="FC68" s="161"/>
      <c r="FD68" s="161"/>
      <c r="FE68" s="161"/>
      <c r="FF68" s="161"/>
      <c r="FG68" s="161"/>
      <c r="FH68" s="161"/>
      <c r="FI68" s="161"/>
      <c r="FJ68" s="161"/>
      <c r="FK68" s="161"/>
      <c r="FL68" s="161"/>
      <c r="FM68" s="161"/>
      <c r="FN68" s="161"/>
      <c r="FO68" s="161"/>
      <c r="FP68" s="161"/>
      <c r="FQ68" s="161"/>
      <c r="FR68" s="161"/>
      <c r="FS68" s="161"/>
      <c r="FT68" s="161"/>
      <c r="FU68" s="161"/>
      <c r="FV68" s="161"/>
      <c r="FW68" s="161"/>
      <c r="FX68" s="161"/>
      <c r="FY68" s="161"/>
      <c r="FZ68" s="161"/>
      <c r="GA68" s="161"/>
      <c r="GB68" s="161"/>
      <c r="GC68" s="161"/>
      <c r="GD68" s="161"/>
      <c r="GE68" s="161"/>
      <c r="GF68" s="161"/>
      <c r="GG68" s="161"/>
      <c r="GH68" s="161"/>
      <c r="GI68" s="161"/>
      <c r="GJ68" s="161"/>
      <c r="GK68" s="161"/>
      <c r="GL68" s="161"/>
      <c r="GM68" s="161"/>
    </row>
    <row r="69" spans="2:195" ht="39" x14ac:dyDescent="0.25">
      <c r="B69" s="79" t="s">
        <v>382</v>
      </c>
      <c r="C69" s="79" t="s">
        <v>393</v>
      </c>
      <c r="D69" s="16" t="s">
        <v>384</v>
      </c>
      <c r="E69" s="15"/>
      <c r="F69" s="45"/>
      <c r="G69" s="15"/>
      <c r="H69" s="130"/>
      <c r="I69" s="130"/>
      <c r="J69" s="130" t="s">
        <v>6</v>
      </c>
      <c r="K69" s="130"/>
      <c r="L69" s="130"/>
      <c r="M69" s="15"/>
      <c r="N69" s="66">
        <f t="shared" si="21"/>
        <v>0</v>
      </c>
      <c r="O69" s="86">
        <f t="shared" ca="1" si="90"/>
        <v>0</v>
      </c>
      <c r="P69" s="71">
        <f t="shared" ref="P69:R79" ca="1" si="133">IF(P$14&gt;0,$N69*(P$14),0)</f>
        <v>0</v>
      </c>
      <c r="Q69" s="71"/>
      <c r="R69" s="71">
        <f t="shared" ca="1" si="41"/>
        <v>0</v>
      </c>
      <c r="S69" s="71"/>
      <c r="T69" s="71"/>
      <c r="U69" s="71"/>
      <c r="V69" s="71"/>
      <c r="W69" s="71"/>
      <c r="X69" s="71"/>
      <c r="Y69" s="71"/>
      <c r="Z69" s="71"/>
      <c r="AA69" s="71"/>
      <c r="AB69" s="71">
        <f t="shared" ca="1" si="132"/>
        <v>0</v>
      </c>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f ca="1">IF(EL$14&gt;0,$N69*(EL$14),0)</f>
        <v>0</v>
      </c>
      <c r="EM69" s="161">
        <f t="shared" ca="1" si="48"/>
        <v>0</v>
      </c>
      <c r="EN69" s="161"/>
      <c r="EO69" s="161"/>
      <c r="EP69" s="161"/>
      <c r="EQ69" s="161"/>
      <c r="ER69" s="161"/>
      <c r="ES69" s="161"/>
      <c r="ET69" s="161"/>
      <c r="EU69" s="161"/>
      <c r="EV69" s="161"/>
      <c r="EW69" s="161"/>
      <c r="EX69" s="161"/>
      <c r="EY69" s="161"/>
      <c r="EZ69" s="161"/>
      <c r="FA69" s="161"/>
      <c r="FB69" s="161"/>
      <c r="FC69" s="161"/>
      <c r="FD69" s="161"/>
      <c r="FE69" s="161"/>
      <c r="FF69" s="161"/>
      <c r="FG69" s="161"/>
      <c r="FH69" s="161"/>
      <c r="FI69" s="161"/>
      <c r="FJ69" s="161"/>
      <c r="FK69" s="161"/>
      <c r="FL69" s="161"/>
      <c r="FM69" s="161"/>
      <c r="FN69" s="161"/>
      <c r="FO69" s="161"/>
      <c r="FP69" s="161"/>
      <c r="FQ69" s="161"/>
      <c r="FR69" s="161"/>
      <c r="FS69" s="161"/>
      <c r="FT69" s="161"/>
      <c r="FU69" s="161"/>
      <c r="FV69" s="161"/>
      <c r="FW69" s="161"/>
      <c r="FX69" s="161"/>
      <c r="FY69" s="161"/>
      <c r="FZ69" s="161"/>
      <c r="GA69" s="161"/>
      <c r="GB69" s="161"/>
      <c r="GC69" s="161"/>
      <c r="GD69" s="161"/>
      <c r="GE69" s="161"/>
      <c r="GF69" s="161"/>
      <c r="GG69" s="161"/>
      <c r="GH69" s="161"/>
      <c r="GI69" s="161"/>
      <c r="GJ69" s="161"/>
      <c r="GK69" s="161"/>
      <c r="GL69" s="161"/>
      <c r="GM69" s="161"/>
    </row>
    <row r="70" spans="2:195" ht="52" x14ac:dyDescent="0.25">
      <c r="B70" s="79" t="s">
        <v>382</v>
      </c>
      <c r="C70" s="79" t="s">
        <v>394</v>
      </c>
      <c r="D70" s="16" t="s">
        <v>385</v>
      </c>
      <c r="E70" s="15"/>
      <c r="F70" s="45"/>
      <c r="G70" s="15"/>
      <c r="H70" s="130"/>
      <c r="I70" s="130" t="s">
        <v>6</v>
      </c>
      <c r="J70" s="130" t="s">
        <v>6</v>
      </c>
      <c r="K70" s="130"/>
      <c r="L70" s="130"/>
      <c r="M70" s="15"/>
      <c r="N70" s="66">
        <f>M70*E70</f>
        <v>0</v>
      </c>
      <c r="O70" s="86">
        <f t="shared" ca="1" si="90"/>
        <v>0</v>
      </c>
      <c r="P70" s="71">
        <f t="shared" ca="1" si="133"/>
        <v>0</v>
      </c>
      <c r="Q70" s="71"/>
      <c r="R70" s="71">
        <f t="shared" ca="1" si="41"/>
        <v>0</v>
      </c>
      <c r="S70" s="71"/>
      <c r="T70" s="71"/>
      <c r="U70" s="71"/>
      <c r="V70" s="71"/>
      <c r="W70" s="71"/>
      <c r="X70" s="71"/>
      <c r="Y70" s="71"/>
      <c r="Z70" s="71"/>
      <c r="AA70" s="71"/>
      <c r="AB70" s="71">
        <f t="shared" ca="1" si="132"/>
        <v>0</v>
      </c>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f ca="1">IF(BW$14&gt;0,$N70*(BW$14),0)</f>
        <v>0</v>
      </c>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161">
        <f t="shared" ca="1" si="48"/>
        <v>0</v>
      </c>
      <c r="EN70" s="161"/>
      <c r="EO70" s="161"/>
      <c r="EP70" s="161"/>
      <c r="EQ70" s="161"/>
      <c r="ER70" s="161"/>
      <c r="ES70" s="161"/>
      <c r="ET70" s="161"/>
      <c r="EU70" s="161"/>
      <c r="EV70" s="161"/>
      <c r="EW70" s="161"/>
      <c r="EX70" s="161"/>
      <c r="EY70" s="161"/>
      <c r="EZ70" s="161"/>
      <c r="FA70" s="161"/>
      <c r="FB70" s="161"/>
      <c r="FC70" s="161"/>
      <c r="FD70" s="161"/>
      <c r="FE70" s="161"/>
      <c r="FF70" s="161"/>
      <c r="FG70" s="161"/>
      <c r="FH70" s="161"/>
      <c r="FI70" s="161"/>
      <c r="FJ70" s="161"/>
      <c r="FK70" s="161"/>
      <c r="FL70" s="161"/>
      <c r="FM70" s="161"/>
      <c r="FN70" s="161"/>
      <c r="FO70" s="161"/>
      <c r="FP70" s="161"/>
      <c r="FQ70" s="161"/>
      <c r="FR70" s="161"/>
      <c r="FS70" s="161"/>
      <c r="FT70" s="161"/>
      <c r="FU70" s="161"/>
      <c r="FV70" s="161"/>
      <c r="FW70" s="161"/>
      <c r="FX70" s="161"/>
      <c r="FY70" s="161"/>
      <c r="FZ70" s="161"/>
      <c r="GA70" s="161"/>
      <c r="GB70" s="161"/>
      <c r="GC70" s="161"/>
      <c r="GD70" s="161"/>
      <c r="GE70" s="161"/>
      <c r="GF70" s="161"/>
      <c r="GG70" s="161"/>
      <c r="GH70" s="161"/>
      <c r="GI70" s="161"/>
      <c r="GJ70" s="161"/>
      <c r="GK70" s="161"/>
      <c r="GL70" s="161"/>
      <c r="GM70" s="161"/>
    </row>
    <row r="71" spans="2:195" ht="65" x14ac:dyDescent="0.25">
      <c r="B71" s="79" t="s">
        <v>382</v>
      </c>
      <c r="C71" s="79" t="s">
        <v>394</v>
      </c>
      <c r="D71" s="16" t="s">
        <v>446</v>
      </c>
      <c r="E71" s="15"/>
      <c r="F71" s="45"/>
      <c r="G71" s="15"/>
      <c r="H71" s="130"/>
      <c r="I71" s="130"/>
      <c r="J71" s="130" t="s">
        <v>6</v>
      </c>
      <c r="K71" s="130"/>
      <c r="L71" s="130"/>
      <c r="M71" s="15"/>
      <c r="N71" s="66">
        <f>M71*E71</f>
        <v>0</v>
      </c>
      <c r="O71" s="86">
        <f t="shared" ca="1" si="90"/>
        <v>0</v>
      </c>
      <c r="P71" s="71">
        <f t="shared" ca="1" si="133"/>
        <v>0</v>
      </c>
      <c r="Q71" s="71"/>
      <c r="R71" s="71">
        <f t="shared" ca="1" si="41"/>
        <v>0</v>
      </c>
      <c r="S71" s="71"/>
      <c r="T71" s="71"/>
      <c r="U71" s="71"/>
      <c r="V71" s="71">
        <f t="shared" ref="V71" ca="1" si="134">IF(V$14&gt;0,$N71*(V$14),0)</f>
        <v>0</v>
      </c>
      <c r="W71" s="71"/>
      <c r="X71" s="71"/>
      <c r="Y71" s="71"/>
      <c r="Z71" s="71"/>
      <c r="AA71" s="71"/>
      <c r="AB71" s="71">
        <f t="shared" ca="1" si="132"/>
        <v>0</v>
      </c>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161">
        <f t="shared" ca="1" si="48"/>
        <v>0</v>
      </c>
      <c r="EN71" s="161"/>
      <c r="EO71" s="161"/>
      <c r="EP71" s="161"/>
      <c r="EQ71" s="161"/>
      <c r="ER71" s="161"/>
      <c r="ES71" s="161"/>
      <c r="ET71" s="161"/>
      <c r="EU71" s="161"/>
      <c r="EV71" s="161"/>
      <c r="EW71" s="161"/>
      <c r="EX71" s="161"/>
      <c r="EY71" s="161"/>
      <c r="EZ71" s="161"/>
      <c r="FA71" s="161"/>
      <c r="FB71" s="161"/>
      <c r="FC71" s="161"/>
      <c r="FD71" s="161"/>
      <c r="FE71" s="161"/>
      <c r="FF71" s="161"/>
      <c r="FG71" s="161"/>
      <c r="FH71" s="161"/>
      <c r="FI71" s="161"/>
      <c r="FJ71" s="161"/>
      <c r="FK71" s="161"/>
      <c r="FL71" s="161"/>
      <c r="FM71" s="161"/>
      <c r="FN71" s="161"/>
      <c r="FO71" s="161"/>
      <c r="FP71" s="161"/>
      <c r="FQ71" s="161"/>
      <c r="FR71" s="161"/>
      <c r="FS71" s="161"/>
      <c r="FT71" s="161"/>
      <c r="FU71" s="161"/>
      <c r="FV71" s="161"/>
      <c r="FW71" s="161"/>
      <c r="FX71" s="161"/>
      <c r="FY71" s="161"/>
      <c r="FZ71" s="161"/>
      <c r="GA71" s="161"/>
      <c r="GB71" s="161"/>
      <c r="GC71" s="161"/>
      <c r="GD71" s="161"/>
      <c r="GE71" s="161"/>
      <c r="GF71" s="161"/>
      <c r="GG71" s="161"/>
      <c r="GH71" s="161"/>
      <c r="GI71" s="161"/>
      <c r="GJ71" s="161"/>
      <c r="GK71" s="161"/>
      <c r="GL71" s="161"/>
      <c r="GM71" s="161"/>
    </row>
    <row r="72" spans="2:195" ht="39" x14ac:dyDescent="0.25">
      <c r="B72" s="79" t="s">
        <v>382</v>
      </c>
      <c r="C72" s="79" t="s">
        <v>394</v>
      </c>
      <c r="D72" s="16" t="s">
        <v>386</v>
      </c>
      <c r="E72" s="15"/>
      <c r="F72" s="45"/>
      <c r="G72" s="15"/>
      <c r="H72" s="130"/>
      <c r="I72" s="130"/>
      <c r="J72" s="130" t="s">
        <v>6</v>
      </c>
      <c r="K72" s="130"/>
      <c r="L72" s="130"/>
      <c r="M72" s="15"/>
      <c r="N72" s="66">
        <f>M72*E72</f>
        <v>0</v>
      </c>
      <c r="O72" s="86">
        <f t="shared" ca="1" si="90"/>
        <v>0</v>
      </c>
      <c r="P72" s="71">
        <f t="shared" ca="1" si="133"/>
        <v>0</v>
      </c>
      <c r="Q72" s="71"/>
      <c r="R72" s="71">
        <f t="shared" ca="1" si="41"/>
        <v>0</v>
      </c>
      <c r="S72" s="71"/>
      <c r="T72" s="71"/>
      <c r="U72" s="71"/>
      <c r="V72" s="71"/>
      <c r="W72" s="71"/>
      <c r="X72" s="71"/>
      <c r="Y72" s="71"/>
      <c r="Z72" s="71"/>
      <c r="AA72" s="71"/>
      <c r="AB72" s="71">
        <f t="shared" ca="1" si="132"/>
        <v>0</v>
      </c>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f ca="1">IF(EE$14&gt;0,$N72*(EE$14),0)</f>
        <v>0</v>
      </c>
      <c r="EF72" s="71"/>
      <c r="EG72" s="71"/>
      <c r="EH72" s="71"/>
      <c r="EI72" s="71"/>
      <c r="EJ72" s="71"/>
      <c r="EK72" s="71"/>
      <c r="EL72" s="71"/>
      <c r="EM72" s="161">
        <f t="shared" ca="1" si="48"/>
        <v>0</v>
      </c>
      <c r="EN72" s="161"/>
      <c r="EO72" s="161"/>
      <c r="EP72" s="161"/>
      <c r="EQ72" s="161"/>
      <c r="ER72" s="161"/>
      <c r="ES72" s="161"/>
      <c r="ET72" s="161"/>
      <c r="EU72" s="161"/>
      <c r="EV72" s="161"/>
      <c r="EW72" s="161"/>
      <c r="EX72" s="161"/>
      <c r="EY72" s="161"/>
      <c r="EZ72" s="161"/>
      <c r="FA72" s="161"/>
      <c r="FB72" s="161"/>
      <c r="FC72" s="161"/>
      <c r="FD72" s="161"/>
      <c r="FE72" s="161"/>
      <c r="FF72" s="161"/>
      <c r="FG72" s="161"/>
      <c r="FH72" s="161"/>
      <c r="FI72" s="161"/>
      <c r="FJ72" s="161"/>
      <c r="FK72" s="161"/>
      <c r="FL72" s="161"/>
      <c r="FM72" s="161"/>
      <c r="FN72" s="161"/>
      <c r="FO72" s="161"/>
      <c r="FP72" s="161"/>
      <c r="FQ72" s="161"/>
      <c r="FR72" s="161"/>
      <c r="FS72" s="161"/>
      <c r="FT72" s="161"/>
      <c r="FU72" s="161"/>
      <c r="FV72" s="161"/>
      <c r="FW72" s="161"/>
      <c r="FX72" s="161"/>
      <c r="FY72" s="161"/>
      <c r="FZ72" s="161"/>
      <c r="GA72" s="161"/>
      <c r="GB72" s="161"/>
      <c r="GC72" s="161"/>
      <c r="GD72" s="161"/>
      <c r="GE72" s="161"/>
      <c r="GF72" s="161"/>
      <c r="GG72" s="161"/>
      <c r="GH72" s="161"/>
      <c r="GI72" s="161"/>
      <c r="GJ72" s="161"/>
      <c r="GK72" s="161"/>
      <c r="GL72" s="161"/>
      <c r="GM72" s="161"/>
    </row>
    <row r="73" spans="2:195" ht="39" x14ac:dyDescent="0.25">
      <c r="B73" s="79" t="s">
        <v>382</v>
      </c>
      <c r="C73" s="79" t="s">
        <v>395</v>
      </c>
      <c r="D73" s="16" t="s">
        <v>387</v>
      </c>
      <c r="E73" s="15"/>
      <c r="F73" s="45"/>
      <c r="G73" s="15"/>
      <c r="H73" s="130"/>
      <c r="I73" s="130"/>
      <c r="J73" s="130" t="s">
        <v>6</v>
      </c>
      <c r="K73" s="130"/>
      <c r="L73" s="130"/>
      <c r="M73" s="15"/>
      <c r="N73" s="66">
        <f t="shared" si="21"/>
        <v>0</v>
      </c>
      <c r="O73" s="86">
        <f t="shared" ca="1" si="90"/>
        <v>0</v>
      </c>
      <c r="P73" s="71">
        <f t="shared" ca="1" si="133"/>
        <v>0</v>
      </c>
      <c r="Q73" s="71"/>
      <c r="R73" s="71">
        <f t="shared" ca="1" si="41"/>
        <v>0</v>
      </c>
      <c r="S73" s="71"/>
      <c r="T73" s="71"/>
      <c r="U73" s="71"/>
      <c r="V73" s="71"/>
      <c r="W73" s="71"/>
      <c r="X73" s="71"/>
      <c r="Y73" s="71"/>
      <c r="Z73" s="71"/>
      <c r="AA73" s="71"/>
      <c r="AB73" s="71">
        <f t="shared" ca="1" si="132"/>
        <v>0</v>
      </c>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f ca="1">IF(EJ$14&gt;0,$N73*(EJ$14),0)</f>
        <v>0</v>
      </c>
      <c r="EK73" s="71"/>
      <c r="EL73" s="71"/>
      <c r="EM73" s="161">
        <f t="shared" ca="1" si="48"/>
        <v>0</v>
      </c>
      <c r="EN73" s="161"/>
      <c r="EO73" s="161"/>
      <c r="EP73" s="161"/>
      <c r="EQ73" s="161"/>
      <c r="ER73" s="161"/>
      <c r="ES73" s="161"/>
      <c r="ET73" s="161"/>
      <c r="EU73" s="161"/>
      <c r="EV73" s="161"/>
      <c r="EW73" s="161"/>
      <c r="EX73" s="161"/>
      <c r="EY73" s="161"/>
      <c r="EZ73" s="161"/>
      <c r="FA73" s="161"/>
      <c r="FB73" s="161"/>
      <c r="FC73" s="161"/>
      <c r="FD73" s="161"/>
      <c r="FE73" s="161"/>
      <c r="FF73" s="161"/>
      <c r="FG73" s="161"/>
      <c r="FH73" s="161"/>
      <c r="FI73" s="161"/>
      <c r="FJ73" s="161"/>
      <c r="FK73" s="161"/>
      <c r="FL73" s="161"/>
      <c r="FM73" s="161"/>
      <c r="FN73" s="161"/>
      <c r="FO73" s="161"/>
      <c r="FP73" s="161"/>
      <c r="FQ73" s="161"/>
      <c r="FR73" s="161"/>
      <c r="FS73" s="161"/>
      <c r="FT73" s="161"/>
      <c r="FU73" s="161"/>
      <c r="FV73" s="161"/>
      <c r="FW73" s="161"/>
      <c r="FX73" s="161"/>
      <c r="FY73" s="161"/>
      <c r="FZ73" s="161"/>
      <c r="GA73" s="161"/>
      <c r="GB73" s="161"/>
      <c r="GC73" s="161"/>
      <c r="GD73" s="161"/>
      <c r="GE73" s="161"/>
      <c r="GF73" s="161"/>
      <c r="GG73" s="161"/>
      <c r="GH73" s="161"/>
      <c r="GI73" s="161"/>
      <c r="GJ73" s="161"/>
      <c r="GK73" s="161"/>
      <c r="GL73" s="161"/>
      <c r="GM73" s="161"/>
    </row>
    <row r="74" spans="2:195" ht="26" x14ac:dyDescent="0.25">
      <c r="B74" s="79" t="s">
        <v>382</v>
      </c>
      <c r="C74" s="79" t="s">
        <v>395</v>
      </c>
      <c r="D74" s="16" t="s">
        <v>388</v>
      </c>
      <c r="E74" s="15"/>
      <c r="F74" s="45"/>
      <c r="G74" s="15"/>
      <c r="H74" s="130" t="s">
        <v>6</v>
      </c>
      <c r="I74" s="130" t="s">
        <v>6</v>
      </c>
      <c r="J74" s="130" t="s">
        <v>6</v>
      </c>
      <c r="K74" s="130" t="s">
        <v>6</v>
      </c>
      <c r="L74" s="130" t="s">
        <v>6</v>
      </c>
      <c r="M74" s="15"/>
      <c r="N74" s="66">
        <f t="shared" ref="N74:N77" si="135">M74*E74</f>
        <v>0</v>
      </c>
      <c r="O74" s="86">
        <f t="shared" ca="1" si="90"/>
        <v>0</v>
      </c>
      <c r="P74" s="71">
        <f t="shared" ca="1" si="133"/>
        <v>0</v>
      </c>
      <c r="Q74" s="71"/>
      <c r="R74" s="71">
        <f ca="1">IF(R$14&gt;0,$N74*(R$14),0)</f>
        <v>0</v>
      </c>
      <c r="S74" s="71"/>
      <c r="T74" s="71"/>
      <c r="U74" s="71"/>
      <c r="V74" s="71"/>
      <c r="W74" s="71"/>
      <c r="X74" s="71"/>
      <c r="Y74" s="71"/>
      <c r="Z74" s="71"/>
      <c r="AA74" s="71"/>
      <c r="AB74" s="71">
        <f t="shared" ca="1" si="132"/>
        <v>0</v>
      </c>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f ca="1">IF(EJ$14&gt;0,$N74*(EJ$14),0)</f>
        <v>0</v>
      </c>
      <c r="EK74" s="71"/>
      <c r="EL74" s="71"/>
      <c r="EM74" s="161">
        <f ca="1">IF(EM$14&gt;0,$N74*(EM$14),0)</f>
        <v>0</v>
      </c>
      <c r="EN74" s="161"/>
      <c r="EO74" s="161"/>
      <c r="EP74" s="161"/>
      <c r="EQ74" s="161"/>
      <c r="ER74" s="161"/>
      <c r="ES74" s="161"/>
      <c r="ET74" s="161"/>
      <c r="EU74" s="161"/>
      <c r="EV74" s="161"/>
      <c r="EW74" s="161"/>
      <c r="EX74" s="161"/>
      <c r="EY74" s="161"/>
      <c r="EZ74" s="161"/>
      <c r="FA74" s="161"/>
      <c r="FB74" s="161"/>
      <c r="FC74" s="161"/>
      <c r="FD74" s="161"/>
      <c r="FE74" s="161"/>
      <c r="FF74" s="161"/>
      <c r="FG74" s="161"/>
      <c r="FH74" s="161"/>
      <c r="FI74" s="161"/>
      <c r="FJ74" s="161"/>
      <c r="FK74" s="161"/>
      <c r="FL74" s="161"/>
      <c r="FM74" s="161"/>
      <c r="FN74" s="161"/>
      <c r="FO74" s="161"/>
      <c r="FP74" s="161"/>
      <c r="FQ74" s="161"/>
      <c r="FR74" s="161"/>
      <c r="FS74" s="161"/>
      <c r="FT74" s="161"/>
      <c r="FU74" s="161"/>
      <c r="FV74" s="161"/>
      <c r="FW74" s="161"/>
      <c r="FX74" s="161"/>
      <c r="FY74" s="161"/>
      <c r="FZ74" s="161"/>
      <c r="GA74" s="161"/>
      <c r="GB74" s="161"/>
      <c r="GC74" s="161"/>
      <c r="GD74" s="161"/>
      <c r="GE74" s="161"/>
      <c r="GF74" s="161"/>
      <c r="GG74" s="161"/>
      <c r="GH74" s="161"/>
      <c r="GI74" s="161"/>
      <c r="GJ74" s="161"/>
      <c r="GK74" s="161"/>
      <c r="GL74" s="161"/>
      <c r="GM74" s="161"/>
    </row>
    <row r="75" spans="2:195" ht="26" x14ac:dyDescent="0.25">
      <c r="B75" s="79" t="s">
        <v>382</v>
      </c>
      <c r="C75" s="79" t="s">
        <v>396</v>
      </c>
      <c r="D75" s="16" t="s">
        <v>389</v>
      </c>
      <c r="E75" s="15"/>
      <c r="F75" s="45"/>
      <c r="G75" s="15"/>
      <c r="H75" s="130" t="s">
        <v>6</v>
      </c>
      <c r="I75" s="130" t="s">
        <v>6</v>
      </c>
      <c r="J75" s="130" t="s">
        <v>6</v>
      </c>
      <c r="K75" s="130" t="s">
        <v>6</v>
      </c>
      <c r="L75" s="130" t="s">
        <v>6</v>
      </c>
      <c r="M75" s="15"/>
      <c r="N75" s="66">
        <f t="shared" si="135"/>
        <v>0</v>
      </c>
      <c r="O75" s="86">
        <f t="shared" ca="1" si="90"/>
        <v>0</v>
      </c>
      <c r="P75" s="71">
        <f t="shared" ca="1" si="133"/>
        <v>0</v>
      </c>
      <c r="Q75" s="71"/>
      <c r="R75" s="71">
        <f ca="1">IF(R$14&gt;0,$N75*(R$14),0)</f>
        <v>0</v>
      </c>
      <c r="S75" s="71"/>
      <c r="T75" s="71"/>
      <c r="U75" s="71"/>
      <c r="V75" s="71"/>
      <c r="W75" s="71"/>
      <c r="X75" s="71"/>
      <c r="Y75" s="71"/>
      <c r="Z75" s="71"/>
      <c r="AA75" s="71"/>
      <c r="AB75" s="71">
        <f t="shared" ca="1" si="132"/>
        <v>0</v>
      </c>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f ca="1">IF(EK$14&gt;0,$N75*(EK$14),0)</f>
        <v>0</v>
      </c>
      <c r="EL75" s="71">
        <f ca="1">IF(EL$14&gt;0,$N75*(EL$14),0)</f>
        <v>0</v>
      </c>
      <c r="EM75" s="161">
        <f ca="1">IF(EM$14&gt;0,$N75*(EM$14),0)</f>
        <v>0</v>
      </c>
      <c r="EN75" s="161"/>
      <c r="EO75" s="161"/>
      <c r="EP75" s="161"/>
      <c r="EQ75" s="161"/>
      <c r="ER75" s="161"/>
      <c r="ES75" s="161"/>
      <c r="ET75" s="161"/>
      <c r="EU75" s="161"/>
      <c r="EV75" s="161"/>
      <c r="EW75" s="161"/>
      <c r="EX75" s="161"/>
      <c r="EY75" s="161"/>
      <c r="EZ75" s="161"/>
      <c r="FA75" s="161"/>
      <c r="FB75" s="161"/>
      <c r="FC75" s="161"/>
      <c r="FD75" s="161"/>
      <c r="FE75" s="161"/>
      <c r="FF75" s="161"/>
      <c r="FG75" s="161"/>
      <c r="FH75" s="161"/>
      <c r="FI75" s="161"/>
      <c r="FJ75" s="161"/>
      <c r="FK75" s="161"/>
      <c r="FL75" s="161"/>
      <c r="FM75" s="161"/>
      <c r="FN75" s="161"/>
      <c r="FO75" s="161"/>
      <c r="FP75" s="161"/>
      <c r="FQ75" s="161"/>
      <c r="FR75" s="161"/>
      <c r="FS75" s="161"/>
      <c r="FT75" s="161"/>
      <c r="FU75" s="161"/>
      <c r="FV75" s="161"/>
      <c r="FW75" s="161"/>
      <c r="FX75" s="161"/>
      <c r="FY75" s="161"/>
      <c r="FZ75" s="161"/>
      <c r="GA75" s="161"/>
      <c r="GB75" s="161"/>
      <c r="GC75" s="161"/>
      <c r="GD75" s="161"/>
      <c r="GE75" s="161"/>
      <c r="GF75" s="161"/>
      <c r="GG75" s="161"/>
      <c r="GH75" s="161"/>
      <c r="GI75" s="161"/>
      <c r="GJ75" s="161"/>
      <c r="GK75" s="161"/>
      <c r="GL75" s="161"/>
      <c r="GM75" s="161"/>
    </row>
    <row r="76" spans="2:195" ht="26" x14ac:dyDescent="0.25">
      <c r="B76" s="79" t="s">
        <v>382</v>
      </c>
      <c r="C76" s="79" t="s">
        <v>397</v>
      </c>
      <c r="D76" s="16" t="s">
        <v>390</v>
      </c>
      <c r="E76" s="15"/>
      <c r="F76" s="45"/>
      <c r="G76" s="15"/>
      <c r="H76" s="130" t="s">
        <v>6</v>
      </c>
      <c r="I76" s="130" t="s">
        <v>6</v>
      </c>
      <c r="J76" s="130" t="s">
        <v>6</v>
      </c>
      <c r="K76" s="130" t="s">
        <v>6</v>
      </c>
      <c r="L76" s="130" t="s">
        <v>6</v>
      </c>
      <c r="M76" s="15"/>
      <c r="N76" s="66">
        <f t="shared" si="135"/>
        <v>0</v>
      </c>
      <c r="O76" s="86">
        <f t="shared" ca="1" si="90"/>
        <v>0</v>
      </c>
      <c r="P76" s="71">
        <f t="shared" ca="1" si="133"/>
        <v>0</v>
      </c>
      <c r="Q76" s="71">
        <f t="shared" ca="1" si="133"/>
        <v>0</v>
      </c>
      <c r="R76" s="71">
        <f t="shared" ca="1" si="133"/>
        <v>0</v>
      </c>
      <c r="S76" s="71"/>
      <c r="T76" s="71"/>
      <c r="U76" s="71"/>
      <c r="V76" s="71">
        <f t="shared" ref="V76:W76" ca="1" si="136">IF(V$14&gt;0,$N76*(V$14),0)</f>
        <v>0</v>
      </c>
      <c r="W76" s="71">
        <f t="shared" ca="1" si="136"/>
        <v>0</v>
      </c>
      <c r="X76" s="71"/>
      <c r="Y76" s="71"/>
      <c r="Z76" s="71">
        <f ca="1">IF(Z$14&gt;0,$N76*(Z$14),0)</f>
        <v>0</v>
      </c>
      <c r="AA76" s="71"/>
      <c r="AB76" s="71">
        <f t="shared" ca="1" si="132"/>
        <v>0</v>
      </c>
      <c r="AC76" s="71">
        <f t="shared" ca="1" si="132"/>
        <v>0</v>
      </c>
      <c r="AD76" s="71">
        <f t="shared" ca="1" si="132"/>
        <v>0</v>
      </c>
      <c r="AE76" s="71"/>
      <c r="AF76" s="71">
        <f t="shared" ref="AF76:AH76" ca="1" si="137">IF(AF$14&gt;0,$N76*(AF$14),0)</f>
        <v>0</v>
      </c>
      <c r="AG76" s="71">
        <f t="shared" ca="1" si="137"/>
        <v>0</v>
      </c>
      <c r="AH76" s="71">
        <f t="shared" ca="1" si="137"/>
        <v>0</v>
      </c>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f t="shared" ref="BN76:BS76" ca="1" si="138">IF(BN$14&gt;0,$N76*(BN$14),0)</f>
        <v>0</v>
      </c>
      <c r="BO76" s="71">
        <f t="shared" ca="1" si="138"/>
        <v>0</v>
      </c>
      <c r="BP76" s="71">
        <f t="shared" ca="1" si="138"/>
        <v>0</v>
      </c>
      <c r="BQ76" s="71">
        <f t="shared" ca="1" si="138"/>
        <v>0</v>
      </c>
      <c r="BR76" s="71">
        <f t="shared" ca="1" si="138"/>
        <v>0</v>
      </c>
      <c r="BS76" s="71">
        <f t="shared" ca="1" si="138"/>
        <v>0</v>
      </c>
      <c r="BT76" s="71"/>
      <c r="BU76" s="71"/>
      <c r="BV76" s="71"/>
      <c r="BW76" s="71">
        <f ca="1">IF(BW$14&gt;0,$N76*(BW$14),0)</f>
        <v>0</v>
      </c>
      <c r="BX76" s="71">
        <f ca="1">IF(BX$14&gt;0,$N76*(BX$14),0)</f>
        <v>0</v>
      </c>
      <c r="BY76" s="71"/>
      <c r="BZ76" s="71"/>
      <c r="CA76" s="71"/>
      <c r="CB76" s="71"/>
      <c r="CC76" s="71"/>
      <c r="CD76" s="71"/>
      <c r="CE76" s="71">
        <f t="shared" ref="CE76:CF76" ca="1" si="139">IF(CE$14&gt;0,$N76*(CE$14),0)</f>
        <v>0</v>
      </c>
      <c r="CF76" s="71">
        <f t="shared" ca="1" si="139"/>
        <v>0</v>
      </c>
      <c r="CG76" s="71"/>
      <c r="CH76" s="71"/>
      <c r="CI76" s="71">
        <f t="shared" ref="CI76" ca="1" si="140">IF(CI$14&gt;0,$N76*(CI$14),0)</f>
        <v>0</v>
      </c>
      <c r="CJ76" s="71">
        <f ca="1">IF(CJ$14&gt;0,$N76*(CJ$14),0)</f>
        <v>0</v>
      </c>
      <c r="CK76" s="71">
        <f ca="1">IF(CK$14&gt;0,$N76*(CK$14),0)</f>
        <v>0</v>
      </c>
      <c r="CL76" s="71">
        <f ca="1">IF(CL$14&gt;0,$N76*(CL$14),0)</f>
        <v>0</v>
      </c>
      <c r="CM76" s="71"/>
      <c r="CN76" s="71">
        <f ca="1">IF(CN$14&gt;0,$N76*(CN$14),0)</f>
        <v>0</v>
      </c>
      <c r="CO76" s="71"/>
      <c r="CP76" s="71"/>
      <c r="CQ76" s="71"/>
      <c r="CR76" s="71">
        <f ca="1">IF(CR$14&gt;0,$N76*(CR$14),0)</f>
        <v>0</v>
      </c>
      <c r="CS76" s="71">
        <f ca="1">IF(CS$14&gt;0,$N76*(CS$14),0)</f>
        <v>0</v>
      </c>
      <c r="CT76" s="71"/>
      <c r="CU76" s="71"/>
      <c r="CV76" s="71"/>
      <c r="CW76" s="71"/>
      <c r="CX76" s="71"/>
      <c r="CY76" s="71"/>
      <c r="CZ76" s="71"/>
      <c r="DA76" s="71"/>
      <c r="DB76" s="71"/>
      <c r="DC76" s="71">
        <f ca="1">IF(DC$14&gt;0,$N76*(DC$14),0)</f>
        <v>0</v>
      </c>
      <c r="DD76" s="71"/>
      <c r="DE76" s="71"/>
      <c r="DF76" s="71">
        <f ca="1">IF(DF$14&gt;0,$N76*(DF$14),0)</f>
        <v>0</v>
      </c>
      <c r="DG76" s="71"/>
      <c r="DH76" s="71"/>
      <c r="DI76" s="71"/>
      <c r="DJ76" s="71">
        <f ca="1">IF(DJ$14&gt;0,$N76*(DJ$14),0)</f>
        <v>0</v>
      </c>
      <c r="DK76" s="71"/>
      <c r="DL76" s="71"/>
      <c r="DM76" s="71">
        <f ca="1">IF(DM$14&gt;0,$N76*(DM$14),0)</f>
        <v>0</v>
      </c>
      <c r="DN76" s="71">
        <f ca="1">IF(DN$14&gt;0,$N76*(DN$14),0)</f>
        <v>0</v>
      </c>
      <c r="DO76" s="71">
        <f ca="1">IF(DO$14&gt;0,$N76*(DO$14),0)</f>
        <v>0</v>
      </c>
      <c r="DP76" s="71">
        <f ca="1">IF(DP$14&gt;0,$N76*(DP$14),0)</f>
        <v>0</v>
      </c>
      <c r="DQ76" s="71">
        <f ca="1">IF(DQ$14&gt;0,$N76*(DQ$14),0)</f>
        <v>0</v>
      </c>
      <c r="DR76" s="71">
        <f t="shared" ref="DR76:DY76" ca="1" si="141">IF(DR$14&gt;0,$N76*(DR$14),0)</f>
        <v>0</v>
      </c>
      <c r="DS76" s="71">
        <f t="shared" ca="1" si="141"/>
        <v>0</v>
      </c>
      <c r="DT76" s="71">
        <f t="shared" ca="1" si="141"/>
        <v>0</v>
      </c>
      <c r="DU76" s="71">
        <f t="shared" ca="1" si="141"/>
        <v>0</v>
      </c>
      <c r="DV76" s="71">
        <f t="shared" ca="1" si="141"/>
        <v>0</v>
      </c>
      <c r="DW76" s="71">
        <f t="shared" ca="1" si="141"/>
        <v>0</v>
      </c>
      <c r="DX76" s="71">
        <f t="shared" ca="1" si="141"/>
        <v>0</v>
      </c>
      <c r="DY76" s="71">
        <f t="shared" ca="1" si="141"/>
        <v>0</v>
      </c>
      <c r="DZ76" s="71">
        <f ca="1">IF(DZ$14&gt;0,$N76*(DZ$14),0)</f>
        <v>0</v>
      </c>
      <c r="EA76" s="71">
        <f ca="1">IF(EA$14&gt;0,$N76*(EA$14),0)</f>
        <v>0</v>
      </c>
      <c r="EB76" s="71">
        <f ca="1">IF(EB$14&gt;0,$N76*(EB$14),0)</f>
        <v>0</v>
      </c>
      <c r="EC76" s="71">
        <f ca="1">IF(EC$14&gt;0,$N76*(EC$14),0)</f>
        <v>0</v>
      </c>
      <c r="ED76" s="71">
        <f ca="1">IF(ED$14&gt;0,$N76*(ED$14),0)</f>
        <v>0</v>
      </c>
      <c r="EE76" s="71"/>
      <c r="EF76" s="71"/>
      <c r="EG76" s="71"/>
      <c r="EH76" s="71"/>
      <c r="EI76" s="71"/>
      <c r="EJ76" s="71"/>
      <c r="EK76" s="71">
        <f t="shared" ref="EK76" ca="1" si="142">IF(EK$14&gt;0,$N76*(EK$14),0)</f>
        <v>0</v>
      </c>
      <c r="EL76" s="71"/>
      <c r="EM76" s="161">
        <f t="shared" ref="EM76:EM80" ca="1" si="143">IF(EM$14&gt;0,$N76*(EM$14),0)</f>
        <v>0</v>
      </c>
      <c r="EN76" s="161"/>
      <c r="EO76" s="161">
        <f ca="1">IF(EO$14&gt;0,$N76*(EO$14),0)</f>
        <v>0</v>
      </c>
      <c r="EP76" s="161">
        <f ca="1">IF(EP$14&gt;0,$N76*(EP$14),0)</f>
        <v>0</v>
      </c>
      <c r="EQ76" s="161"/>
      <c r="ER76" s="161">
        <f ca="1">IF(ER$14&gt;0,$N76*(ER$14),0)</f>
        <v>0</v>
      </c>
      <c r="ES76" s="161">
        <f ca="1">IF(ES$14&gt;0,$N76*(ES$14),0)</f>
        <v>0</v>
      </c>
      <c r="ET76" s="161"/>
      <c r="EU76" s="161"/>
      <c r="EV76" s="161"/>
      <c r="EW76" s="161"/>
      <c r="EX76" s="161"/>
      <c r="EY76" s="161"/>
      <c r="EZ76" s="161"/>
      <c r="FA76" s="161"/>
      <c r="FB76" s="161"/>
      <c r="FC76" s="161"/>
      <c r="FD76" s="161"/>
      <c r="FE76" s="161"/>
      <c r="FF76" s="161">
        <f ca="1">IF(FF$14&gt;0,$N76*(FF$14),0)</f>
        <v>0</v>
      </c>
      <c r="FG76" s="161"/>
      <c r="FH76" s="161"/>
      <c r="FI76" s="161"/>
      <c r="FJ76" s="161"/>
      <c r="FK76" s="161"/>
      <c r="FL76" s="161"/>
      <c r="FM76" s="161"/>
      <c r="FN76" s="161">
        <f ca="1">IF(FN$14&gt;0,$N76*(FN$14),0)</f>
        <v>0</v>
      </c>
      <c r="FO76" s="161">
        <f ca="1">IF(FO$14&gt;0,$N76*(FO$14),0)</f>
        <v>0</v>
      </c>
      <c r="FP76" s="161"/>
      <c r="FQ76" s="161"/>
      <c r="FR76" s="161"/>
      <c r="FS76" s="161"/>
      <c r="FT76" s="161"/>
      <c r="FU76" s="161">
        <f ca="1">IF(FU$14&gt;0,$N76*(FU$14),0)</f>
        <v>0</v>
      </c>
      <c r="FV76" s="161"/>
      <c r="FW76" s="161">
        <f ca="1">IF(FW$14&gt;0,$N76*(FW$14),0)</f>
        <v>0</v>
      </c>
      <c r="FX76" s="161"/>
      <c r="FY76" s="161"/>
      <c r="FZ76" s="161"/>
      <c r="GA76" s="161"/>
      <c r="GB76" s="161"/>
      <c r="GC76" s="161">
        <f t="shared" ref="GC76:GD76" ca="1" si="144">IF(GC$14&gt;0,$N76*(GC$14),0)</f>
        <v>0</v>
      </c>
      <c r="GD76" s="161">
        <f t="shared" ca="1" si="144"/>
        <v>0</v>
      </c>
      <c r="GE76" s="161"/>
      <c r="GF76" s="161"/>
      <c r="GG76" s="161"/>
      <c r="GH76" s="161"/>
      <c r="GI76" s="161"/>
      <c r="GJ76" s="161"/>
      <c r="GK76" s="161"/>
      <c r="GL76" s="161"/>
      <c r="GM76" s="161"/>
    </row>
    <row r="77" spans="2:195" ht="26" x14ac:dyDescent="0.25">
      <c r="B77" s="79" t="s">
        <v>382</v>
      </c>
      <c r="C77" s="79" t="s">
        <v>397</v>
      </c>
      <c r="D77" s="16" t="s">
        <v>391</v>
      </c>
      <c r="E77" s="15"/>
      <c r="F77" s="45"/>
      <c r="G77" s="15"/>
      <c r="H77" s="130"/>
      <c r="I77" s="130"/>
      <c r="J77" s="130" t="s">
        <v>6</v>
      </c>
      <c r="K77" s="130"/>
      <c r="L77" s="130"/>
      <c r="M77" s="15"/>
      <c r="N77" s="66">
        <f t="shared" si="135"/>
        <v>0</v>
      </c>
      <c r="O77" s="86">
        <f t="shared" ca="1" si="90"/>
        <v>0</v>
      </c>
      <c r="P77" s="71">
        <f t="shared" ca="1" si="133"/>
        <v>0</v>
      </c>
      <c r="Q77" s="71"/>
      <c r="R77" s="71">
        <f ca="1">IF(R$14&gt;0,$N77*(R$14),0)</f>
        <v>0</v>
      </c>
      <c r="S77" s="71"/>
      <c r="T77" s="71"/>
      <c r="U77" s="71"/>
      <c r="V77" s="71"/>
      <c r="W77" s="71"/>
      <c r="X77" s="71"/>
      <c r="Y77" s="71"/>
      <c r="Z77" s="71"/>
      <c r="AA77" s="71"/>
      <c r="AB77" s="71">
        <f t="shared" ca="1" si="132"/>
        <v>0</v>
      </c>
      <c r="AC77" s="71">
        <f t="shared" ca="1" si="132"/>
        <v>0</v>
      </c>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161">
        <f ca="1">IF(EM$14&gt;0,$N77*(EM$14),0)</f>
        <v>0</v>
      </c>
      <c r="EN77" s="161"/>
      <c r="EO77" s="161"/>
      <c r="EP77" s="161"/>
      <c r="EQ77" s="161"/>
      <c r="ER77" s="161"/>
      <c r="ES77" s="161"/>
      <c r="ET77" s="161"/>
      <c r="EU77" s="161"/>
      <c r="EV77" s="161"/>
      <c r="EW77" s="161"/>
      <c r="EX77" s="161"/>
      <c r="EY77" s="161"/>
      <c r="EZ77" s="161"/>
      <c r="FA77" s="161"/>
      <c r="FB77" s="161"/>
      <c r="FC77" s="161"/>
      <c r="FD77" s="161"/>
      <c r="FE77" s="161"/>
      <c r="FF77" s="161"/>
      <c r="FG77" s="161"/>
      <c r="FH77" s="161"/>
      <c r="FI77" s="161"/>
      <c r="FJ77" s="161"/>
      <c r="FK77" s="161"/>
      <c r="FL77" s="161"/>
      <c r="FM77" s="161"/>
      <c r="FN77" s="161"/>
      <c r="FO77" s="161"/>
      <c r="FP77" s="161"/>
      <c r="FQ77" s="161"/>
      <c r="FR77" s="161"/>
      <c r="FS77" s="161"/>
      <c r="FT77" s="161"/>
      <c r="FU77" s="161"/>
      <c r="FV77" s="161"/>
      <c r="FW77" s="161"/>
      <c r="FX77" s="161"/>
      <c r="FY77" s="161"/>
      <c r="FZ77" s="161"/>
      <c r="GA77" s="161"/>
      <c r="GB77" s="161"/>
      <c r="GC77" s="161"/>
      <c r="GD77" s="161"/>
      <c r="GE77" s="161"/>
      <c r="GF77" s="161"/>
      <c r="GG77" s="161"/>
      <c r="GH77" s="161"/>
      <c r="GI77" s="161"/>
      <c r="GJ77" s="161"/>
      <c r="GK77" s="161"/>
      <c r="GL77" s="161"/>
      <c r="GM77" s="161"/>
    </row>
    <row r="78" spans="2:195" ht="39" x14ac:dyDescent="0.25">
      <c r="B78" s="79" t="s">
        <v>382</v>
      </c>
      <c r="C78" s="79" t="s">
        <v>397</v>
      </c>
      <c r="D78" s="16" t="s">
        <v>447</v>
      </c>
      <c r="E78" s="15"/>
      <c r="F78" s="45"/>
      <c r="G78" s="15"/>
      <c r="H78" s="130"/>
      <c r="I78" s="130"/>
      <c r="J78" s="130" t="s">
        <v>6</v>
      </c>
      <c r="K78" s="130"/>
      <c r="L78" s="130"/>
      <c r="M78" s="15"/>
      <c r="N78" s="66">
        <f t="shared" si="21"/>
        <v>0</v>
      </c>
      <c r="O78" s="86">
        <f t="shared" ca="1" si="90"/>
        <v>0</v>
      </c>
      <c r="P78" s="71">
        <f t="shared" ca="1" si="133"/>
        <v>0</v>
      </c>
      <c r="Q78" s="71"/>
      <c r="R78" s="71">
        <f ca="1">IF(R$14&gt;0,$N78*(R$14),0)</f>
        <v>0</v>
      </c>
      <c r="S78" s="71"/>
      <c r="T78" s="71"/>
      <c r="U78" s="71"/>
      <c r="V78" s="71"/>
      <c r="W78" s="71"/>
      <c r="X78" s="71"/>
      <c r="Y78" s="71"/>
      <c r="Z78" s="71"/>
      <c r="AA78" s="71"/>
      <c r="AB78" s="71">
        <f t="shared" ca="1" si="132"/>
        <v>0</v>
      </c>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f t="shared" ref="BW78" ca="1" si="145">IF(BW$14&gt;0,$N78*(BW$14),0)</f>
        <v>0</v>
      </c>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161">
        <f ca="1">IF(EM$14&gt;0,$N78*(EM$14),0)</f>
        <v>0</v>
      </c>
      <c r="EN78" s="161"/>
      <c r="EO78" s="161"/>
      <c r="EP78" s="161"/>
      <c r="EQ78" s="161"/>
      <c r="ER78" s="161"/>
      <c r="ES78" s="161"/>
      <c r="ET78" s="161"/>
      <c r="EU78" s="161"/>
      <c r="EV78" s="161"/>
      <c r="EW78" s="161"/>
      <c r="EX78" s="161"/>
      <c r="EY78" s="161"/>
      <c r="EZ78" s="161"/>
      <c r="FA78" s="161"/>
      <c r="FB78" s="161"/>
      <c r="FC78" s="161"/>
      <c r="FD78" s="161"/>
      <c r="FE78" s="161"/>
      <c r="FF78" s="161"/>
      <c r="FG78" s="161"/>
      <c r="FH78" s="161"/>
      <c r="FI78" s="161"/>
      <c r="FJ78" s="161"/>
      <c r="FK78" s="161"/>
      <c r="FL78" s="161"/>
      <c r="FM78" s="161"/>
      <c r="FN78" s="161"/>
      <c r="FO78" s="161"/>
      <c r="FP78" s="161"/>
      <c r="FQ78" s="161"/>
      <c r="FR78" s="161"/>
      <c r="FS78" s="161"/>
      <c r="FT78" s="161"/>
      <c r="FU78" s="161"/>
      <c r="FV78" s="161"/>
      <c r="FW78" s="161"/>
      <c r="FX78" s="161"/>
      <c r="FY78" s="161"/>
      <c r="FZ78" s="161"/>
      <c r="GA78" s="161"/>
      <c r="GB78" s="161"/>
      <c r="GC78" s="161"/>
      <c r="GD78" s="161"/>
      <c r="GE78" s="161"/>
      <c r="GF78" s="161"/>
      <c r="GG78" s="161"/>
      <c r="GH78" s="161"/>
      <c r="GI78" s="161"/>
      <c r="GJ78" s="161"/>
      <c r="GK78" s="161"/>
      <c r="GL78" s="161"/>
      <c r="GM78" s="161"/>
    </row>
    <row r="79" spans="2:195" ht="52" x14ac:dyDescent="0.25">
      <c r="B79" s="79" t="s">
        <v>382</v>
      </c>
      <c r="C79" s="79" t="s">
        <v>397</v>
      </c>
      <c r="D79" s="16" t="s">
        <v>392</v>
      </c>
      <c r="E79" s="15"/>
      <c r="F79" s="45"/>
      <c r="G79" s="15"/>
      <c r="H79" s="130"/>
      <c r="I79" s="130"/>
      <c r="J79" s="130" t="s">
        <v>6</v>
      </c>
      <c r="K79" s="130"/>
      <c r="L79" s="130"/>
      <c r="M79" s="15"/>
      <c r="N79" s="66">
        <f>M79*E79</f>
        <v>0</v>
      </c>
      <c r="O79" s="86">
        <f t="shared" ca="1" si="90"/>
        <v>0</v>
      </c>
      <c r="P79" s="71">
        <f t="shared" ca="1" si="133"/>
        <v>0</v>
      </c>
      <c r="Q79" s="71"/>
      <c r="R79" s="71">
        <f ca="1">IF(R$14&gt;0,$N79*(R$14),0)</f>
        <v>0</v>
      </c>
      <c r="S79" s="71"/>
      <c r="T79" s="71"/>
      <c r="U79" s="71"/>
      <c r="V79" s="71"/>
      <c r="W79" s="71"/>
      <c r="X79" s="71"/>
      <c r="Y79" s="71"/>
      <c r="Z79" s="71"/>
      <c r="AA79" s="71"/>
      <c r="AB79" s="71">
        <f t="shared" ca="1" si="132"/>
        <v>0</v>
      </c>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f ca="1">IF(BY$14&gt;0,$N79*(BY$14),0)</f>
        <v>0</v>
      </c>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f t="shared" ref="EJ79" ca="1" si="146">IF(EJ$14&gt;0,$N79*(EJ$14),0)</f>
        <v>0</v>
      </c>
      <c r="EK79" s="71"/>
      <c r="EL79" s="71"/>
      <c r="EM79" s="161">
        <f ca="1">IF(EM$14&gt;0,$N79*(EM$14),0)</f>
        <v>0</v>
      </c>
      <c r="EN79" s="161"/>
      <c r="EO79" s="161"/>
      <c r="EP79" s="161"/>
      <c r="EQ79" s="161"/>
      <c r="ER79" s="161"/>
      <c r="ES79" s="161"/>
      <c r="ET79" s="161"/>
      <c r="EU79" s="161"/>
      <c r="EV79" s="161"/>
      <c r="EW79" s="161"/>
      <c r="EX79" s="161"/>
      <c r="EY79" s="161"/>
      <c r="EZ79" s="161"/>
      <c r="FA79" s="161"/>
      <c r="FB79" s="161"/>
      <c r="FC79" s="161"/>
      <c r="FD79" s="161"/>
      <c r="FE79" s="161"/>
      <c r="FF79" s="161"/>
      <c r="FG79" s="161"/>
      <c r="FH79" s="161"/>
      <c r="FI79" s="161"/>
      <c r="FJ79" s="161"/>
      <c r="FK79" s="161"/>
      <c r="FL79" s="161"/>
      <c r="FM79" s="161"/>
      <c r="FN79" s="161"/>
      <c r="FO79" s="161"/>
      <c r="FP79" s="161"/>
      <c r="FQ79" s="161"/>
      <c r="FR79" s="161"/>
      <c r="FS79" s="161"/>
      <c r="FT79" s="161"/>
      <c r="FU79" s="161"/>
      <c r="FV79" s="161"/>
      <c r="FW79" s="161"/>
      <c r="FX79" s="161"/>
      <c r="FY79" s="161"/>
      <c r="FZ79" s="161"/>
      <c r="GA79" s="161"/>
      <c r="GB79" s="161"/>
      <c r="GC79" s="161"/>
      <c r="GD79" s="161"/>
      <c r="GE79" s="161"/>
      <c r="GF79" s="161"/>
      <c r="GG79" s="161"/>
      <c r="GH79" s="161"/>
      <c r="GI79" s="161"/>
      <c r="GJ79" s="161"/>
      <c r="GK79" s="161"/>
      <c r="GL79" s="161"/>
      <c r="GM79" s="161"/>
    </row>
    <row r="80" spans="2:195" ht="26" x14ac:dyDescent="0.25">
      <c r="B80" s="79" t="s">
        <v>398</v>
      </c>
      <c r="C80" s="79" t="s">
        <v>399</v>
      </c>
      <c r="D80" s="16" t="s">
        <v>400</v>
      </c>
      <c r="E80" s="15"/>
      <c r="F80" s="45"/>
      <c r="G80" s="15"/>
      <c r="H80" s="130"/>
      <c r="I80" s="130" t="s">
        <v>6</v>
      </c>
      <c r="J80" s="130" t="s">
        <v>6</v>
      </c>
      <c r="K80" s="130" t="s">
        <v>6</v>
      </c>
      <c r="L80" s="130"/>
      <c r="M80" s="15"/>
      <c r="N80" s="66">
        <f t="shared" si="21"/>
        <v>0</v>
      </c>
      <c r="O80" s="86">
        <f t="shared" ref="O80" ca="1" si="147">MAX(P80:GM80)</f>
        <v>0</v>
      </c>
      <c r="P80" s="71">
        <f ca="1">IF(P$14&gt;0,$N80*(P$14),0)</f>
        <v>0</v>
      </c>
      <c r="Q80" s="71"/>
      <c r="R80" s="71">
        <f ca="1">IF(R$14&gt;0,$N80*(R$14),0)</f>
        <v>0</v>
      </c>
      <c r="S80" s="71"/>
      <c r="T80" s="71"/>
      <c r="U80" s="71"/>
      <c r="V80" s="71"/>
      <c r="W80" s="71"/>
      <c r="X80" s="71"/>
      <c r="Y80" s="71"/>
      <c r="Z80" s="71"/>
      <c r="AA80" s="71"/>
      <c r="AB80" s="71">
        <f t="shared" ca="1" si="132"/>
        <v>0</v>
      </c>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f ca="1">IF(CD$14&gt;0,$N80*(CD$14),0)</f>
        <v>0</v>
      </c>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161">
        <f t="shared" ref="EM80:EN80" ca="1" si="148">IF(EM$14&gt;0,$N80*(EM$14),0)</f>
        <v>0</v>
      </c>
      <c r="EN80" s="161"/>
      <c r="EO80" s="161">
        <f ca="1">IF(EO$14&gt;0,$N80*(EO$14),0)</f>
        <v>0</v>
      </c>
      <c r="EP80" s="161">
        <f ca="1">IF(EP$14&gt;0,$N80*(EP$14),0)</f>
        <v>0</v>
      </c>
      <c r="EQ80" s="161">
        <f ca="1">IF(EQ$14&gt;0,$N80*(EQ$14),0)</f>
        <v>0</v>
      </c>
      <c r="ER80" s="161">
        <f ca="1">IF(ER$14&gt;0,$N80*(ER$14),0)</f>
        <v>0</v>
      </c>
      <c r="ES80" s="161">
        <f ca="1">IF(ES$14&gt;0,$N80*(ES$14),0)</f>
        <v>0</v>
      </c>
      <c r="ET80" s="161"/>
      <c r="EU80" s="161"/>
      <c r="EV80" s="161"/>
      <c r="EW80" s="161"/>
      <c r="EX80" s="161"/>
      <c r="EY80" s="161"/>
      <c r="EZ80" s="161"/>
      <c r="FA80" s="161"/>
      <c r="FB80" s="161"/>
      <c r="FC80" s="161"/>
      <c r="FD80" s="161"/>
      <c r="FE80" s="161"/>
      <c r="FF80" s="161">
        <f ca="1">IF(FF$14&gt;0,$N80*(FF$14),0)</f>
        <v>0</v>
      </c>
      <c r="FG80" s="161"/>
      <c r="FH80" s="161"/>
      <c r="FI80" s="161">
        <f ca="1">IF(FI$14&gt;0,$N80*(FI$14),0)</f>
        <v>0</v>
      </c>
      <c r="FJ80" s="161"/>
      <c r="FK80" s="161">
        <f ca="1">IF(FK$14&gt;0,$N80*(FK$14),0)</f>
        <v>0</v>
      </c>
      <c r="FL80" s="161">
        <f ca="1">IF(FL$14&gt;0,$N80*(FL$14),0)</f>
        <v>0</v>
      </c>
      <c r="FM80" s="161">
        <f ca="1">IF(FM$14&gt;0,$N80*(FM$14),0)</f>
        <v>0</v>
      </c>
      <c r="FN80" s="161">
        <f ca="1">IF(FN$14&gt;0,$N80*(FN$14),0)</f>
        <v>0</v>
      </c>
      <c r="FO80" s="161">
        <f ca="1">IF(FO$14&gt;0,$N80*(FO$14),0)</f>
        <v>0</v>
      </c>
      <c r="FP80" s="161"/>
      <c r="FQ80" s="161">
        <f ca="1">IF(FQ$14&gt;0,$N80*(FQ$14),0)</f>
        <v>0</v>
      </c>
      <c r="FR80" s="161">
        <f ca="1">IF(FR$14&gt;0,$N80*(FR$14),0)</f>
        <v>0</v>
      </c>
      <c r="FS80" s="161"/>
      <c r="FT80" s="161"/>
      <c r="FU80" s="161"/>
      <c r="FV80" s="161"/>
      <c r="FW80" s="161">
        <f t="shared" ref="FW80:GB80" ca="1" si="149">IF(FW$14&gt;0,$N80*(FW$14),0)</f>
        <v>0</v>
      </c>
      <c r="FX80" s="161"/>
      <c r="FY80" s="161"/>
      <c r="FZ80" s="161"/>
      <c r="GA80" s="161"/>
      <c r="GB80" s="161"/>
      <c r="GC80" s="161">
        <f t="shared" ref="GC80" ca="1" si="150">IF(GC$14&gt;0,$N80*(GC$14),0)</f>
        <v>0</v>
      </c>
      <c r="GD80" s="161"/>
      <c r="GE80" s="161"/>
      <c r="GF80" s="161"/>
      <c r="GG80" s="161"/>
      <c r="GH80" s="161"/>
      <c r="GI80" s="161"/>
      <c r="GJ80" s="161"/>
      <c r="GK80" s="161"/>
      <c r="GL80" s="161"/>
      <c r="GM80" s="161"/>
    </row>
    <row r="81" spans="6:195" ht="29" x14ac:dyDescent="0.25">
      <c r="F81" s="87" t="s">
        <v>406</v>
      </c>
      <c r="H81" s="125"/>
      <c r="I81" s="125"/>
      <c r="J81" s="125"/>
      <c r="K81" s="125"/>
      <c r="L81" s="125"/>
      <c r="O81" s="66"/>
      <c r="P81" s="86">
        <f t="shared" ref="P81:AU81" ca="1" si="151">MAX(P16:P80)</f>
        <v>9</v>
      </c>
      <c r="Q81" s="86">
        <f t="shared" ca="1" si="151"/>
        <v>9</v>
      </c>
      <c r="R81" s="86">
        <f t="shared" ca="1" si="151"/>
        <v>9</v>
      </c>
      <c r="S81" s="86">
        <f t="shared" ca="1" si="151"/>
        <v>18</v>
      </c>
      <c r="T81" s="86">
        <f t="shared" ca="1" si="151"/>
        <v>27</v>
      </c>
      <c r="U81" s="86">
        <f t="shared" ca="1" si="151"/>
        <v>18</v>
      </c>
      <c r="V81" s="86">
        <f t="shared" ca="1" si="151"/>
        <v>18</v>
      </c>
      <c r="W81" s="86">
        <f t="shared" ca="1" si="151"/>
        <v>0</v>
      </c>
      <c r="X81" s="86">
        <f t="shared" ca="1" si="151"/>
        <v>9</v>
      </c>
      <c r="Y81" s="86">
        <f t="shared" ca="1" si="151"/>
        <v>9</v>
      </c>
      <c r="Z81" s="86">
        <f t="shared" ca="1" si="151"/>
        <v>18</v>
      </c>
      <c r="AA81" s="86">
        <f t="shared" ca="1" si="151"/>
        <v>9</v>
      </c>
      <c r="AB81" s="86">
        <f t="shared" ca="1" si="151"/>
        <v>9</v>
      </c>
      <c r="AC81" s="86">
        <f t="shared" ca="1" si="151"/>
        <v>9</v>
      </c>
      <c r="AD81" s="86">
        <f t="shared" ca="1" si="151"/>
        <v>9</v>
      </c>
      <c r="AE81" s="86">
        <f t="shared" ca="1" si="151"/>
        <v>9</v>
      </c>
      <c r="AF81" s="86">
        <f t="shared" ca="1" si="151"/>
        <v>18</v>
      </c>
      <c r="AG81" s="86">
        <f t="shared" ca="1" si="151"/>
        <v>18</v>
      </c>
      <c r="AH81" s="86">
        <f t="shared" ca="1" si="151"/>
        <v>9</v>
      </c>
      <c r="AI81" s="86">
        <f t="shared" ca="1" si="151"/>
        <v>12</v>
      </c>
      <c r="AJ81" s="86">
        <f t="shared" ca="1" si="151"/>
        <v>6</v>
      </c>
      <c r="AK81" s="86">
        <f t="shared" ca="1" si="151"/>
        <v>6</v>
      </c>
      <c r="AL81" s="86">
        <f t="shared" ca="1" si="151"/>
        <v>6</v>
      </c>
      <c r="AM81" s="86">
        <f t="shared" ca="1" si="151"/>
        <v>12</v>
      </c>
      <c r="AN81" s="86">
        <f t="shared" ca="1" si="151"/>
        <v>12</v>
      </c>
      <c r="AO81" s="86">
        <f t="shared" ca="1" si="151"/>
        <v>12</v>
      </c>
      <c r="AP81" s="86">
        <f t="shared" ca="1" si="151"/>
        <v>9</v>
      </c>
      <c r="AQ81" s="86">
        <f t="shared" ca="1" si="151"/>
        <v>9</v>
      </c>
      <c r="AR81" s="86">
        <f t="shared" ca="1" si="151"/>
        <v>18</v>
      </c>
      <c r="AS81" s="86">
        <f t="shared" ca="1" si="151"/>
        <v>18</v>
      </c>
      <c r="AT81" s="86">
        <f t="shared" ca="1" si="151"/>
        <v>9</v>
      </c>
      <c r="AU81" s="86">
        <f t="shared" ca="1" si="151"/>
        <v>9</v>
      </c>
      <c r="AV81" s="86">
        <f t="shared" ref="AV81:CA81" ca="1" si="152">MAX(AV16:AV80)</f>
        <v>9</v>
      </c>
      <c r="AW81" s="86">
        <f t="shared" ca="1" si="152"/>
        <v>9</v>
      </c>
      <c r="AX81" s="86">
        <f t="shared" ca="1" si="152"/>
        <v>9</v>
      </c>
      <c r="AY81" s="86">
        <f t="shared" ca="1" si="152"/>
        <v>18</v>
      </c>
      <c r="AZ81" s="86">
        <f t="shared" ca="1" si="152"/>
        <v>12</v>
      </c>
      <c r="BA81" s="86">
        <f t="shared" ca="1" si="152"/>
        <v>12</v>
      </c>
      <c r="BB81" s="86">
        <f t="shared" ca="1" si="152"/>
        <v>18</v>
      </c>
      <c r="BC81" s="86">
        <f t="shared" ca="1" si="152"/>
        <v>27</v>
      </c>
      <c r="BD81" s="86">
        <f t="shared" ca="1" si="152"/>
        <v>9</v>
      </c>
      <c r="BE81" s="86">
        <f t="shared" ca="1" si="152"/>
        <v>18</v>
      </c>
      <c r="BF81" s="86">
        <f t="shared" ca="1" si="152"/>
        <v>6</v>
      </c>
      <c r="BG81" s="86">
        <f t="shared" ca="1" si="152"/>
        <v>6</v>
      </c>
      <c r="BH81" s="86">
        <f t="shared" ca="1" si="152"/>
        <v>6</v>
      </c>
      <c r="BI81" s="86">
        <f t="shared" ca="1" si="152"/>
        <v>6</v>
      </c>
      <c r="BJ81" s="86">
        <f t="shared" ca="1" si="152"/>
        <v>6</v>
      </c>
      <c r="BK81" s="86">
        <f t="shared" ca="1" si="152"/>
        <v>12</v>
      </c>
      <c r="BL81" s="86">
        <f t="shared" ca="1" si="152"/>
        <v>0</v>
      </c>
      <c r="BM81" s="86">
        <f t="shared" ca="1" si="152"/>
        <v>0</v>
      </c>
      <c r="BN81" s="86">
        <f t="shared" ca="1" si="152"/>
        <v>9</v>
      </c>
      <c r="BO81" s="86">
        <f t="shared" ca="1" si="152"/>
        <v>18</v>
      </c>
      <c r="BP81" s="86">
        <f t="shared" ca="1" si="152"/>
        <v>18</v>
      </c>
      <c r="BQ81" s="86">
        <f t="shared" ca="1" si="152"/>
        <v>18</v>
      </c>
      <c r="BR81" s="86">
        <f t="shared" ca="1" si="152"/>
        <v>18</v>
      </c>
      <c r="BS81" s="86">
        <f t="shared" ca="1" si="152"/>
        <v>27</v>
      </c>
      <c r="BT81" s="86">
        <f t="shared" ca="1" si="152"/>
        <v>12</v>
      </c>
      <c r="BU81" s="86">
        <f t="shared" ca="1" si="152"/>
        <v>27</v>
      </c>
      <c r="BV81" s="86">
        <f t="shared" ca="1" si="152"/>
        <v>6</v>
      </c>
      <c r="BW81" s="86">
        <f t="shared" ca="1" si="152"/>
        <v>9</v>
      </c>
      <c r="BX81" s="86">
        <f t="shared" ca="1" si="152"/>
        <v>27</v>
      </c>
      <c r="BY81" s="86">
        <f t="shared" ca="1" si="152"/>
        <v>18</v>
      </c>
      <c r="BZ81" s="86">
        <f t="shared" ca="1" si="152"/>
        <v>18</v>
      </c>
      <c r="CA81" s="86">
        <f t="shared" ca="1" si="152"/>
        <v>0</v>
      </c>
      <c r="CB81" s="86">
        <f t="shared" ref="CB81:DG81" ca="1" si="153">MAX(CB16:CB80)</f>
        <v>0</v>
      </c>
      <c r="CC81" s="86">
        <f t="shared" ca="1" si="153"/>
        <v>0</v>
      </c>
      <c r="CD81" s="86">
        <f t="shared" ca="1" si="153"/>
        <v>9</v>
      </c>
      <c r="CE81" s="86">
        <f t="shared" ca="1" si="153"/>
        <v>9</v>
      </c>
      <c r="CF81" s="86">
        <f t="shared" ca="1" si="153"/>
        <v>18</v>
      </c>
      <c r="CG81" s="86">
        <f t="shared" ca="1" si="153"/>
        <v>9</v>
      </c>
      <c r="CH81" s="86">
        <f t="shared" ca="1" si="153"/>
        <v>18</v>
      </c>
      <c r="CI81" s="86">
        <f t="shared" ca="1" si="153"/>
        <v>9</v>
      </c>
      <c r="CJ81" s="86">
        <f t="shared" ca="1" si="153"/>
        <v>0</v>
      </c>
      <c r="CK81" s="86">
        <f t="shared" ca="1" si="153"/>
        <v>18</v>
      </c>
      <c r="CL81" s="86">
        <f t="shared" ca="1" si="153"/>
        <v>9</v>
      </c>
      <c r="CM81" s="86">
        <f t="shared" ca="1" si="153"/>
        <v>18</v>
      </c>
      <c r="CN81" s="86">
        <f t="shared" ca="1" si="153"/>
        <v>18</v>
      </c>
      <c r="CO81" s="86">
        <f t="shared" ca="1" si="153"/>
        <v>12</v>
      </c>
      <c r="CP81" s="86">
        <f t="shared" ca="1" si="153"/>
        <v>9</v>
      </c>
      <c r="CQ81" s="86">
        <f t="shared" ca="1" si="153"/>
        <v>18</v>
      </c>
      <c r="CR81" s="86">
        <f t="shared" ca="1" si="153"/>
        <v>0</v>
      </c>
      <c r="CS81" s="86">
        <f t="shared" ca="1" si="153"/>
        <v>27</v>
      </c>
      <c r="CT81" s="86">
        <f t="shared" ca="1" si="153"/>
        <v>18</v>
      </c>
      <c r="CU81" s="86">
        <f t="shared" ca="1" si="153"/>
        <v>9</v>
      </c>
      <c r="CV81" s="86">
        <f t="shared" ca="1" si="153"/>
        <v>9</v>
      </c>
      <c r="CW81" s="86">
        <f t="shared" ca="1" si="153"/>
        <v>0</v>
      </c>
      <c r="CX81" s="86">
        <f t="shared" ca="1" si="153"/>
        <v>18</v>
      </c>
      <c r="CY81" s="86">
        <f t="shared" ca="1" si="153"/>
        <v>9</v>
      </c>
      <c r="CZ81" s="86">
        <f t="shared" ca="1" si="153"/>
        <v>0</v>
      </c>
      <c r="DA81" s="86">
        <f t="shared" ca="1" si="153"/>
        <v>0</v>
      </c>
      <c r="DB81" s="86">
        <f t="shared" ca="1" si="153"/>
        <v>0</v>
      </c>
      <c r="DC81" s="86">
        <f t="shared" ca="1" si="153"/>
        <v>0</v>
      </c>
      <c r="DD81" s="86">
        <f t="shared" ca="1" si="153"/>
        <v>0</v>
      </c>
      <c r="DE81" s="86">
        <f t="shared" ca="1" si="153"/>
        <v>0</v>
      </c>
      <c r="DF81" s="86">
        <f t="shared" ca="1" si="153"/>
        <v>0</v>
      </c>
      <c r="DG81" s="86">
        <f t="shared" ca="1" si="153"/>
        <v>9</v>
      </c>
      <c r="DH81" s="86">
        <f t="shared" ref="DH81:EM81" ca="1" si="154">MAX(DH16:DH80)</f>
        <v>0</v>
      </c>
      <c r="DI81" s="86">
        <f t="shared" ca="1" si="154"/>
        <v>0</v>
      </c>
      <c r="DJ81" s="86">
        <f t="shared" ca="1" si="154"/>
        <v>18</v>
      </c>
      <c r="DK81" s="86">
        <f t="shared" ca="1" si="154"/>
        <v>6</v>
      </c>
      <c r="DL81" s="86">
        <f t="shared" ca="1" si="154"/>
        <v>9</v>
      </c>
      <c r="DM81" s="86">
        <f t="shared" ca="1" si="154"/>
        <v>9</v>
      </c>
      <c r="DN81" s="86">
        <f t="shared" ca="1" si="154"/>
        <v>0</v>
      </c>
      <c r="DO81" s="86">
        <f t="shared" ca="1" si="154"/>
        <v>9</v>
      </c>
      <c r="DP81" s="86">
        <f t="shared" ca="1" si="154"/>
        <v>9</v>
      </c>
      <c r="DQ81" s="86">
        <f t="shared" ca="1" si="154"/>
        <v>9</v>
      </c>
      <c r="DR81" s="86">
        <f t="shared" ca="1" si="154"/>
        <v>9</v>
      </c>
      <c r="DS81" s="86">
        <f t="shared" ca="1" si="154"/>
        <v>9</v>
      </c>
      <c r="DT81" s="86">
        <f t="shared" ca="1" si="154"/>
        <v>9</v>
      </c>
      <c r="DU81" s="86">
        <f t="shared" ca="1" si="154"/>
        <v>9</v>
      </c>
      <c r="DV81" s="86">
        <f t="shared" ca="1" si="154"/>
        <v>9</v>
      </c>
      <c r="DW81" s="86">
        <f t="shared" ca="1" si="154"/>
        <v>9</v>
      </c>
      <c r="DX81" s="86">
        <f t="shared" ca="1" si="154"/>
        <v>0</v>
      </c>
      <c r="DY81" s="86">
        <f t="shared" ca="1" si="154"/>
        <v>18</v>
      </c>
      <c r="DZ81" s="86">
        <f t="shared" ca="1" si="154"/>
        <v>18</v>
      </c>
      <c r="EA81" s="86">
        <f t="shared" ca="1" si="154"/>
        <v>27</v>
      </c>
      <c r="EB81" s="86">
        <f t="shared" ca="1" si="154"/>
        <v>18</v>
      </c>
      <c r="EC81" s="86">
        <f t="shared" ca="1" si="154"/>
        <v>0</v>
      </c>
      <c r="ED81" s="86">
        <f t="shared" ca="1" si="154"/>
        <v>9</v>
      </c>
      <c r="EE81" s="86">
        <f t="shared" ca="1" si="154"/>
        <v>9</v>
      </c>
      <c r="EF81" s="86">
        <f t="shared" ca="1" si="154"/>
        <v>12</v>
      </c>
      <c r="EG81" s="86">
        <f t="shared" ca="1" si="154"/>
        <v>9</v>
      </c>
      <c r="EH81" s="86">
        <f t="shared" ca="1" si="154"/>
        <v>0</v>
      </c>
      <c r="EI81" s="86">
        <f t="shared" ca="1" si="154"/>
        <v>0</v>
      </c>
      <c r="EJ81" s="86">
        <f t="shared" ca="1" si="154"/>
        <v>18</v>
      </c>
      <c r="EK81" s="86">
        <f t="shared" ca="1" si="154"/>
        <v>9</v>
      </c>
      <c r="EL81" s="86">
        <f t="shared" ca="1" si="154"/>
        <v>18</v>
      </c>
      <c r="EM81" s="86">
        <f t="shared" ca="1" si="154"/>
        <v>36</v>
      </c>
      <c r="EN81" s="86">
        <f t="shared" ref="EN81:GM81" ca="1" si="155">MAX(EN16:EN80)</f>
        <v>24</v>
      </c>
      <c r="EO81" s="86">
        <f t="shared" ca="1" si="155"/>
        <v>36</v>
      </c>
      <c r="EP81" s="86">
        <f t="shared" ca="1" si="155"/>
        <v>36</v>
      </c>
      <c r="EQ81" s="86">
        <f t="shared" ca="1" si="155"/>
        <v>36</v>
      </c>
      <c r="ER81" s="86">
        <f t="shared" ca="1" si="155"/>
        <v>36</v>
      </c>
      <c r="ES81" s="86">
        <f t="shared" ca="1" si="155"/>
        <v>36</v>
      </c>
      <c r="ET81" s="86">
        <f t="shared" ca="1" si="155"/>
        <v>16</v>
      </c>
      <c r="EU81" s="86">
        <f t="shared" ca="1" si="155"/>
        <v>16</v>
      </c>
      <c r="EV81" s="86">
        <f t="shared" ca="1" si="155"/>
        <v>16</v>
      </c>
      <c r="EW81" s="86">
        <f t="shared" ca="1" si="155"/>
        <v>24</v>
      </c>
      <c r="EX81" s="86">
        <f t="shared" ca="1" si="155"/>
        <v>0</v>
      </c>
      <c r="EY81" s="86">
        <f t="shared" ca="1" si="155"/>
        <v>0</v>
      </c>
      <c r="EZ81" s="86">
        <f t="shared" ca="1" si="155"/>
        <v>0</v>
      </c>
      <c r="FA81" s="86">
        <f t="shared" ca="1" si="155"/>
        <v>0</v>
      </c>
      <c r="FB81" s="86">
        <f t="shared" ca="1" si="155"/>
        <v>0</v>
      </c>
      <c r="FC81" s="86">
        <f t="shared" ca="1" si="155"/>
        <v>24</v>
      </c>
      <c r="FD81" s="86">
        <f t="shared" ca="1" si="155"/>
        <v>24</v>
      </c>
      <c r="FE81" s="86">
        <f t="shared" ca="1" si="155"/>
        <v>24</v>
      </c>
      <c r="FF81" s="86">
        <f t="shared" ca="1" si="155"/>
        <v>36</v>
      </c>
      <c r="FG81" s="86">
        <f t="shared" ref="FG81:GL81" ca="1" si="156">MAX(FG16:FG80)</f>
        <v>24</v>
      </c>
      <c r="FH81" s="86">
        <f t="shared" ca="1" si="156"/>
        <v>24</v>
      </c>
      <c r="FI81" s="86">
        <f t="shared" ca="1" si="156"/>
        <v>36</v>
      </c>
      <c r="FJ81" s="86">
        <f t="shared" ca="1" si="156"/>
        <v>24</v>
      </c>
      <c r="FK81" s="86">
        <f t="shared" ca="1" si="156"/>
        <v>36</v>
      </c>
      <c r="FL81" s="86">
        <f t="shared" ca="1" si="156"/>
        <v>36</v>
      </c>
      <c r="FM81" s="86">
        <f t="shared" ca="1" si="156"/>
        <v>36</v>
      </c>
      <c r="FN81" s="86">
        <f t="shared" ca="1" si="156"/>
        <v>36</v>
      </c>
      <c r="FO81" s="86">
        <f t="shared" ca="1" si="156"/>
        <v>36</v>
      </c>
      <c r="FP81" s="86">
        <f t="shared" ref="FP81:FW81" ca="1" si="157">MAX(FP16:FP80)</f>
        <v>24</v>
      </c>
      <c r="FQ81" s="86">
        <f t="shared" ca="1" si="157"/>
        <v>36</v>
      </c>
      <c r="FR81" s="86">
        <f t="shared" ca="1" si="157"/>
        <v>36</v>
      </c>
      <c r="FS81" s="86">
        <f t="shared" ca="1" si="157"/>
        <v>0</v>
      </c>
      <c r="FT81" s="86">
        <f t="shared" ca="1" si="157"/>
        <v>0</v>
      </c>
      <c r="FU81" s="86">
        <f t="shared" ca="1" si="157"/>
        <v>0</v>
      </c>
      <c r="FV81" s="86">
        <f t="shared" ca="1" si="157"/>
        <v>0</v>
      </c>
      <c r="FW81" s="86">
        <f t="shared" ca="1" si="157"/>
        <v>0</v>
      </c>
      <c r="FX81" s="86">
        <f t="shared" ref="FX81:GE81" ca="1" si="158">MAX(FX16:FX80)</f>
        <v>0</v>
      </c>
      <c r="FY81" s="86">
        <f t="shared" ca="1" si="158"/>
        <v>0</v>
      </c>
      <c r="FZ81" s="86">
        <f t="shared" ca="1" si="158"/>
        <v>0</v>
      </c>
      <c r="GA81" s="86">
        <f t="shared" ca="1" si="158"/>
        <v>0</v>
      </c>
      <c r="GB81" s="86">
        <f t="shared" ca="1" si="158"/>
        <v>0</v>
      </c>
      <c r="GC81" s="86">
        <f t="shared" ca="1" si="158"/>
        <v>0</v>
      </c>
      <c r="GD81" s="86">
        <f t="shared" ca="1" si="158"/>
        <v>0</v>
      </c>
      <c r="GE81" s="86">
        <f t="shared" ca="1" si="158"/>
        <v>0</v>
      </c>
      <c r="GF81" s="86">
        <f t="shared" ca="1" si="156"/>
        <v>0</v>
      </c>
      <c r="GG81" s="86">
        <f t="shared" ca="1" si="156"/>
        <v>0</v>
      </c>
      <c r="GH81" s="86">
        <f t="shared" ref="GH81:GI81" ca="1" si="159">MAX(GH16:GH80)</f>
        <v>0</v>
      </c>
      <c r="GI81" s="86">
        <f t="shared" ca="1" si="159"/>
        <v>0</v>
      </c>
      <c r="GJ81" s="86">
        <f t="shared" ref="GJ81:GK81" ca="1" si="160">MAX(GJ16:GJ80)</f>
        <v>0</v>
      </c>
      <c r="GK81" s="86">
        <f t="shared" ca="1" si="160"/>
        <v>0</v>
      </c>
      <c r="GL81" s="86">
        <f t="shared" ca="1" si="156"/>
        <v>0</v>
      </c>
      <c r="GM81" s="86">
        <f t="shared" ca="1" si="155"/>
        <v>0</v>
      </c>
    </row>
    <row r="82" spans="6:195" x14ac:dyDescent="0.25">
      <c r="H82" s="125"/>
      <c r="I82" s="125"/>
      <c r="J82" s="125"/>
      <c r="K82" s="125"/>
      <c r="L82" s="125"/>
    </row>
    <row r="83" spans="6:195" x14ac:dyDescent="0.25">
      <c r="H83" s="125"/>
      <c r="I83" s="125"/>
      <c r="J83" s="125"/>
      <c r="K83" s="125"/>
      <c r="L83" s="125"/>
    </row>
    <row r="84" spans="6:195" x14ac:dyDescent="0.25">
      <c r="H84" s="125"/>
      <c r="I84" s="125"/>
      <c r="J84" s="125"/>
      <c r="K84" s="125"/>
      <c r="L84" s="125"/>
    </row>
    <row r="85" spans="6:195" x14ac:dyDescent="0.25">
      <c r="H85" s="125"/>
      <c r="I85" s="125"/>
      <c r="J85" s="125"/>
      <c r="K85" s="125"/>
      <c r="L85" s="125"/>
    </row>
    <row r="86" spans="6:195" x14ac:dyDescent="0.25">
      <c r="H86" s="125"/>
      <c r="I86" s="125"/>
      <c r="J86" s="125"/>
      <c r="K86" s="125"/>
      <c r="L86" s="125"/>
    </row>
    <row r="87" spans="6:195" x14ac:dyDescent="0.25">
      <c r="H87" s="125"/>
      <c r="I87" s="125"/>
      <c r="J87" s="125"/>
      <c r="K87" s="125"/>
      <c r="L87" s="125"/>
    </row>
    <row r="88" spans="6:195" x14ac:dyDescent="0.25">
      <c r="H88" s="125"/>
      <c r="I88" s="125"/>
      <c r="J88" s="125"/>
      <c r="K88" s="125"/>
      <c r="L88" s="125"/>
    </row>
    <row r="89" spans="6:195" x14ac:dyDescent="0.25">
      <c r="H89" s="125"/>
      <c r="I89" s="125"/>
      <c r="J89" s="125"/>
      <c r="K89" s="125"/>
      <c r="L89" s="125"/>
    </row>
    <row r="90" spans="6:195" x14ac:dyDescent="0.25">
      <c r="H90" s="125"/>
      <c r="I90" s="125"/>
      <c r="J90" s="125"/>
      <c r="K90" s="125"/>
      <c r="L90" s="125"/>
    </row>
    <row r="91" spans="6:195" x14ac:dyDescent="0.25">
      <c r="H91" s="125"/>
      <c r="I91" s="125"/>
      <c r="J91" s="125"/>
      <c r="K91" s="125"/>
      <c r="L91" s="125"/>
    </row>
    <row r="92" spans="6:195" x14ac:dyDescent="0.25">
      <c r="H92" s="125"/>
      <c r="I92" s="125"/>
      <c r="J92" s="125"/>
      <c r="K92" s="125"/>
      <c r="L92" s="125"/>
    </row>
    <row r="93" spans="6:195" x14ac:dyDescent="0.25">
      <c r="H93" s="125"/>
      <c r="I93" s="125"/>
      <c r="J93" s="125"/>
      <c r="K93" s="125"/>
      <c r="L93" s="125"/>
    </row>
    <row r="94" spans="6:195" x14ac:dyDescent="0.25">
      <c r="H94" s="125"/>
      <c r="I94" s="125"/>
      <c r="J94" s="125"/>
      <c r="K94" s="125"/>
      <c r="L94" s="125"/>
    </row>
    <row r="95" spans="6:195" x14ac:dyDescent="0.25">
      <c r="H95" s="125"/>
      <c r="I95" s="125"/>
      <c r="J95" s="125"/>
      <c r="K95" s="125"/>
      <c r="L95" s="125"/>
    </row>
    <row r="96" spans="6:195" x14ac:dyDescent="0.25">
      <c r="H96" s="125"/>
      <c r="I96" s="125"/>
      <c r="J96" s="125"/>
      <c r="K96" s="125"/>
      <c r="L96" s="125"/>
    </row>
    <row r="97" spans="8:12" x14ac:dyDescent="0.25">
      <c r="H97" s="125"/>
      <c r="I97" s="125"/>
      <c r="J97" s="125"/>
      <c r="K97" s="125"/>
      <c r="L97" s="125"/>
    </row>
    <row r="98" spans="8:12" x14ac:dyDescent="0.25">
      <c r="H98" s="125"/>
      <c r="I98" s="125"/>
      <c r="J98" s="125"/>
      <c r="K98" s="125"/>
      <c r="L98" s="125"/>
    </row>
    <row r="99" spans="8:12" x14ac:dyDescent="0.25">
      <c r="H99" s="125"/>
      <c r="I99" s="125"/>
      <c r="J99" s="125"/>
      <c r="K99" s="125"/>
      <c r="L99" s="125"/>
    </row>
    <row r="100" spans="8:12" x14ac:dyDescent="0.25">
      <c r="H100" s="125"/>
      <c r="I100" s="125"/>
      <c r="J100" s="125"/>
      <c r="K100" s="125"/>
      <c r="L100" s="125"/>
    </row>
    <row r="101" spans="8:12" x14ac:dyDescent="0.25">
      <c r="H101" s="125"/>
      <c r="I101" s="125"/>
      <c r="J101" s="125"/>
      <c r="K101" s="125"/>
      <c r="L101" s="125"/>
    </row>
    <row r="102" spans="8:12" x14ac:dyDescent="0.25">
      <c r="H102" s="125"/>
      <c r="I102" s="125"/>
      <c r="J102" s="125"/>
      <c r="K102" s="125"/>
      <c r="L102" s="125"/>
    </row>
    <row r="103" spans="8:12" x14ac:dyDescent="0.25">
      <c r="H103" s="125"/>
      <c r="I103" s="125"/>
      <c r="J103" s="125"/>
      <c r="K103" s="125"/>
      <c r="L103" s="125"/>
    </row>
    <row r="104" spans="8:12" x14ac:dyDescent="0.25">
      <c r="H104" s="125"/>
      <c r="I104" s="125"/>
      <c r="J104" s="125"/>
      <c r="K104" s="125"/>
      <c r="L104" s="125"/>
    </row>
    <row r="105" spans="8:12" x14ac:dyDescent="0.25">
      <c r="H105" s="125"/>
      <c r="I105" s="125"/>
      <c r="J105" s="125"/>
      <c r="K105" s="125"/>
      <c r="L105" s="125"/>
    </row>
    <row r="106" spans="8:12" x14ac:dyDescent="0.25">
      <c r="H106" s="125"/>
      <c r="I106" s="125"/>
      <c r="J106" s="125"/>
      <c r="K106" s="125"/>
      <c r="L106" s="125"/>
    </row>
    <row r="107" spans="8:12" x14ac:dyDescent="0.25">
      <c r="H107" s="125"/>
      <c r="I107" s="125"/>
      <c r="J107" s="125"/>
      <c r="K107" s="125"/>
      <c r="L107" s="125"/>
    </row>
    <row r="108" spans="8:12" x14ac:dyDescent="0.25">
      <c r="H108" s="125"/>
      <c r="I108" s="125"/>
      <c r="J108" s="125"/>
      <c r="K108" s="125"/>
      <c r="L108" s="125"/>
    </row>
    <row r="109" spans="8:12" x14ac:dyDescent="0.25">
      <c r="H109" s="125"/>
      <c r="I109" s="125"/>
      <c r="J109" s="125"/>
      <c r="K109" s="125"/>
      <c r="L109" s="125"/>
    </row>
    <row r="110" spans="8:12" x14ac:dyDescent="0.25">
      <c r="H110" s="125"/>
      <c r="I110" s="125"/>
      <c r="J110" s="125"/>
      <c r="K110" s="125"/>
      <c r="L110" s="125"/>
    </row>
    <row r="111" spans="8:12" x14ac:dyDescent="0.25">
      <c r="H111" s="125"/>
      <c r="I111" s="125"/>
      <c r="J111" s="125"/>
      <c r="K111" s="125"/>
      <c r="L111" s="125"/>
    </row>
    <row r="112" spans="8:12" x14ac:dyDescent="0.25">
      <c r="H112" s="125"/>
      <c r="I112" s="125"/>
      <c r="J112" s="125"/>
      <c r="K112" s="125"/>
      <c r="L112" s="125"/>
    </row>
    <row r="113" spans="8:12" x14ac:dyDescent="0.25">
      <c r="H113" s="125"/>
      <c r="I113" s="125"/>
      <c r="J113" s="125"/>
      <c r="K113" s="125"/>
      <c r="L113" s="125"/>
    </row>
    <row r="114" spans="8:12" x14ac:dyDescent="0.25">
      <c r="H114" s="125"/>
      <c r="I114" s="125"/>
      <c r="J114" s="125"/>
      <c r="K114" s="125"/>
      <c r="L114" s="125"/>
    </row>
    <row r="115" spans="8:12" x14ac:dyDescent="0.25">
      <c r="H115" s="125"/>
      <c r="I115" s="125"/>
      <c r="J115" s="125"/>
      <c r="K115" s="125"/>
      <c r="L115" s="125"/>
    </row>
    <row r="116" spans="8:12" x14ac:dyDescent="0.25">
      <c r="H116" s="125"/>
      <c r="I116" s="125"/>
      <c r="J116" s="125"/>
      <c r="K116" s="125"/>
      <c r="L116" s="125"/>
    </row>
    <row r="117" spans="8:12" x14ac:dyDescent="0.25">
      <c r="H117" s="125"/>
      <c r="I117" s="125"/>
      <c r="J117" s="125"/>
      <c r="K117" s="125"/>
      <c r="L117" s="125"/>
    </row>
    <row r="118" spans="8:12" x14ac:dyDescent="0.25">
      <c r="H118" s="125"/>
      <c r="I118" s="125"/>
      <c r="J118" s="125"/>
      <c r="K118" s="125"/>
      <c r="L118" s="125"/>
    </row>
    <row r="119" spans="8:12" x14ac:dyDescent="0.25">
      <c r="H119" s="125"/>
      <c r="I119" s="125"/>
      <c r="J119" s="125"/>
      <c r="K119" s="125"/>
      <c r="L119" s="125"/>
    </row>
    <row r="120" spans="8:12" x14ac:dyDescent="0.25">
      <c r="H120" s="125"/>
      <c r="I120" s="125"/>
      <c r="J120" s="125"/>
      <c r="K120" s="125"/>
      <c r="L120" s="125"/>
    </row>
    <row r="121" spans="8:12" x14ac:dyDescent="0.25">
      <c r="H121" s="125"/>
      <c r="I121" s="125"/>
      <c r="J121" s="125"/>
      <c r="K121" s="125"/>
      <c r="L121" s="125"/>
    </row>
    <row r="122" spans="8:12" x14ac:dyDescent="0.25">
      <c r="H122" s="125"/>
      <c r="I122" s="125"/>
      <c r="J122" s="125"/>
      <c r="K122" s="125"/>
      <c r="L122" s="125"/>
    </row>
    <row r="123" spans="8:12" x14ac:dyDescent="0.25">
      <c r="H123" s="125"/>
      <c r="I123" s="125"/>
      <c r="J123" s="125"/>
      <c r="K123" s="125"/>
      <c r="L123" s="125"/>
    </row>
    <row r="124" spans="8:12" x14ac:dyDescent="0.25">
      <c r="H124" s="125"/>
      <c r="I124" s="125"/>
      <c r="J124" s="125"/>
      <c r="K124" s="125"/>
      <c r="L124" s="125"/>
    </row>
    <row r="125" spans="8:12" x14ac:dyDescent="0.25">
      <c r="H125" s="125"/>
      <c r="I125" s="125"/>
      <c r="J125" s="125"/>
      <c r="K125" s="125"/>
      <c r="L125" s="125"/>
    </row>
    <row r="126" spans="8:12" x14ac:dyDescent="0.25">
      <c r="H126" s="125"/>
      <c r="I126" s="125"/>
      <c r="J126" s="125"/>
      <c r="K126" s="125"/>
      <c r="L126" s="125"/>
    </row>
    <row r="127" spans="8:12" x14ac:dyDescent="0.25">
      <c r="H127" s="125"/>
      <c r="I127" s="125"/>
      <c r="J127" s="125"/>
      <c r="K127" s="125"/>
      <c r="L127" s="125"/>
    </row>
    <row r="128" spans="8:12" x14ac:dyDescent="0.25">
      <c r="H128" s="125"/>
      <c r="I128" s="125"/>
      <c r="J128" s="125"/>
      <c r="K128" s="125"/>
      <c r="L128" s="125"/>
    </row>
    <row r="129" spans="8:12" x14ac:dyDescent="0.25">
      <c r="H129" s="125"/>
      <c r="I129" s="125"/>
      <c r="J129" s="125"/>
      <c r="K129" s="125"/>
      <c r="L129" s="125"/>
    </row>
    <row r="130" spans="8:12" x14ac:dyDescent="0.25">
      <c r="H130" s="125"/>
      <c r="I130" s="125"/>
      <c r="J130" s="125"/>
      <c r="K130" s="125"/>
      <c r="L130" s="125"/>
    </row>
    <row r="131" spans="8:12" x14ac:dyDescent="0.25">
      <c r="H131" s="125"/>
      <c r="I131" s="125"/>
      <c r="J131" s="125"/>
      <c r="K131" s="125"/>
      <c r="L131" s="125"/>
    </row>
    <row r="132" spans="8:12" x14ac:dyDescent="0.25">
      <c r="H132" s="125"/>
      <c r="I132" s="125"/>
      <c r="J132" s="125"/>
      <c r="K132" s="125"/>
      <c r="L132" s="125"/>
    </row>
    <row r="133" spans="8:12" x14ac:dyDescent="0.25">
      <c r="H133" s="125"/>
      <c r="I133" s="125"/>
      <c r="J133" s="125"/>
      <c r="K133" s="125"/>
      <c r="L133" s="125"/>
    </row>
    <row r="134" spans="8:12" x14ac:dyDescent="0.25">
      <c r="H134" s="125"/>
      <c r="I134" s="125"/>
      <c r="J134" s="125"/>
      <c r="K134" s="125"/>
      <c r="L134" s="125"/>
    </row>
    <row r="135" spans="8:12" x14ac:dyDescent="0.25">
      <c r="H135" s="125"/>
      <c r="I135" s="125"/>
      <c r="J135" s="125"/>
      <c r="K135" s="125"/>
      <c r="L135" s="125"/>
    </row>
    <row r="136" spans="8:12" x14ac:dyDescent="0.25">
      <c r="H136" s="125"/>
      <c r="I136" s="125"/>
      <c r="J136" s="125"/>
      <c r="K136" s="125"/>
      <c r="L136" s="125"/>
    </row>
    <row r="137" spans="8:12" x14ac:dyDescent="0.25">
      <c r="H137" s="125"/>
      <c r="I137" s="125"/>
      <c r="J137" s="125"/>
      <c r="K137" s="125"/>
      <c r="L137" s="125"/>
    </row>
    <row r="138" spans="8:12" x14ac:dyDescent="0.25">
      <c r="H138" s="125"/>
      <c r="I138" s="125"/>
      <c r="J138" s="125"/>
      <c r="K138" s="125"/>
      <c r="L138" s="125"/>
    </row>
    <row r="139" spans="8:12" x14ac:dyDescent="0.25">
      <c r="H139" s="125"/>
      <c r="I139" s="125"/>
      <c r="J139" s="125"/>
      <c r="K139" s="125"/>
      <c r="L139" s="125"/>
    </row>
    <row r="140" spans="8:12" x14ac:dyDescent="0.25">
      <c r="H140" s="125"/>
      <c r="I140" s="125"/>
      <c r="J140" s="125"/>
      <c r="K140" s="125"/>
      <c r="L140" s="125"/>
    </row>
    <row r="141" spans="8:12" x14ac:dyDescent="0.25">
      <c r="H141" s="125"/>
      <c r="I141" s="125"/>
      <c r="J141" s="125"/>
      <c r="K141" s="125"/>
      <c r="L141" s="125"/>
    </row>
    <row r="142" spans="8:12" x14ac:dyDescent="0.25">
      <c r="H142" s="125"/>
      <c r="I142" s="125"/>
      <c r="J142" s="125"/>
      <c r="K142" s="125"/>
      <c r="L142" s="125"/>
    </row>
    <row r="143" spans="8:12" x14ac:dyDescent="0.25">
      <c r="H143" s="125"/>
      <c r="I143" s="125"/>
      <c r="J143" s="125"/>
      <c r="K143" s="125"/>
      <c r="L143" s="125"/>
    </row>
    <row r="144" spans="8:12" x14ac:dyDescent="0.25">
      <c r="H144" s="125"/>
      <c r="I144" s="125"/>
      <c r="J144" s="125"/>
      <c r="K144" s="125"/>
      <c r="L144" s="125"/>
    </row>
    <row r="145" spans="8:12" x14ac:dyDescent="0.25">
      <c r="H145" s="125"/>
      <c r="I145" s="125"/>
      <c r="J145" s="125"/>
      <c r="K145" s="125"/>
      <c r="L145" s="125"/>
    </row>
    <row r="146" spans="8:12" x14ac:dyDescent="0.25">
      <c r="H146" s="125"/>
      <c r="I146" s="125"/>
      <c r="J146" s="125"/>
      <c r="K146" s="125"/>
      <c r="L146" s="125"/>
    </row>
    <row r="147" spans="8:12" x14ac:dyDescent="0.25">
      <c r="H147" s="125"/>
      <c r="I147" s="125"/>
      <c r="J147" s="125"/>
      <c r="K147" s="125"/>
      <c r="L147" s="125"/>
    </row>
    <row r="148" spans="8:12" x14ac:dyDescent="0.25">
      <c r="H148" s="125"/>
      <c r="I148" s="125"/>
      <c r="J148" s="125"/>
      <c r="K148" s="125"/>
      <c r="L148" s="125"/>
    </row>
    <row r="149" spans="8:12" x14ac:dyDescent="0.25">
      <c r="H149" s="125"/>
      <c r="I149" s="125"/>
      <c r="J149" s="125"/>
      <c r="K149" s="125"/>
      <c r="L149" s="125"/>
    </row>
    <row r="150" spans="8:12" x14ac:dyDescent="0.25">
      <c r="H150" s="125"/>
      <c r="I150" s="125"/>
      <c r="J150" s="125"/>
      <c r="K150" s="125"/>
      <c r="L150" s="125"/>
    </row>
    <row r="151" spans="8:12" x14ac:dyDescent="0.25">
      <c r="H151" s="125"/>
      <c r="I151" s="125"/>
      <c r="J151" s="125"/>
      <c r="K151" s="125"/>
      <c r="L151" s="125"/>
    </row>
    <row r="152" spans="8:12" x14ac:dyDescent="0.25">
      <c r="H152" s="125"/>
      <c r="I152" s="125"/>
      <c r="J152" s="125"/>
      <c r="K152" s="125"/>
      <c r="L152" s="125"/>
    </row>
    <row r="153" spans="8:12" x14ac:dyDescent="0.25">
      <c r="H153" s="125"/>
      <c r="I153" s="125"/>
      <c r="J153" s="125"/>
      <c r="K153" s="125"/>
      <c r="L153" s="125"/>
    </row>
    <row r="154" spans="8:12" x14ac:dyDescent="0.25">
      <c r="H154" s="125"/>
      <c r="I154" s="125"/>
      <c r="J154" s="125"/>
      <c r="K154" s="125"/>
      <c r="L154" s="125"/>
    </row>
    <row r="155" spans="8:12" x14ac:dyDescent="0.25">
      <c r="H155" s="125"/>
      <c r="I155" s="125"/>
      <c r="J155" s="125"/>
      <c r="K155" s="125"/>
      <c r="L155" s="125"/>
    </row>
    <row r="156" spans="8:12" x14ac:dyDescent="0.25">
      <c r="H156" s="125"/>
      <c r="I156" s="125"/>
      <c r="J156" s="125"/>
      <c r="K156" s="125"/>
      <c r="L156" s="125"/>
    </row>
    <row r="157" spans="8:12" x14ac:dyDescent="0.25">
      <c r="H157" s="125"/>
      <c r="I157" s="125"/>
      <c r="J157" s="125"/>
      <c r="K157" s="125"/>
      <c r="L157" s="125"/>
    </row>
    <row r="158" spans="8:12" x14ac:dyDescent="0.25">
      <c r="H158" s="125"/>
      <c r="I158" s="125"/>
      <c r="J158" s="125"/>
      <c r="K158" s="125"/>
      <c r="L158" s="125"/>
    </row>
    <row r="159" spans="8:12" x14ac:dyDescent="0.25">
      <c r="H159" s="125"/>
      <c r="I159" s="125"/>
      <c r="J159" s="125"/>
      <c r="K159" s="125"/>
      <c r="L159" s="125"/>
    </row>
    <row r="160" spans="8:12" x14ac:dyDescent="0.25">
      <c r="H160" s="125"/>
      <c r="I160" s="125"/>
      <c r="J160" s="125"/>
      <c r="K160" s="125"/>
      <c r="L160" s="125"/>
    </row>
    <row r="161" spans="8:12" x14ac:dyDescent="0.25">
      <c r="H161" s="125"/>
      <c r="I161" s="125"/>
      <c r="J161" s="125"/>
      <c r="K161" s="125"/>
      <c r="L161" s="125"/>
    </row>
    <row r="162" spans="8:12" x14ac:dyDescent="0.25">
      <c r="H162" s="125"/>
      <c r="I162" s="125"/>
      <c r="J162" s="125"/>
      <c r="K162" s="125"/>
      <c r="L162" s="125"/>
    </row>
    <row r="163" spans="8:12" x14ac:dyDescent="0.25">
      <c r="H163" s="125"/>
      <c r="I163" s="125"/>
      <c r="J163" s="125"/>
      <c r="K163" s="125"/>
      <c r="L163" s="125"/>
    </row>
    <row r="164" spans="8:12" x14ac:dyDescent="0.25">
      <c r="H164" s="125"/>
      <c r="I164" s="125"/>
      <c r="J164" s="125"/>
      <c r="K164" s="125"/>
      <c r="L164" s="125"/>
    </row>
    <row r="165" spans="8:12" x14ac:dyDescent="0.25">
      <c r="H165" s="125"/>
      <c r="I165" s="125"/>
      <c r="J165" s="125"/>
      <c r="K165" s="125"/>
      <c r="L165" s="125"/>
    </row>
    <row r="166" spans="8:12" x14ac:dyDescent="0.25">
      <c r="H166" s="125"/>
      <c r="I166" s="125"/>
      <c r="J166" s="125"/>
      <c r="K166" s="125"/>
      <c r="L166" s="125"/>
    </row>
    <row r="167" spans="8:12" x14ac:dyDescent="0.25">
      <c r="H167" s="125"/>
      <c r="I167" s="125"/>
      <c r="J167" s="125"/>
      <c r="K167" s="125"/>
      <c r="L167" s="125"/>
    </row>
    <row r="168" spans="8:12" x14ac:dyDescent="0.25">
      <c r="H168" s="125"/>
      <c r="I168" s="125"/>
      <c r="J168" s="125"/>
      <c r="K168" s="125"/>
      <c r="L168" s="125"/>
    </row>
    <row r="169" spans="8:12" x14ac:dyDescent="0.25">
      <c r="H169" s="125"/>
      <c r="I169" s="125"/>
      <c r="J169" s="125"/>
      <c r="K169" s="125"/>
      <c r="L169" s="125"/>
    </row>
    <row r="170" spans="8:12" x14ac:dyDescent="0.25">
      <c r="H170" s="125"/>
      <c r="I170" s="125"/>
      <c r="J170" s="125"/>
      <c r="K170" s="125"/>
      <c r="L170" s="125"/>
    </row>
    <row r="171" spans="8:12" x14ac:dyDescent="0.25">
      <c r="H171" s="125"/>
      <c r="I171" s="125"/>
      <c r="J171" s="125"/>
      <c r="K171" s="125"/>
      <c r="L171" s="125"/>
    </row>
    <row r="172" spans="8:12" x14ac:dyDescent="0.25">
      <c r="H172" s="125"/>
      <c r="I172" s="125"/>
      <c r="J172" s="125"/>
      <c r="K172" s="125"/>
      <c r="L172" s="125"/>
    </row>
    <row r="173" spans="8:12" x14ac:dyDescent="0.25">
      <c r="H173" s="125"/>
      <c r="I173" s="125"/>
      <c r="J173" s="125"/>
      <c r="K173" s="125"/>
      <c r="L173" s="125"/>
    </row>
    <row r="174" spans="8:12" x14ac:dyDescent="0.25">
      <c r="H174" s="125"/>
      <c r="I174" s="125"/>
      <c r="J174" s="125"/>
      <c r="K174" s="125"/>
      <c r="L174" s="125"/>
    </row>
    <row r="175" spans="8:12" x14ac:dyDescent="0.25">
      <c r="H175" s="125"/>
      <c r="I175" s="125"/>
      <c r="J175" s="125"/>
      <c r="K175" s="125"/>
      <c r="L175" s="125"/>
    </row>
    <row r="176" spans="8:12" x14ac:dyDescent="0.25">
      <c r="H176" s="125"/>
      <c r="I176" s="125"/>
      <c r="J176" s="125"/>
      <c r="K176" s="125"/>
      <c r="L176" s="125"/>
    </row>
    <row r="177" spans="8:12" x14ac:dyDescent="0.25">
      <c r="H177" s="125"/>
      <c r="I177" s="125"/>
      <c r="J177" s="125"/>
      <c r="K177" s="125"/>
      <c r="L177" s="125"/>
    </row>
    <row r="178" spans="8:12" x14ac:dyDescent="0.25">
      <c r="H178" s="125"/>
      <c r="I178" s="125"/>
      <c r="J178" s="125"/>
      <c r="K178" s="125"/>
      <c r="L178" s="125"/>
    </row>
    <row r="179" spans="8:12" x14ac:dyDescent="0.25">
      <c r="H179" s="125"/>
      <c r="I179" s="125"/>
      <c r="J179" s="125"/>
      <c r="K179" s="125"/>
      <c r="L179" s="125"/>
    </row>
    <row r="180" spans="8:12" x14ac:dyDescent="0.25">
      <c r="H180" s="125"/>
      <c r="I180" s="125"/>
      <c r="J180" s="125"/>
      <c r="K180" s="125"/>
      <c r="L180" s="125"/>
    </row>
    <row r="181" spans="8:12" x14ac:dyDescent="0.25">
      <c r="H181" s="125"/>
      <c r="I181" s="125"/>
      <c r="J181" s="125"/>
      <c r="K181" s="125"/>
      <c r="L181" s="125"/>
    </row>
    <row r="182" spans="8:12" x14ac:dyDescent="0.25">
      <c r="H182" s="125"/>
      <c r="I182" s="125"/>
      <c r="J182" s="125"/>
      <c r="K182" s="125"/>
      <c r="L182" s="125"/>
    </row>
    <row r="183" spans="8:12" x14ac:dyDescent="0.25">
      <c r="H183" s="125"/>
      <c r="I183" s="125"/>
      <c r="J183" s="125"/>
      <c r="K183" s="125"/>
      <c r="L183" s="125"/>
    </row>
    <row r="184" spans="8:12" x14ac:dyDescent="0.25">
      <c r="H184" s="125"/>
      <c r="I184" s="125"/>
      <c r="J184" s="125"/>
      <c r="K184" s="125"/>
      <c r="L184" s="125"/>
    </row>
    <row r="185" spans="8:12" x14ac:dyDescent="0.25">
      <c r="H185" s="125"/>
      <c r="I185" s="125"/>
      <c r="J185" s="125"/>
      <c r="K185" s="125"/>
      <c r="L185" s="125"/>
    </row>
    <row r="186" spans="8:12" x14ac:dyDescent="0.25">
      <c r="H186" s="125"/>
      <c r="I186" s="125"/>
      <c r="J186" s="125"/>
      <c r="K186" s="125"/>
      <c r="L186" s="125"/>
    </row>
    <row r="187" spans="8:12" x14ac:dyDescent="0.25">
      <c r="H187" s="125"/>
      <c r="I187" s="125"/>
      <c r="J187" s="125"/>
      <c r="K187" s="125"/>
      <c r="L187" s="125"/>
    </row>
    <row r="188" spans="8:12" x14ac:dyDescent="0.25">
      <c r="H188" s="125"/>
      <c r="I188" s="125"/>
      <c r="J188" s="125"/>
      <c r="K188" s="125"/>
      <c r="L188" s="125"/>
    </row>
    <row r="189" spans="8:12" x14ac:dyDescent="0.25">
      <c r="H189" s="125"/>
      <c r="I189" s="125"/>
      <c r="J189" s="125"/>
      <c r="K189" s="125"/>
      <c r="L189" s="125"/>
    </row>
    <row r="190" spans="8:12" x14ac:dyDescent="0.25">
      <c r="H190" s="125"/>
      <c r="I190" s="125"/>
      <c r="J190" s="125"/>
      <c r="K190" s="125"/>
      <c r="L190" s="125"/>
    </row>
    <row r="191" spans="8:12" x14ac:dyDescent="0.25">
      <c r="H191" s="125"/>
      <c r="I191" s="125"/>
      <c r="J191" s="125"/>
      <c r="K191" s="125"/>
      <c r="L191" s="125"/>
    </row>
    <row r="192" spans="8:12" x14ac:dyDescent="0.25">
      <c r="H192" s="125"/>
      <c r="I192" s="125"/>
      <c r="J192" s="125"/>
      <c r="K192" s="125"/>
      <c r="L192" s="125"/>
    </row>
    <row r="193" spans="8:12" x14ac:dyDescent="0.25">
      <c r="H193" s="125"/>
      <c r="I193" s="125"/>
      <c r="J193" s="125"/>
      <c r="K193" s="125"/>
      <c r="L193" s="125"/>
    </row>
    <row r="194" spans="8:12" x14ac:dyDescent="0.25">
      <c r="H194" s="125"/>
      <c r="I194" s="125"/>
      <c r="J194" s="125"/>
      <c r="K194" s="125"/>
      <c r="L194" s="125"/>
    </row>
    <row r="195" spans="8:12" x14ac:dyDescent="0.25">
      <c r="H195" s="125"/>
      <c r="I195" s="125"/>
      <c r="J195" s="125"/>
      <c r="K195" s="125"/>
      <c r="L195" s="125"/>
    </row>
    <row r="196" spans="8:12" x14ac:dyDescent="0.25">
      <c r="H196" s="125"/>
      <c r="I196" s="125"/>
      <c r="J196" s="125"/>
      <c r="K196" s="125"/>
      <c r="L196" s="125"/>
    </row>
    <row r="197" spans="8:12" x14ac:dyDescent="0.25">
      <c r="H197" s="125"/>
      <c r="I197" s="125"/>
      <c r="J197" s="125"/>
      <c r="K197" s="125"/>
      <c r="L197" s="125"/>
    </row>
    <row r="198" spans="8:12" x14ac:dyDescent="0.25">
      <c r="H198" s="125"/>
      <c r="I198" s="125"/>
      <c r="J198" s="125"/>
      <c r="K198" s="125"/>
      <c r="L198" s="125"/>
    </row>
    <row r="199" spans="8:12" x14ac:dyDescent="0.25">
      <c r="H199" s="125"/>
      <c r="I199" s="125"/>
      <c r="J199" s="125"/>
      <c r="K199" s="125"/>
      <c r="L199" s="125"/>
    </row>
    <row r="200" spans="8:12" x14ac:dyDescent="0.25">
      <c r="H200" s="125"/>
      <c r="I200" s="125"/>
      <c r="J200" s="125"/>
      <c r="K200" s="125"/>
      <c r="L200" s="125"/>
    </row>
    <row r="201" spans="8:12" x14ac:dyDescent="0.25">
      <c r="H201" s="125"/>
      <c r="I201" s="125"/>
      <c r="J201" s="125"/>
      <c r="K201" s="125"/>
      <c r="L201" s="125"/>
    </row>
    <row r="202" spans="8:12" x14ac:dyDescent="0.25">
      <c r="H202" s="125"/>
      <c r="I202" s="125"/>
      <c r="J202" s="125"/>
      <c r="K202" s="125"/>
      <c r="L202" s="125"/>
    </row>
    <row r="203" spans="8:12" x14ac:dyDescent="0.25">
      <c r="H203" s="125"/>
      <c r="I203" s="125"/>
      <c r="J203" s="125"/>
      <c r="K203" s="125"/>
      <c r="L203" s="125"/>
    </row>
    <row r="204" spans="8:12" x14ac:dyDescent="0.25">
      <c r="H204" s="125"/>
      <c r="I204" s="125"/>
      <c r="J204" s="125"/>
      <c r="K204" s="125"/>
      <c r="L204" s="125"/>
    </row>
    <row r="205" spans="8:12" x14ac:dyDescent="0.25">
      <c r="H205" s="125"/>
      <c r="I205" s="125"/>
      <c r="J205" s="125"/>
      <c r="K205" s="125"/>
      <c r="L205" s="125"/>
    </row>
    <row r="206" spans="8:12" x14ac:dyDescent="0.25">
      <c r="H206" s="125"/>
      <c r="I206" s="125"/>
      <c r="J206" s="125"/>
      <c r="K206" s="125"/>
      <c r="L206" s="125"/>
    </row>
    <row r="207" spans="8:12" x14ac:dyDescent="0.25">
      <c r="H207" s="125"/>
      <c r="I207" s="125"/>
      <c r="J207" s="125"/>
      <c r="K207" s="125"/>
      <c r="L207" s="125"/>
    </row>
    <row r="208" spans="8:12" x14ac:dyDescent="0.25">
      <c r="H208" s="125"/>
      <c r="I208" s="125"/>
      <c r="J208" s="125"/>
      <c r="K208" s="125"/>
      <c r="L208" s="125"/>
    </row>
    <row r="209" spans="8:12" x14ac:dyDescent="0.25">
      <c r="H209" s="125"/>
      <c r="I209" s="125"/>
      <c r="J209" s="125"/>
      <c r="K209" s="125"/>
      <c r="L209" s="125"/>
    </row>
    <row r="210" spans="8:12" x14ac:dyDescent="0.25">
      <c r="H210" s="125"/>
      <c r="I210" s="125"/>
      <c r="J210" s="125"/>
      <c r="K210" s="125"/>
      <c r="L210" s="125"/>
    </row>
    <row r="211" spans="8:12" x14ac:dyDescent="0.25">
      <c r="H211" s="125"/>
      <c r="I211" s="125"/>
      <c r="J211" s="125"/>
      <c r="K211" s="125"/>
      <c r="L211" s="125"/>
    </row>
    <row r="212" spans="8:12" x14ac:dyDescent="0.25">
      <c r="H212" s="125"/>
      <c r="I212" s="125"/>
      <c r="J212" s="125"/>
      <c r="K212" s="125"/>
      <c r="L212" s="125"/>
    </row>
    <row r="213" spans="8:12" x14ac:dyDescent="0.25">
      <c r="H213" s="125"/>
      <c r="I213" s="125"/>
      <c r="J213" s="125"/>
      <c r="K213" s="125"/>
      <c r="L213" s="125"/>
    </row>
    <row r="214" spans="8:12" x14ac:dyDescent="0.25">
      <c r="H214" s="125"/>
      <c r="I214" s="125"/>
      <c r="J214" s="125"/>
      <c r="K214" s="125"/>
      <c r="L214" s="125"/>
    </row>
    <row r="215" spans="8:12" x14ac:dyDescent="0.25">
      <c r="H215" s="125"/>
      <c r="I215" s="125"/>
      <c r="J215" s="125"/>
      <c r="K215" s="125"/>
      <c r="L215" s="125"/>
    </row>
    <row r="216" spans="8:12" x14ac:dyDescent="0.25">
      <c r="H216" s="125"/>
      <c r="I216" s="125"/>
      <c r="J216" s="125"/>
      <c r="K216" s="125"/>
      <c r="L216" s="125"/>
    </row>
    <row r="217" spans="8:12" x14ac:dyDescent="0.25">
      <c r="H217" s="125"/>
      <c r="I217" s="125"/>
      <c r="J217" s="125"/>
      <c r="K217" s="125"/>
      <c r="L217" s="125"/>
    </row>
    <row r="218" spans="8:12" x14ac:dyDescent="0.25">
      <c r="H218" s="125"/>
      <c r="I218" s="125"/>
      <c r="J218" s="125"/>
      <c r="K218" s="125"/>
      <c r="L218" s="125"/>
    </row>
    <row r="219" spans="8:12" x14ac:dyDescent="0.25">
      <c r="H219" s="125"/>
      <c r="I219" s="125"/>
      <c r="J219" s="125"/>
      <c r="K219" s="125"/>
      <c r="L219" s="125"/>
    </row>
    <row r="220" spans="8:12" x14ac:dyDescent="0.25">
      <c r="H220" s="125"/>
      <c r="I220" s="125"/>
      <c r="J220" s="125"/>
      <c r="K220" s="125"/>
      <c r="L220" s="125"/>
    </row>
    <row r="221" spans="8:12" x14ac:dyDescent="0.25">
      <c r="H221" s="125"/>
      <c r="I221" s="125"/>
      <c r="J221" s="125"/>
      <c r="K221" s="125"/>
      <c r="L221" s="125"/>
    </row>
    <row r="222" spans="8:12" x14ac:dyDescent="0.25">
      <c r="H222" s="125"/>
      <c r="I222" s="125"/>
      <c r="J222" s="125"/>
      <c r="K222" s="125"/>
      <c r="L222" s="125"/>
    </row>
    <row r="223" spans="8:12" x14ac:dyDescent="0.25">
      <c r="H223" s="125"/>
      <c r="I223" s="125"/>
      <c r="J223" s="125"/>
      <c r="K223" s="125"/>
      <c r="L223" s="125"/>
    </row>
    <row r="224" spans="8:12" x14ac:dyDescent="0.25">
      <c r="H224" s="125"/>
      <c r="I224" s="125"/>
      <c r="J224" s="125"/>
      <c r="K224" s="125"/>
      <c r="L224" s="125"/>
    </row>
    <row r="225" spans="8:12" x14ac:dyDescent="0.25">
      <c r="H225" s="125"/>
      <c r="I225" s="125"/>
      <c r="J225" s="125"/>
      <c r="K225" s="125"/>
      <c r="L225" s="125"/>
    </row>
    <row r="226" spans="8:12" x14ac:dyDescent="0.25">
      <c r="H226" s="125"/>
      <c r="I226" s="125"/>
      <c r="J226" s="125"/>
      <c r="K226" s="125"/>
      <c r="L226" s="125"/>
    </row>
    <row r="227" spans="8:12" x14ac:dyDescent="0.25">
      <c r="H227" s="125"/>
      <c r="I227" s="125"/>
      <c r="J227" s="125"/>
      <c r="K227" s="125"/>
      <c r="L227" s="125"/>
    </row>
    <row r="228" spans="8:12" x14ac:dyDescent="0.25">
      <c r="H228" s="125"/>
      <c r="I228" s="125"/>
      <c r="J228" s="125"/>
      <c r="K228" s="125"/>
      <c r="L228" s="125"/>
    </row>
    <row r="229" spans="8:12" x14ac:dyDescent="0.25">
      <c r="H229" s="125"/>
      <c r="I229" s="125"/>
      <c r="J229" s="125"/>
      <c r="K229" s="125"/>
      <c r="L229" s="125"/>
    </row>
    <row r="230" spans="8:12" x14ac:dyDescent="0.25">
      <c r="H230" s="125"/>
      <c r="I230" s="125"/>
      <c r="J230" s="125"/>
      <c r="K230" s="125"/>
      <c r="L230" s="125"/>
    </row>
    <row r="231" spans="8:12" x14ac:dyDescent="0.25">
      <c r="H231" s="125"/>
      <c r="I231" s="125"/>
      <c r="J231" s="125"/>
      <c r="K231" s="125"/>
      <c r="L231" s="125"/>
    </row>
    <row r="232" spans="8:12" x14ac:dyDescent="0.25">
      <c r="H232" s="125"/>
      <c r="I232" s="125"/>
      <c r="J232" s="125"/>
      <c r="K232" s="125"/>
      <c r="L232" s="125"/>
    </row>
    <row r="233" spans="8:12" x14ac:dyDescent="0.25">
      <c r="H233" s="125"/>
      <c r="I233" s="125"/>
      <c r="J233" s="125"/>
      <c r="K233" s="125"/>
      <c r="L233" s="125"/>
    </row>
    <row r="234" spans="8:12" x14ac:dyDescent="0.25">
      <c r="H234" s="125"/>
      <c r="I234" s="125"/>
      <c r="J234" s="125"/>
      <c r="K234" s="125"/>
      <c r="L234" s="125"/>
    </row>
    <row r="235" spans="8:12" x14ac:dyDescent="0.25">
      <c r="H235" s="125"/>
      <c r="I235" s="125"/>
      <c r="J235" s="125"/>
      <c r="K235" s="125"/>
      <c r="L235" s="125"/>
    </row>
    <row r="236" spans="8:12" x14ac:dyDescent="0.25">
      <c r="H236" s="125"/>
      <c r="I236" s="125"/>
      <c r="J236" s="125"/>
      <c r="K236" s="125"/>
      <c r="L236" s="125"/>
    </row>
    <row r="237" spans="8:12" x14ac:dyDescent="0.25">
      <c r="H237" s="125"/>
      <c r="I237" s="125"/>
      <c r="J237" s="125"/>
      <c r="K237" s="125"/>
      <c r="L237" s="125"/>
    </row>
    <row r="238" spans="8:12" x14ac:dyDescent="0.25">
      <c r="H238" s="125"/>
      <c r="I238" s="125"/>
      <c r="J238" s="125"/>
      <c r="K238" s="125"/>
      <c r="L238" s="125"/>
    </row>
    <row r="239" spans="8:12" x14ac:dyDescent="0.25">
      <c r="H239" s="125"/>
      <c r="I239" s="125"/>
      <c r="J239" s="125"/>
      <c r="K239" s="125"/>
      <c r="L239" s="125"/>
    </row>
    <row r="240" spans="8:12" x14ac:dyDescent="0.25">
      <c r="H240" s="125"/>
      <c r="I240" s="125"/>
      <c r="J240" s="125"/>
      <c r="K240" s="125"/>
      <c r="L240" s="125"/>
    </row>
    <row r="241" spans="8:12" x14ac:dyDescent="0.25">
      <c r="H241" s="125"/>
      <c r="I241" s="125"/>
      <c r="J241" s="125"/>
      <c r="K241" s="125"/>
      <c r="L241" s="125"/>
    </row>
    <row r="242" spans="8:12" x14ac:dyDescent="0.25">
      <c r="H242" s="125"/>
      <c r="I242" s="125"/>
      <c r="J242" s="125"/>
      <c r="K242" s="125"/>
      <c r="L242" s="125"/>
    </row>
    <row r="243" spans="8:12" x14ac:dyDescent="0.25">
      <c r="H243" s="125"/>
      <c r="I243" s="125"/>
      <c r="J243" s="125"/>
      <c r="K243" s="125"/>
      <c r="L243" s="125"/>
    </row>
    <row r="244" spans="8:12" x14ac:dyDescent="0.25">
      <c r="H244" s="125"/>
      <c r="I244" s="125"/>
      <c r="J244" s="125"/>
      <c r="K244" s="125"/>
      <c r="L244" s="125"/>
    </row>
    <row r="245" spans="8:12" x14ac:dyDescent="0.25">
      <c r="H245" s="125"/>
      <c r="I245" s="125"/>
      <c r="J245" s="125"/>
      <c r="K245" s="125"/>
      <c r="L245" s="125"/>
    </row>
    <row r="246" spans="8:12" x14ac:dyDescent="0.25">
      <c r="H246" s="125"/>
      <c r="I246" s="125"/>
      <c r="J246" s="125"/>
      <c r="K246" s="125"/>
      <c r="L246" s="125"/>
    </row>
    <row r="247" spans="8:12" x14ac:dyDescent="0.25">
      <c r="H247" s="125"/>
      <c r="I247" s="125"/>
      <c r="J247" s="125"/>
      <c r="K247" s="125"/>
      <c r="L247" s="125"/>
    </row>
    <row r="248" spans="8:12" x14ac:dyDescent="0.25">
      <c r="H248" s="125"/>
      <c r="I248" s="125"/>
      <c r="J248" s="125"/>
      <c r="K248" s="125"/>
      <c r="L248" s="125"/>
    </row>
    <row r="249" spans="8:12" x14ac:dyDescent="0.25">
      <c r="H249" s="125"/>
      <c r="I249" s="125"/>
      <c r="J249" s="125"/>
      <c r="K249" s="125"/>
      <c r="L249" s="125"/>
    </row>
    <row r="250" spans="8:12" x14ac:dyDescent="0.25">
      <c r="H250" s="125"/>
      <c r="I250" s="125"/>
      <c r="J250" s="125"/>
      <c r="K250" s="125"/>
      <c r="L250" s="125"/>
    </row>
    <row r="251" spans="8:12" x14ac:dyDescent="0.25">
      <c r="H251" s="125"/>
      <c r="I251" s="125"/>
      <c r="J251" s="125"/>
      <c r="K251" s="125"/>
      <c r="L251" s="125"/>
    </row>
    <row r="252" spans="8:12" x14ac:dyDescent="0.25">
      <c r="H252" s="125"/>
      <c r="I252" s="125"/>
      <c r="J252" s="125"/>
      <c r="K252" s="125"/>
      <c r="L252" s="125"/>
    </row>
    <row r="253" spans="8:12" x14ac:dyDescent="0.25">
      <c r="H253" s="125"/>
      <c r="I253" s="125"/>
      <c r="J253" s="125"/>
      <c r="K253" s="125"/>
      <c r="L253" s="125"/>
    </row>
    <row r="254" spans="8:12" x14ac:dyDescent="0.25">
      <c r="H254" s="125"/>
      <c r="I254" s="125"/>
      <c r="J254" s="125"/>
      <c r="K254" s="125"/>
      <c r="L254" s="125"/>
    </row>
    <row r="255" spans="8:12" x14ac:dyDescent="0.25">
      <c r="H255" s="125"/>
      <c r="I255" s="125"/>
      <c r="J255" s="125"/>
      <c r="K255" s="125"/>
      <c r="L255" s="125"/>
    </row>
    <row r="256" spans="8:12" x14ac:dyDescent="0.25">
      <c r="H256" s="125"/>
      <c r="I256" s="125"/>
      <c r="J256" s="125"/>
      <c r="K256" s="125"/>
      <c r="L256" s="125"/>
    </row>
    <row r="257" spans="8:12" x14ac:dyDescent="0.25">
      <c r="H257" s="125"/>
      <c r="I257" s="125"/>
      <c r="J257" s="125"/>
      <c r="K257" s="125"/>
      <c r="L257" s="125"/>
    </row>
    <row r="258" spans="8:12" x14ac:dyDescent="0.25">
      <c r="H258" s="125"/>
      <c r="I258" s="125"/>
      <c r="J258" s="125"/>
      <c r="K258" s="125"/>
      <c r="L258" s="125"/>
    </row>
    <row r="259" spans="8:12" x14ac:dyDescent="0.25">
      <c r="H259" s="125"/>
      <c r="I259" s="125"/>
      <c r="J259" s="125"/>
      <c r="K259" s="125"/>
      <c r="L259" s="125"/>
    </row>
    <row r="260" spans="8:12" x14ac:dyDescent="0.25">
      <c r="H260" s="125"/>
      <c r="I260" s="125"/>
      <c r="J260" s="125"/>
      <c r="K260" s="125"/>
      <c r="L260" s="125"/>
    </row>
    <row r="261" spans="8:12" x14ac:dyDescent="0.25">
      <c r="H261" s="125"/>
      <c r="I261" s="125"/>
      <c r="J261" s="125"/>
      <c r="K261" s="125"/>
      <c r="L261" s="125"/>
    </row>
    <row r="262" spans="8:12" x14ac:dyDescent="0.25">
      <c r="H262" s="125"/>
      <c r="I262" s="125"/>
      <c r="J262" s="125"/>
      <c r="K262" s="125"/>
      <c r="L262" s="125"/>
    </row>
    <row r="263" spans="8:12" x14ac:dyDescent="0.25">
      <c r="H263" s="125"/>
      <c r="I263" s="125"/>
      <c r="J263" s="125"/>
      <c r="K263" s="125"/>
      <c r="L263" s="125"/>
    </row>
    <row r="264" spans="8:12" x14ac:dyDescent="0.25">
      <c r="H264" s="125"/>
      <c r="I264" s="125"/>
      <c r="J264" s="125"/>
      <c r="K264" s="125"/>
      <c r="L264" s="125"/>
    </row>
    <row r="265" spans="8:12" x14ac:dyDescent="0.25">
      <c r="H265" s="125"/>
      <c r="I265" s="125"/>
      <c r="J265" s="125"/>
      <c r="K265" s="125"/>
      <c r="L265" s="125"/>
    </row>
    <row r="266" spans="8:12" x14ac:dyDescent="0.25">
      <c r="H266" s="125"/>
      <c r="I266" s="125"/>
      <c r="J266" s="125"/>
      <c r="K266" s="125"/>
      <c r="L266" s="125"/>
    </row>
    <row r="267" spans="8:12" x14ac:dyDescent="0.25">
      <c r="H267" s="125"/>
      <c r="I267" s="125"/>
      <c r="J267" s="125"/>
      <c r="K267" s="125"/>
      <c r="L267" s="125"/>
    </row>
    <row r="268" spans="8:12" x14ac:dyDescent="0.25">
      <c r="H268" s="125"/>
      <c r="I268" s="125"/>
      <c r="J268" s="125"/>
      <c r="K268" s="125"/>
      <c r="L268" s="125"/>
    </row>
    <row r="269" spans="8:12" x14ac:dyDescent="0.25">
      <c r="H269" s="125"/>
      <c r="I269" s="125"/>
      <c r="J269" s="125"/>
      <c r="K269" s="125"/>
      <c r="L269" s="125"/>
    </row>
    <row r="270" spans="8:12" x14ac:dyDescent="0.25">
      <c r="H270" s="125"/>
      <c r="I270" s="125"/>
      <c r="J270" s="125"/>
      <c r="K270" s="125"/>
      <c r="L270" s="125"/>
    </row>
    <row r="271" spans="8:12" x14ac:dyDescent="0.25">
      <c r="H271" s="125"/>
      <c r="I271" s="125"/>
      <c r="J271" s="125"/>
      <c r="K271" s="125"/>
      <c r="L271" s="125"/>
    </row>
    <row r="272" spans="8:12" x14ac:dyDescent="0.25">
      <c r="H272" s="125"/>
      <c r="I272" s="125"/>
      <c r="J272" s="125"/>
      <c r="K272" s="125"/>
      <c r="L272" s="125"/>
    </row>
    <row r="273" spans="8:12" x14ac:dyDescent="0.25">
      <c r="H273" s="125"/>
      <c r="I273" s="125"/>
      <c r="J273" s="125"/>
      <c r="K273" s="125"/>
      <c r="L273" s="125"/>
    </row>
    <row r="274" spans="8:12" x14ac:dyDescent="0.25">
      <c r="H274" s="125"/>
      <c r="I274" s="125"/>
      <c r="J274" s="125"/>
      <c r="K274" s="125"/>
      <c r="L274" s="125"/>
    </row>
    <row r="275" spans="8:12" x14ac:dyDescent="0.25">
      <c r="H275" s="125"/>
      <c r="I275" s="125"/>
      <c r="J275" s="125"/>
      <c r="K275" s="125"/>
      <c r="L275" s="125"/>
    </row>
    <row r="276" spans="8:12" x14ac:dyDescent="0.25">
      <c r="H276" s="125"/>
      <c r="I276" s="125"/>
      <c r="J276" s="125"/>
      <c r="K276" s="125"/>
      <c r="L276" s="125"/>
    </row>
    <row r="277" spans="8:12" x14ac:dyDescent="0.25">
      <c r="H277" s="125"/>
      <c r="I277" s="125"/>
      <c r="J277" s="125"/>
      <c r="K277" s="125"/>
      <c r="L277" s="125"/>
    </row>
    <row r="278" spans="8:12" x14ac:dyDescent="0.25">
      <c r="H278" s="125"/>
      <c r="I278" s="125"/>
      <c r="J278" s="125"/>
      <c r="K278" s="125"/>
      <c r="L278" s="125"/>
    </row>
    <row r="279" spans="8:12" x14ac:dyDescent="0.25">
      <c r="H279" s="125"/>
      <c r="I279" s="125"/>
      <c r="J279" s="125"/>
      <c r="K279" s="125"/>
      <c r="L279" s="125"/>
    </row>
    <row r="280" spans="8:12" x14ac:dyDescent="0.25">
      <c r="H280" s="125"/>
      <c r="I280" s="125"/>
      <c r="J280" s="125"/>
      <c r="K280" s="125"/>
      <c r="L280" s="125"/>
    </row>
    <row r="281" spans="8:12" x14ac:dyDescent="0.25">
      <c r="H281" s="125"/>
      <c r="I281" s="125"/>
      <c r="J281" s="125"/>
      <c r="K281" s="125"/>
      <c r="L281" s="125"/>
    </row>
    <row r="282" spans="8:12" x14ac:dyDescent="0.25">
      <c r="H282" s="125"/>
      <c r="I282" s="125"/>
      <c r="J282" s="125"/>
      <c r="K282" s="125"/>
      <c r="L282" s="125"/>
    </row>
    <row r="283" spans="8:12" x14ac:dyDescent="0.25">
      <c r="H283" s="125"/>
      <c r="I283" s="125"/>
      <c r="J283" s="125"/>
      <c r="K283" s="125"/>
      <c r="L283" s="125"/>
    </row>
    <row r="284" spans="8:12" x14ac:dyDescent="0.25">
      <c r="H284" s="125"/>
      <c r="I284" s="125"/>
      <c r="J284" s="125"/>
      <c r="K284" s="125"/>
      <c r="L284" s="125"/>
    </row>
    <row r="285" spans="8:12" x14ac:dyDescent="0.25">
      <c r="H285" s="125"/>
      <c r="I285" s="125"/>
      <c r="J285" s="125"/>
      <c r="K285" s="125"/>
      <c r="L285" s="125"/>
    </row>
    <row r="286" spans="8:12" x14ac:dyDescent="0.25">
      <c r="H286" s="125"/>
      <c r="I286" s="125"/>
      <c r="J286" s="125"/>
      <c r="K286" s="125"/>
      <c r="L286" s="125"/>
    </row>
    <row r="287" spans="8:12" x14ac:dyDescent="0.25">
      <c r="H287" s="125"/>
      <c r="I287" s="125"/>
      <c r="J287" s="125"/>
      <c r="K287" s="125"/>
      <c r="L287" s="125"/>
    </row>
    <row r="288" spans="8:12" x14ac:dyDescent="0.25">
      <c r="H288" s="125"/>
      <c r="I288" s="125"/>
      <c r="J288" s="125"/>
      <c r="K288" s="125"/>
      <c r="L288" s="125"/>
    </row>
    <row r="289" spans="8:12" x14ac:dyDescent="0.25">
      <c r="H289" s="125"/>
      <c r="I289" s="125"/>
      <c r="J289" s="125"/>
      <c r="K289" s="125"/>
      <c r="L289" s="125"/>
    </row>
    <row r="290" spans="8:12" x14ac:dyDescent="0.25">
      <c r="H290" s="125"/>
      <c r="I290" s="125"/>
      <c r="J290" s="125"/>
      <c r="K290" s="125"/>
      <c r="L290" s="125"/>
    </row>
    <row r="291" spans="8:12" x14ac:dyDescent="0.25">
      <c r="H291" s="125"/>
      <c r="I291" s="125"/>
      <c r="J291" s="125"/>
      <c r="K291" s="125"/>
      <c r="L291" s="125"/>
    </row>
    <row r="292" spans="8:12" x14ac:dyDescent="0.25">
      <c r="H292" s="125"/>
      <c r="I292" s="125"/>
      <c r="J292" s="125"/>
      <c r="K292" s="125"/>
      <c r="L292" s="125"/>
    </row>
    <row r="293" spans="8:12" x14ac:dyDescent="0.25">
      <c r="H293" s="125"/>
      <c r="I293" s="125"/>
      <c r="J293" s="125"/>
      <c r="K293" s="125"/>
      <c r="L293" s="125"/>
    </row>
    <row r="294" spans="8:12" x14ac:dyDescent="0.25">
      <c r="H294" s="125"/>
      <c r="I294" s="125"/>
      <c r="J294" s="125"/>
      <c r="K294" s="125"/>
      <c r="L294" s="125"/>
    </row>
    <row r="295" spans="8:12" x14ac:dyDescent="0.25">
      <c r="H295" s="125"/>
      <c r="I295" s="125"/>
      <c r="J295" s="125"/>
      <c r="K295" s="125"/>
      <c r="L295" s="125"/>
    </row>
    <row r="296" spans="8:12" x14ac:dyDescent="0.25">
      <c r="H296" s="125"/>
      <c r="I296" s="125"/>
      <c r="J296" s="125"/>
      <c r="K296" s="125"/>
      <c r="L296" s="125"/>
    </row>
    <row r="297" spans="8:12" x14ac:dyDescent="0.25">
      <c r="H297" s="125"/>
      <c r="I297" s="125"/>
      <c r="J297" s="125"/>
      <c r="K297" s="125"/>
      <c r="L297" s="125"/>
    </row>
    <row r="298" spans="8:12" x14ac:dyDescent="0.25">
      <c r="H298" s="125"/>
      <c r="I298" s="125"/>
      <c r="J298" s="125"/>
      <c r="K298" s="125"/>
      <c r="L298" s="125"/>
    </row>
    <row r="299" spans="8:12" x14ac:dyDescent="0.25">
      <c r="H299" s="125"/>
      <c r="I299" s="125"/>
      <c r="J299" s="125"/>
      <c r="K299" s="125"/>
      <c r="L299" s="125"/>
    </row>
    <row r="300" spans="8:12" x14ac:dyDescent="0.25">
      <c r="H300" s="125"/>
      <c r="I300" s="125"/>
      <c r="J300" s="125"/>
      <c r="K300" s="125"/>
      <c r="L300" s="125"/>
    </row>
    <row r="301" spans="8:12" x14ac:dyDescent="0.25">
      <c r="H301" s="125"/>
      <c r="I301" s="125"/>
      <c r="J301" s="125"/>
      <c r="K301" s="125"/>
      <c r="L301" s="125"/>
    </row>
    <row r="302" spans="8:12" x14ac:dyDescent="0.25">
      <c r="H302" s="125"/>
      <c r="I302" s="125"/>
      <c r="J302" s="125"/>
      <c r="K302" s="125"/>
      <c r="L302" s="125"/>
    </row>
    <row r="303" spans="8:12" x14ac:dyDescent="0.25">
      <c r="H303" s="125"/>
      <c r="I303" s="125"/>
      <c r="J303" s="125"/>
      <c r="K303" s="125"/>
      <c r="L303" s="125"/>
    </row>
    <row r="304" spans="8:12" x14ac:dyDescent="0.25">
      <c r="H304" s="125"/>
      <c r="I304" s="125"/>
      <c r="J304" s="125"/>
      <c r="K304" s="125"/>
      <c r="L304" s="125"/>
    </row>
    <row r="305" spans="8:12" x14ac:dyDescent="0.25">
      <c r="H305" s="125"/>
      <c r="I305" s="125"/>
      <c r="J305" s="125"/>
      <c r="K305" s="125"/>
      <c r="L305" s="125"/>
    </row>
    <row r="306" spans="8:12" x14ac:dyDescent="0.25">
      <c r="H306" s="125"/>
      <c r="I306" s="125"/>
      <c r="J306" s="125"/>
      <c r="K306" s="125"/>
      <c r="L306" s="125"/>
    </row>
    <row r="307" spans="8:12" x14ac:dyDescent="0.25">
      <c r="H307" s="125"/>
      <c r="I307" s="125"/>
      <c r="J307" s="125"/>
      <c r="K307" s="125"/>
      <c r="L307" s="125"/>
    </row>
    <row r="308" spans="8:12" x14ac:dyDescent="0.25">
      <c r="H308" s="125"/>
      <c r="I308" s="125"/>
      <c r="J308" s="125"/>
      <c r="K308" s="125"/>
      <c r="L308" s="125"/>
    </row>
    <row r="309" spans="8:12" x14ac:dyDescent="0.25">
      <c r="H309" s="125"/>
      <c r="I309" s="125"/>
      <c r="J309" s="125"/>
      <c r="K309" s="125"/>
      <c r="L309" s="125"/>
    </row>
    <row r="310" spans="8:12" x14ac:dyDescent="0.25">
      <c r="H310" s="125"/>
      <c r="I310" s="125"/>
      <c r="J310" s="125"/>
      <c r="K310" s="125"/>
      <c r="L310" s="125"/>
    </row>
    <row r="311" spans="8:12" x14ac:dyDescent="0.25">
      <c r="H311" s="125"/>
      <c r="I311" s="125"/>
      <c r="J311" s="125"/>
      <c r="K311" s="125"/>
      <c r="L311" s="125"/>
    </row>
    <row r="312" spans="8:12" x14ac:dyDescent="0.25">
      <c r="H312" s="125"/>
      <c r="I312" s="125"/>
      <c r="J312" s="125"/>
      <c r="K312" s="125"/>
      <c r="L312" s="125"/>
    </row>
    <row r="313" spans="8:12" x14ac:dyDescent="0.25">
      <c r="H313" s="125"/>
      <c r="I313" s="125"/>
      <c r="J313" s="125"/>
      <c r="K313" s="125"/>
      <c r="L313" s="125"/>
    </row>
    <row r="314" spans="8:12" x14ac:dyDescent="0.25">
      <c r="H314" s="125"/>
      <c r="I314" s="125"/>
      <c r="J314" s="125"/>
      <c r="K314" s="125"/>
      <c r="L314" s="125"/>
    </row>
    <row r="315" spans="8:12" x14ac:dyDescent="0.25">
      <c r="H315" s="125"/>
      <c r="I315" s="125"/>
      <c r="J315" s="125"/>
      <c r="K315" s="125"/>
      <c r="L315" s="125"/>
    </row>
    <row r="316" spans="8:12" x14ac:dyDescent="0.25">
      <c r="H316" s="125"/>
      <c r="I316" s="125"/>
      <c r="J316" s="125"/>
      <c r="K316" s="125"/>
      <c r="L316" s="125"/>
    </row>
    <row r="317" spans="8:12" x14ac:dyDescent="0.25">
      <c r="H317" s="125"/>
      <c r="I317" s="125"/>
      <c r="J317" s="125"/>
      <c r="K317" s="125"/>
      <c r="L317" s="125"/>
    </row>
    <row r="318" spans="8:12" x14ac:dyDescent="0.25">
      <c r="H318" s="125"/>
      <c r="I318" s="125"/>
      <c r="J318" s="125"/>
      <c r="K318" s="125"/>
      <c r="L318" s="125"/>
    </row>
    <row r="319" spans="8:12" x14ac:dyDescent="0.25">
      <c r="H319" s="125"/>
      <c r="I319" s="125"/>
      <c r="J319" s="125"/>
      <c r="K319" s="125"/>
      <c r="L319" s="125"/>
    </row>
    <row r="320" spans="8:12" x14ac:dyDescent="0.25">
      <c r="H320" s="125"/>
      <c r="I320" s="125"/>
      <c r="J320" s="125"/>
      <c r="K320" s="125"/>
      <c r="L320" s="125"/>
    </row>
    <row r="321" spans="8:12" x14ac:dyDescent="0.25">
      <c r="H321" s="125"/>
      <c r="I321" s="125"/>
      <c r="J321" s="125"/>
      <c r="K321" s="125"/>
      <c r="L321" s="125"/>
    </row>
    <row r="322" spans="8:12" x14ac:dyDescent="0.25">
      <c r="H322" s="125"/>
      <c r="I322" s="125"/>
      <c r="J322" s="125"/>
      <c r="K322" s="125"/>
      <c r="L322" s="125"/>
    </row>
    <row r="323" spans="8:12" x14ac:dyDescent="0.25">
      <c r="H323" s="125"/>
      <c r="I323" s="125"/>
      <c r="J323" s="125"/>
      <c r="K323" s="125"/>
      <c r="L323" s="125"/>
    </row>
    <row r="324" spans="8:12" x14ac:dyDescent="0.25">
      <c r="H324" s="125"/>
      <c r="I324" s="125"/>
      <c r="J324" s="125"/>
      <c r="K324" s="125"/>
      <c r="L324" s="125"/>
    </row>
    <row r="325" spans="8:12" x14ac:dyDescent="0.25">
      <c r="H325" s="125"/>
      <c r="I325" s="125"/>
      <c r="J325" s="125"/>
      <c r="K325" s="125"/>
      <c r="L325" s="125"/>
    </row>
    <row r="326" spans="8:12" x14ac:dyDescent="0.25">
      <c r="H326" s="125"/>
      <c r="I326" s="125"/>
      <c r="J326" s="125"/>
      <c r="K326" s="125"/>
      <c r="L326" s="125"/>
    </row>
    <row r="327" spans="8:12" x14ac:dyDescent="0.25">
      <c r="H327" s="125"/>
      <c r="I327" s="125"/>
      <c r="J327" s="125"/>
      <c r="K327" s="125"/>
      <c r="L327" s="125"/>
    </row>
    <row r="328" spans="8:12" x14ac:dyDescent="0.25">
      <c r="H328" s="125"/>
      <c r="I328" s="125"/>
      <c r="J328" s="125"/>
      <c r="K328" s="125"/>
      <c r="L328" s="125"/>
    </row>
    <row r="329" spans="8:12" x14ac:dyDescent="0.25">
      <c r="H329" s="125"/>
      <c r="I329" s="125"/>
      <c r="J329" s="125"/>
      <c r="K329" s="125"/>
      <c r="L329" s="125"/>
    </row>
    <row r="330" spans="8:12" x14ac:dyDescent="0.25">
      <c r="H330" s="125"/>
      <c r="I330" s="125"/>
      <c r="J330" s="125"/>
      <c r="K330" s="125"/>
      <c r="L330" s="125"/>
    </row>
    <row r="331" spans="8:12" x14ac:dyDescent="0.25">
      <c r="H331" s="125"/>
      <c r="I331" s="125"/>
      <c r="J331" s="125"/>
      <c r="K331" s="125"/>
      <c r="L331" s="125"/>
    </row>
    <row r="332" spans="8:12" x14ac:dyDescent="0.25">
      <c r="H332" s="125"/>
      <c r="I332" s="125"/>
      <c r="J332" s="125"/>
      <c r="K332" s="125"/>
      <c r="L332" s="125"/>
    </row>
    <row r="333" spans="8:12" x14ac:dyDescent="0.25">
      <c r="H333" s="125"/>
      <c r="I333" s="125"/>
      <c r="J333" s="125"/>
      <c r="K333" s="125"/>
      <c r="L333" s="125"/>
    </row>
    <row r="334" spans="8:12" x14ac:dyDescent="0.25">
      <c r="H334" s="125"/>
      <c r="I334" s="125"/>
      <c r="J334" s="125"/>
      <c r="K334" s="125"/>
      <c r="L334" s="125"/>
    </row>
    <row r="335" spans="8:12" x14ac:dyDescent="0.25">
      <c r="H335" s="125"/>
      <c r="I335" s="125"/>
      <c r="J335" s="125"/>
      <c r="K335" s="125"/>
      <c r="L335" s="125"/>
    </row>
    <row r="336" spans="8:12" x14ac:dyDescent="0.25">
      <c r="H336" s="125"/>
      <c r="I336" s="125"/>
      <c r="J336" s="125"/>
      <c r="K336" s="125"/>
      <c r="L336" s="125"/>
    </row>
    <row r="337" spans="8:12" x14ac:dyDescent="0.25">
      <c r="H337" s="125"/>
      <c r="I337" s="125"/>
      <c r="J337" s="125"/>
      <c r="K337" s="125"/>
      <c r="L337" s="125"/>
    </row>
    <row r="338" spans="8:12" x14ac:dyDescent="0.25">
      <c r="H338" s="125"/>
      <c r="I338" s="125"/>
      <c r="J338" s="125"/>
      <c r="K338" s="125"/>
      <c r="L338" s="125"/>
    </row>
    <row r="339" spans="8:12" x14ac:dyDescent="0.25">
      <c r="H339" s="125"/>
      <c r="I339" s="125"/>
      <c r="J339" s="125"/>
      <c r="K339" s="125"/>
      <c r="L339" s="125"/>
    </row>
    <row r="340" spans="8:12" x14ac:dyDescent="0.25">
      <c r="H340" s="125"/>
      <c r="I340" s="125"/>
      <c r="J340" s="125"/>
      <c r="K340" s="125"/>
      <c r="L340" s="125"/>
    </row>
    <row r="341" spans="8:12" x14ac:dyDescent="0.25">
      <c r="H341" s="125"/>
      <c r="I341" s="125"/>
      <c r="J341" s="125"/>
      <c r="K341" s="125"/>
      <c r="L341" s="125"/>
    </row>
    <row r="342" spans="8:12" x14ac:dyDescent="0.25">
      <c r="H342" s="125"/>
      <c r="I342" s="125"/>
      <c r="J342" s="125"/>
      <c r="K342" s="125"/>
      <c r="L342" s="125"/>
    </row>
    <row r="343" spans="8:12" x14ac:dyDescent="0.25">
      <c r="H343" s="125"/>
      <c r="I343" s="125"/>
      <c r="J343" s="125"/>
      <c r="K343" s="125"/>
      <c r="L343" s="125"/>
    </row>
    <row r="344" spans="8:12" x14ac:dyDescent="0.25">
      <c r="H344" s="125"/>
      <c r="I344" s="125"/>
      <c r="J344" s="125"/>
      <c r="K344" s="125"/>
      <c r="L344" s="125"/>
    </row>
    <row r="345" spans="8:12" x14ac:dyDescent="0.25">
      <c r="H345" s="125"/>
      <c r="I345" s="125"/>
      <c r="J345" s="125"/>
      <c r="K345" s="125"/>
      <c r="L345" s="125"/>
    </row>
    <row r="346" spans="8:12" x14ac:dyDescent="0.25">
      <c r="H346" s="125"/>
      <c r="I346" s="125"/>
      <c r="J346" s="125"/>
      <c r="K346" s="125"/>
      <c r="L346" s="125"/>
    </row>
    <row r="347" spans="8:12" x14ac:dyDescent="0.25">
      <c r="H347" s="125"/>
      <c r="I347" s="125"/>
      <c r="J347" s="125"/>
      <c r="K347" s="125"/>
      <c r="L347" s="125"/>
    </row>
    <row r="348" spans="8:12" x14ac:dyDescent="0.25">
      <c r="H348" s="125"/>
      <c r="I348" s="125"/>
      <c r="J348" s="125"/>
      <c r="K348" s="125"/>
      <c r="L348" s="125"/>
    </row>
    <row r="349" spans="8:12" x14ac:dyDescent="0.25">
      <c r="H349" s="125"/>
      <c r="I349" s="125"/>
      <c r="J349" s="125"/>
      <c r="K349" s="125"/>
      <c r="L349" s="125"/>
    </row>
    <row r="350" spans="8:12" x14ac:dyDescent="0.25">
      <c r="H350" s="125"/>
      <c r="I350" s="125"/>
      <c r="J350" s="125"/>
      <c r="K350" s="125"/>
      <c r="L350" s="125"/>
    </row>
    <row r="351" spans="8:12" x14ac:dyDescent="0.25">
      <c r="H351" s="125"/>
      <c r="I351" s="125"/>
      <c r="J351" s="125"/>
      <c r="K351" s="125"/>
      <c r="L351" s="125"/>
    </row>
    <row r="352" spans="8:12" x14ac:dyDescent="0.25">
      <c r="H352" s="125"/>
      <c r="I352" s="125"/>
      <c r="J352" s="125"/>
      <c r="K352" s="125"/>
      <c r="L352" s="125"/>
    </row>
    <row r="353" spans="8:12" x14ac:dyDescent="0.25">
      <c r="H353" s="125"/>
      <c r="I353" s="125"/>
      <c r="J353" s="125"/>
      <c r="K353" s="125"/>
      <c r="L353" s="125"/>
    </row>
    <row r="354" spans="8:12" x14ac:dyDescent="0.25">
      <c r="H354" s="125"/>
      <c r="I354" s="125"/>
      <c r="J354" s="125"/>
      <c r="K354" s="125"/>
      <c r="L354" s="125"/>
    </row>
    <row r="355" spans="8:12" x14ac:dyDescent="0.25">
      <c r="H355" s="125"/>
      <c r="I355" s="125"/>
      <c r="J355" s="125"/>
      <c r="K355" s="125"/>
      <c r="L355" s="125"/>
    </row>
    <row r="356" spans="8:12" x14ac:dyDescent="0.25">
      <c r="H356" s="125"/>
      <c r="I356" s="125"/>
      <c r="J356" s="125"/>
      <c r="K356" s="125"/>
      <c r="L356" s="125"/>
    </row>
    <row r="357" spans="8:12" x14ac:dyDescent="0.25">
      <c r="H357" s="125"/>
      <c r="I357" s="125"/>
      <c r="J357" s="125"/>
      <c r="K357" s="125"/>
      <c r="L357" s="125"/>
    </row>
    <row r="358" spans="8:12" x14ac:dyDescent="0.25">
      <c r="H358" s="125"/>
      <c r="I358" s="125"/>
      <c r="J358" s="125"/>
      <c r="K358" s="125"/>
      <c r="L358" s="125"/>
    </row>
    <row r="359" spans="8:12" x14ac:dyDescent="0.25">
      <c r="H359" s="125"/>
      <c r="I359" s="125"/>
      <c r="J359" s="125"/>
      <c r="K359" s="125"/>
      <c r="L359" s="125"/>
    </row>
    <row r="360" spans="8:12" x14ac:dyDescent="0.25">
      <c r="H360" s="125"/>
      <c r="I360" s="125"/>
      <c r="J360" s="125"/>
      <c r="K360" s="125"/>
      <c r="L360" s="125"/>
    </row>
    <row r="361" spans="8:12" x14ac:dyDescent="0.25">
      <c r="H361" s="125"/>
      <c r="I361" s="125"/>
      <c r="J361" s="125"/>
      <c r="K361" s="125"/>
      <c r="L361" s="125"/>
    </row>
    <row r="362" spans="8:12" x14ac:dyDescent="0.25">
      <c r="H362" s="125"/>
      <c r="I362" s="125"/>
      <c r="J362" s="125"/>
      <c r="K362" s="125"/>
      <c r="L362" s="125"/>
    </row>
    <row r="363" spans="8:12" x14ac:dyDescent="0.25">
      <c r="H363" s="125"/>
      <c r="I363" s="125"/>
      <c r="J363" s="125"/>
      <c r="K363" s="125"/>
      <c r="L363" s="125"/>
    </row>
    <row r="364" spans="8:12" x14ac:dyDescent="0.25">
      <c r="H364" s="125"/>
      <c r="I364" s="125"/>
      <c r="J364" s="125"/>
      <c r="K364" s="125"/>
      <c r="L364" s="125"/>
    </row>
    <row r="365" spans="8:12" x14ac:dyDescent="0.25">
      <c r="H365" s="125"/>
      <c r="I365" s="125"/>
      <c r="J365" s="125"/>
      <c r="K365" s="125"/>
      <c r="L365" s="125"/>
    </row>
    <row r="366" spans="8:12" x14ac:dyDescent="0.25">
      <c r="H366" s="125"/>
      <c r="I366" s="125"/>
      <c r="J366" s="125"/>
      <c r="K366" s="125"/>
      <c r="L366" s="125"/>
    </row>
    <row r="367" spans="8:12" x14ac:dyDescent="0.25">
      <c r="H367" s="125"/>
      <c r="I367" s="125"/>
      <c r="J367" s="125"/>
      <c r="K367" s="125"/>
      <c r="L367" s="125"/>
    </row>
    <row r="368" spans="8:12" x14ac:dyDescent="0.25">
      <c r="H368" s="125"/>
      <c r="I368" s="125"/>
      <c r="J368" s="125"/>
      <c r="K368" s="125"/>
      <c r="L368" s="125"/>
    </row>
    <row r="369" spans="8:12" x14ac:dyDescent="0.25">
      <c r="H369" s="125"/>
      <c r="I369" s="125"/>
      <c r="J369" s="125"/>
      <c r="K369" s="125"/>
      <c r="L369" s="125"/>
    </row>
    <row r="370" spans="8:12" x14ac:dyDescent="0.25">
      <c r="H370" s="125"/>
      <c r="I370" s="125"/>
      <c r="J370" s="125"/>
      <c r="K370" s="125"/>
      <c r="L370" s="125"/>
    </row>
    <row r="371" spans="8:12" x14ac:dyDescent="0.25">
      <c r="H371" s="125"/>
      <c r="I371" s="125"/>
      <c r="J371" s="125"/>
      <c r="K371" s="125"/>
      <c r="L371" s="125"/>
    </row>
    <row r="372" spans="8:12" x14ac:dyDescent="0.25">
      <c r="H372" s="125"/>
      <c r="I372" s="125"/>
      <c r="J372" s="125"/>
      <c r="K372" s="125"/>
      <c r="L372" s="125"/>
    </row>
    <row r="373" spans="8:12" x14ac:dyDescent="0.25">
      <c r="H373" s="125"/>
      <c r="I373" s="125"/>
      <c r="J373" s="125"/>
      <c r="K373" s="125"/>
      <c r="L373" s="125"/>
    </row>
    <row r="374" spans="8:12" x14ac:dyDescent="0.25">
      <c r="H374" s="125"/>
      <c r="I374" s="125"/>
      <c r="J374" s="125"/>
      <c r="K374" s="125"/>
      <c r="L374" s="125"/>
    </row>
    <row r="375" spans="8:12" x14ac:dyDescent="0.25">
      <c r="H375" s="125"/>
      <c r="I375" s="125"/>
      <c r="J375" s="125"/>
      <c r="K375" s="125"/>
      <c r="L375" s="125"/>
    </row>
    <row r="376" spans="8:12" x14ac:dyDescent="0.25">
      <c r="H376" s="125"/>
      <c r="I376" s="125"/>
      <c r="J376" s="125"/>
      <c r="K376" s="125"/>
      <c r="L376" s="125"/>
    </row>
    <row r="377" spans="8:12" x14ac:dyDescent="0.25">
      <c r="H377" s="125"/>
      <c r="I377" s="125"/>
      <c r="J377" s="125"/>
      <c r="K377" s="125"/>
      <c r="L377" s="125"/>
    </row>
    <row r="378" spans="8:12" x14ac:dyDescent="0.25">
      <c r="H378" s="125"/>
      <c r="I378" s="125"/>
      <c r="J378" s="125"/>
      <c r="K378" s="125"/>
      <c r="L378" s="125"/>
    </row>
    <row r="379" spans="8:12" x14ac:dyDescent="0.25">
      <c r="H379" s="125"/>
      <c r="I379" s="125"/>
      <c r="J379" s="125"/>
      <c r="K379" s="125"/>
      <c r="L379" s="125"/>
    </row>
    <row r="380" spans="8:12" x14ac:dyDescent="0.25">
      <c r="H380" s="125"/>
      <c r="I380" s="125"/>
      <c r="J380" s="125"/>
      <c r="K380" s="125"/>
      <c r="L380" s="125"/>
    </row>
    <row r="381" spans="8:12" x14ac:dyDescent="0.25">
      <c r="H381" s="125"/>
      <c r="I381" s="125"/>
      <c r="J381" s="125"/>
      <c r="K381" s="125"/>
      <c r="L381" s="125"/>
    </row>
    <row r="382" spans="8:12" x14ac:dyDescent="0.25">
      <c r="H382" s="125"/>
      <c r="I382" s="125"/>
      <c r="J382" s="125"/>
      <c r="K382" s="125"/>
      <c r="L382" s="125"/>
    </row>
    <row r="383" spans="8:12" x14ac:dyDescent="0.25">
      <c r="H383" s="125"/>
      <c r="I383" s="125"/>
      <c r="J383" s="125"/>
      <c r="K383" s="125"/>
      <c r="L383" s="125"/>
    </row>
    <row r="384" spans="8:12" x14ac:dyDescent="0.25">
      <c r="H384" s="125"/>
      <c r="I384" s="125"/>
      <c r="J384" s="125"/>
      <c r="K384" s="125"/>
      <c r="L384" s="125"/>
    </row>
    <row r="385" spans="8:12" x14ac:dyDescent="0.25">
      <c r="H385" s="125"/>
      <c r="I385" s="125"/>
      <c r="J385" s="125"/>
      <c r="K385" s="125"/>
      <c r="L385" s="125"/>
    </row>
    <row r="386" spans="8:12" x14ac:dyDescent="0.25">
      <c r="H386" s="125"/>
      <c r="I386" s="125"/>
      <c r="J386" s="125"/>
      <c r="K386" s="125"/>
      <c r="L386" s="125"/>
    </row>
    <row r="387" spans="8:12" x14ac:dyDescent="0.25">
      <c r="H387" s="125"/>
      <c r="I387" s="125"/>
      <c r="J387" s="125"/>
      <c r="K387" s="125"/>
      <c r="L387" s="125"/>
    </row>
    <row r="388" spans="8:12" x14ac:dyDescent="0.25">
      <c r="H388" s="125"/>
      <c r="I388" s="125"/>
      <c r="J388" s="125"/>
      <c r="K388" s="125"/>
      <c r="L388" s="125"/>
    </row>
    <row r="389" spans="8:12" x14ac:dyDescent="0.25">
      <c r="H389" s="125"/>
      <c r="I389" s="125"/>
      <c r="J389" s="125"/>
      <c r="K389" s="125"/>
      <c r="L389" s="125"/>
    </row>
    <row r="390" spans="8:12" x14ac:dyDescent="0.25">
      <c r="H390" s="125"/>
      <c r="I390" s="125"/>
      <c r="J390" s="125"/>
      <c r="K390" s="125"/>
      <c r="L390" s="125"/>
    </row>
    <row r="391" spans="8:12" x14ac:dyDescent="0.25">
      <c r="H391" s="125"/>
      <c r="I391" s="125"/>
      <c r="J391" s="125"/>
      <c r="K391" s="125"/>
      <c r="L391" s="125"/>
    </row>
    <row r="392" spans="8:12" x14ac:dyDescent="0.25">
      <c r="H392" s="125"/>
      <c r="I392" s="125"/>
      <c r="J392" s="125"/>
      <c r="K392" s="125"/>
      <c r="L392" s="125"/>
    </row>
    <row r="393" spans="8:12" x14ac:dyDescent="0.25">
      <c r="H393" s="125"/>
      <c r="I393" s="125"/>
      <c r="J393" s="125"/>
      <c r="K393" s="125"/>
      <c r="L393" s="125"/>
    </row>
    <row r="394" spans="8:12" x14ac:dyDescent="0.25">
      <c r="H394" s="125"/>
      <c r="I394" s="125"/>
      <c r="J394" s="125"/>
      <c r="K394" s="125"/>
      <c r="L394" s="125"/>
    </row>
    <row r="395" spans="8:12" x14ac:dyDescent="0.25">
      <c r="H395" s="125"/>
      <c r="I395" s="125"/>
      <c r="J395" s="125"/>
      <c r="K395" s="125"/>
      <c r="L395" s="125"/>
    </row>
    <row r="396" spans="8:12" x14ac:dyDescent="0.25">
      <c r="H396" s="125"/>
      <c r="I396" s="125"/>
      <c r="J396" s="125"/>
      <c r="K396" s="125"/>
      <c r="L396" s="125"/>
    </row>
    <row r="397" spans="8:12" x14ac:dyDescent="0.25">
      <c r="H397" s="125"/>
      <c r="I397" s="125"/>
      <c r="J397" s="125"/>
      <c r="K397" s="125"/>
      <c r="L397" s="125"/>
    </row>
    <row r="398" spans="8:12" x14ac:dyDescent="0.25">
      <c r="H398" s="125"/>
      <c r="I398" s="125"/>
      <c r="J398" s="125"/>
      <c r="K398" s="125"/>
      <c r="L398" s="125"/>
    </row>
    <row r="399" spans="8:12" x14ac:dyDescent="0.25">
      <c r="H399" s="125"/>
      <c r="I399" s="125"/>
      <c r="J399" s="125"/>
      <c r="K399" s="125"/>
      <c r="L399" s="125"/>
    </row>
    <row r="400" spans="8:12" x14ac:dyDescent="0.25">
      <c r="H400" s="125"/>
      <c r="I400" s="125"/>
      <c r="J400" s="125"/>
      <c r="K400" s="125"/>
      <c r="L400" s="125"/>
    </row>
    <row r="401" spans="8:12" x14ac:dyDescent="0.25">
      <c r="H401" s="125"/>
      <c r="I401" s="125"/>
      <c r="J401" s="125"/>
      <c r="K401" s="125"/>
      <c r="L401" s="125"/>
    </row>
    <row r="402" spans="8:12" x14ac:dyDescent="0.25">
      <c r="H402" s="125"/>
      <c r="I402" s="125"/>
      <c r="J402" s="125"/>
      <c r="K402" s="125"/>
      <c r="L402" s="125"/>
    </row>
    <row r="403" spans="8:12" x14ac:dyDescent="0.25">
      <c r="H403" s="125"/>
      <c r="I403" s="125"/>
      <c r="J403" s="125"/>
      <c r="K403" s="125"/>
      <c r="L403" s="125"/>
    </row>
    <row r="404" spans="8:12" x14ac:dyDescent="0.25">
      <c r="H404" s="125"/>
      <c r="I404" s="125"/>
      <c r="J404" s="125"/>
      <c r="K404" s="125"/>
      <c r="L404" s="125"/>
    </row>
    <row r="405" spans="8:12" x14ac:dyDescent="0.25">
      <c r="H405" s="125"/>
      <c r="I405" s="125"/>
      <c r="J405" s="125"/>
      <c r="K405" s="125"/>
      <c r="L405" s="125"/>
    </row>
    <row r="406" spans="8:12" x14ac:dyDescent="0.25">
      <c r="H406" s="125"/>
      <c r="I406" s="125"/>
      <c r="J406" s="125"/>
      <c r="K406" s="125"/>
      <c r="L406" s="125"/>
    </row>
    <row r="407" spans="8:12" x14ac:dyDescent="0.25">
      <c r="H407" s="125"/>
      <c r="I407" s="125"/>
      <c r="J407" s="125"/>
      <c r="K407" s="125"/>
      <c r="L407" s="125"/>
    </row>
    <row r="408" spans="8:12" x14ac:dyDescent="0.25">
      <c r="H408" s="125"/>
      <c r="I408" s="125"/>
      <c r="J408" s="125"/>
      <c r="K408" s="125"/>
      <c r="L408" s="125"/>
    </row>
    <row r="409" spans="8:12" x14ac:dyDescent="0.25">
      <c r="H409" s="125"/>
      <c r="I409" s="125"/>
      <c r="J409" s="125"/>
      <c r="K409" s="125"/>
      <c r="L409" s="125"/>
    </row>
    <row r="410" spans="8:12" x14ac:dyDescent="0.25">
      <c r="H410" s="125"/>
      <c r="I410" s="125"/>
      <c r="J410" s="125"/>
      <c r="K410" s="125"/>
      <c r="L410" s="125"/>
    </row>
    <row r="411" spans="8:12" x14ac:dyDescent="0.25">
      <c r="H411" s="125"/>
      <c r="I411" s="125"/>
      <c r="J411" s="125"/>
      <c r="K411" s="125"/>
      <c r="L411" s="125"/>
    </row>
    <row r="412" spans="8:12" x14ac:dyDescent="0.25">
      <c r="H412" s="125"/>
      <c r="I412" s="125"/>
      <c r="J412" s="125"/>
      <c r="K412" s="125"/>
      <c r="L412" s="125"/>
    </row>
    <row r="413" spans="8:12" x14ac:dyDescent="0.25">
      <c r="H413" s="125"/>
      <c r="I413" s="125"/>
      <c r="J413" s="125"/>
      <c r="K413" s="125"/>
      <c r="L413" s="125"/>
    </row>
    <row r="414" spans="8:12" x14ac:dyDescent="0.25">
      <c r="H414" s="125"/>
      <c r="I414" s="125"/>
      <c r="J414" s="125"/>
      <c r="K414" s="125"/>
      <c r="L414" s="125"/>
    </row>
    <row r="415" spans="8:12" x14ac:dyDescent="0.25">
      <c r="H415" s="125"/>
      <c r="I415" s="125"/>
      <c r="J415" s="125"/>
      <c r="K415" s="125"/>
      <c r="L415" s="125"/>
    </row>
    <row r="416" spans="8:12" x14ac:dyDescent="0.25">
      <c r="H416" s="125"/>
      <c r="I416" s="125"/>
      <c r="J416" s="125"/>
      <c r="K416" s="125"/>
      <c r="L416" s="125"/>
    </row>
    <row r="417" spans="8:12" x14ac:dyDescent="0.25">
      <c r="H417" s="125"/>
      <c r="I417" s="125"/>
      <c r="J417" s="125"/>
      <c r="K417" s="125"/>
      <c r="L417" s="125"/>
    </row>
    <row r="418" spans="8:12" x14ac:dyDescent="0.25">
      <c r="H418" s="125"/>
      <c r="I418" s="125"/>
      <c r="J418" s="125"/>
      <c r="K418" s="125"/>
      <c r="L418" s="125"/>
    </row>
    <row r="419" spans="8:12" x14ac:dyDescent="0.25">
      <c r="H419" s="125"/>
      <c r="I419" s="125"/>
      <c r="J419" s="125"/>
      <c r="K419" s="125"/>
      <c r="L419" s="125"/>
    </row>
    <row r="420" spans="8:12" x14ac:dyDescent="0.25">
      <c r="H420" s="125"/>
      <c r="I420" s="125"/>
      <c r="J420" s="125"/>
      <c r="K420" s="125"/>
      <c r="L420" s="125"/>
    </row>
    <row r="421" spans="8:12" x14ac:dyDescent="0.25">
      <c r="H421" s="125"/>
      <c r="I421" s="125"/>
      <c r="J421" s="125"/>
      <c r="K421" s="125"/>
      <c r="L421" s="125"/>
    </row>
    <row r="422" spans="8:12" x14ac:dyDescent="0.25">
      <c r="H422" s="125"/>
      <c r="I422" s="125"/>
      <c r="J422" s="125"/>
      <c r="K422" s="125"/>
      <c r="L422" s="125"/>
    </row>
    <row r="423" spans="8:12" x14ac:dyDescent="0.25">
      <c r="H423" s="125"/>
      <c r="I423" s="125"/>
      <c r="J423" s="125"/>
      <c r="K423" s="125"/>
      <c r="L423" s="125"/>
    </row>
    <row r="424" spans="8:12" x14ac:dyDescent="0.25">
      <c r="H424" s="125"/>
      <c r="I424" s="125"/>
      <c r="J424" s="125"/>
      <c r="K424" s="125"/>
      <c r="L424" s="125"/>
    </row>
    <row r="425" spans="8:12" x14ac:dyDescent="0.25">
      <c r="H425" s="125"/>
      <c r="I425" s="125"/>
      <c r="J425" s="125"/>
      <c r="K425" s="125"/>
      <c r="L425" s="125"/>
    </row>
    <row r="426" spans="8:12" x14ac:dyDescent="0.25">
      <c r="H426" s="125"/>
      <c r="I426" s="125"/>
      <c r="J426" s="125"/>
      <c r="K426" s="125"/>
      <c r="L426" s="125"/>
    </row>
    <row r="427" spans="8:12" x14ac:dyDescent="0.25">
      <c r="H427" s="125"/>
      <c r="I427" s="125"/>
      <c r="J427" s="125"/>
      <c r="K427" s="125"/>
      <c r="L427" s="125"/>
    </row>
    <row r="428" spans="8:12" x14ac:dyDescent="0.25">
      <c r="H428" s="125"/>
      <c r="I428" s="125"/>
      <c r="J428" s="125"/>
      <c r="K428" s="125"/>
      <c r="L428" s="125"/>
    </row>
    <row r="429" spans="8:12" x14ac:dyDescent="0.25">
      <c r="H429" s="125"/>
      <c r="I429" s="125"/>
      <c r="J429" s="125"/>
      <c r="K429" s="125"/>
      <c r="L429" s="125"/>
    </row>
    <row r="430" spans="8:12" x14ac:dyDescent="0.25">
      <c r="H430" s="125"/>
      <c r="I430" s="125"/>
      <c r="J430" s="125"/>
      <c r="K430" s="125"/>
      <c r="L430" s="125"/>
    </row>
    <row r="431" spans="8:12" x14ac:dyDescent="0.25">
      <c r="H431" s="125"/>
      <c r="I431" s="125"/>
      <c r="J431" s="125"/>
      <c r="K431" s="125"/>
      <c r="L431" s="125"/>
    </row>
    <row r="432" spans="8:12" x14ac:dyDescent="0.25">
      <c r="H432" s="125"/>
      <c r="I432" s="125"/>
      <c r="J432" s="125"/>
      <c r="K432" s="125"/>
      <c r="L432" s="125"/>
    </row>
    <row r="433" spans="8:12" x14ac:dyDescent="0.25">
      <c r="H433" s="125"/>
      <c r="I433" s="125"/>
      <c r="J433" s="125"/>
      <c r="K433" s="125"/>
      <c r="L433" s="125"/>
    </row>
    <row r="434" spans="8:12" x14ac:dyDescent="0.25">
      <c r="H434" s="125"/>
      <c r="I434" s="125"/>
      <c r="J434" s="125"/>
      <c r="K434" s="125"/>
      <c r="L434" s="125"/>
    </row>
    <row r="435" spans="8:12" x14ac:dyDescent="0.25">
      <c r="H435" s="125"/>
      <c r="I435" s="125"/>
      <c r="J435" s="125"/>
      <c r="K435" s="125"/>
      <c r="L435" s="125"/>
    </row>
    <row r="436" spans="8:12" x14ac:dyDescent="0.25">
      <c r="H436" s="125"/>
      <c r="I436" s="125"/>
      <c r="J436" s="125"/>
      <c r="K436" s="125"/>
      <c r="L436" s="125"/>
    </row>
    <row r="437" spans="8:12" x14ac:dyDescent="0.25">
      <c r="H437" s="125"/>
      <c r="I437" s="125"/>
      <c r="J437" s="125"/>
      <c r="K437" s="125"/>
      <c r="L437" s="125"/>
    </row>
    <row r="438" spans="8:12" x14ac:dyDescent="0.25">
      <c r="H438" s="125"/>
      <c r="I438" s="125"/>
      <c r="J438" s="125"/>
      <c r="K438" s="125"/>
      <c r="L438" s="125"/>
    </row>
    <row r="439" spans="8:12" x14ac:dyDescent="0.25">
      <c r="H439" s="125"/>
      <c r="I439" s="125"/>
      <c r="J439" s="125"/>
      <c r="K439" s="125"/>
      <c r="L439" s="125"/>
    </row>
    <row r="440" spans="8:12" x14ac:dyDescent="0.25">
      <c r="H440" s="125"/>
      <c r="I440" s="125"/>
      <c r="J440" s="125"/>
      <c r="K440" s="125"/>
      <c r="L440" s="125"/>
    </row>
    <row r="441" spans="8:12" x14ac:dyDescent="0.25">
      <c r="H441" s="125"/>
      <c r="I441" s="125"/>
      <c r="J441" s="125"/>
      <c r="K441" s="125"/>
      <c r="L441" s="125"/>
    </row>
    <row r="442" spans="8:12" x14ac:dyDescent="0.25">
      <c r="H442" s="125"/>
      <c r="I442" s="125"/>
      <c r="J442" s="125"/>
      <c r="K442" s="125"/>
      <c r="L442" s="125"/>
    </row>
    <row r="443" spans="8:12" x14ac:dyDescent="0.25">
      <c r="H443" s="125"/>
      <c r="I443" s="125"/>
      <c r="J443" s="125"/>
      <c r="K443" s="125"/>
      <c r="L443" s="125"/>
    </row>
    <row r="444" spans="8:12" x14ac:dyDescent="0.25">
      <c r="H444" s="125"/>
      <c r="I444" s="125"/>
      <c r="J444" s="125"/>
      <c r="K444" s="125"/>
      <c r="L444" s="125"/>
    </row>
    <row r="445" spans="8:12" x14ac:dyDescent="0.25">
      <c r="H445" s="125"/>
      <c r="I445" s="125"/>
      <c r="J445" s="125"/>
      <c r="K445" s="125"/>
      <c r="L445" s="125"/>
    </row>
    <row r="446" spans="8:12" x14ac:dyDescent="0.25">
      <c r="H446" s="125"/>
      <c r="I446" s="125"/>
      <c r="J446" s="125"/>
      <c r="K446" s="125"/>
      <c r="L446" s="125"/>
    </row>
    <row r="447" spans="8:12" x14ac:dyDescent="0.25">
      <c r="H447" s="125"/>
      <c r="I447" s="125"/>
      <c r="J447" s="125"/>
      <c r="K447" s="125"/>
      <c r="L447" s="125"/>
    </row>
    <row r="448" spans="8:12" x14ac:dyDescent="0.25">
      <c r="H448" s="125"/>
      <c r="I448" s="125"/>
      <c r="J448" s="125"/>
      <c r="K448" s="125"/>
      <c r="L448" s="125"/>
    </row>
    <row r="449" spans="8:12" x14ac:dyDescent="0.25">
      <c r="H449" s="125"/>
      <c r="I449" s="125"/>
      <c r="J449" s="125"/>
      <c r="K449" s="125"/>
      <c r="L449" s="125"/>
    </row>
    <row r="450" spans="8:12" x14ac:dyDescent="0.25">
      <c r="H450" s="125"/>
      <c r="I450" s="125"/>
      <c r="J450" s="125"/>
      <c r="K450" s="125"/>
      <c r="L450" s="125"/>
    </row>
    <row r="451" spans="8:12" x14ac:dyDescent="0.25">
      <c r="H451" s="125"/>
      <c r="I451" s="125"/>
      <c r="J451" s="125"/>
      <c r="K451" s="125"/>
      <c r="L451" s="125"/>
    </row>
    <row r="452" spans="8:12" x14ac:dyDescent="0.25">
      <c r="H452" s="125"/>
      <c r="I452" s="125"/>
      <c r="J452" s="125"/>
      <c r="K452" s="125"/>
      <c r="L452" s="125"/>
    </row>
    <row r="453" spans="8:12" x14ac:dyDescent="0.25">
      <c r="H453" s="125"/>
      <c r="I453" s="125"/>
      <c r="J453" s="125"/>
      <c r="K453" s="125"/>
      <c r="L453" s="125"/>
    </row>
    <row r="454" spans="8:12" x14ac:dyDescent="0.25">
      <c r="H454" s="125"/>
      <c r="I454" s="125"/>
      <c r="J454" s="125"/>
      <c r="K454" s="125"/>
      <c r="L454" s="125"/>
    </row>
    <row r="455" spans="8:12" x14ac:dyDescent="0.25">
      <c r="H455" s="125"/>
      <c r="I455" s="125"/>
      <c r="J455" s="125"/>
      <c r="K455" s="125"/>
      <c r="L455" s="125"/>
    </row>
    <row r="456" spans="8:12" x14ac:dyDescent="0.25">
      <c r="H456" s="125"/>
      <c r="I456" s="125"/>
      <c r="J456" s="125"/>
      <c r="K456" s="125"/>
      <c r="L456" s="125"/>
    </row>
    <row r="457" spans="8:12" x14ac:dyDescent="0.25">
      <c r="H457" s="125"/>
      <c r="I457" s="125"/>
      <c r="J457" s="125"/>
      <c r="K457" s="125"/>
      <c r="L457" s="125"/>
    </row>
    <row r="458" spans="8:12" x14ac:dyDescent="0.25">
      <c r="H458" s="125"/>
      <c r="I458" s="125"/>
      <c r="J458" s="125"/>
      <c r="K458" s="125"/>
      <c r="L458" s="125"/>
    </row>
    <row r="459" spans="8:12" x14ac:dyDescent="0.25">
      <c r="H459" s="125"/>
      <c r="I459" s="125"/>
      <c r="J459" s="125"/>
      <c r="K459" s="125"/>
      <c r="L459" s="125"/>
    </row>
    <row r="460" spans="8:12" x14ac:dyDescent="0.25">
      <c r="H460" s="125"/>
      <c r="I460" s="125"/>
      <c r="J460" s="125"/>
      <c r="K460" s="125"/>
      <c r="L460" s="125"/>
    </row>
    <row r="461" spans="8:12" x14ac:dyDescent="0.25">
      <c r="H461" s="125"/>
      <c r="I461" s="125"/>
      <c r="J461" s="125"/>
      <c r="K461" s="125"/>
      <c r="L461" s="125"/>
    </row>
    <row r="462" spans="8:12" x14ac:dyDescent="0.25">
      <c r="H462" s="125"/>
      <c r="I462" s="125"/>
      <c r="J462" s="125"/>
      <c r="K462" s="125"/>
      <c r="L462" s="125"/>
    </row>
    <row r="463" spans="8:12" x14ac:dyDescent="0.25">
      <c r="H463" s="125"/>
      <c r="I463" s="125"/>
      <c r="J463" s="125"/>
      <c r="K463" s="125"/>
      <c r="L463" s="125"/>
    </row>
    <row r="464" spans="8:12" x14ac:dyDescent="0.25">
      <c r="H464" s="125"/>
      <c r="I464" s="125"/>
      <c r="J464" s="125"/>
      <c r="K464" s="125"/>
      <c r="L464" s="125"/>
    </row>
    <row r="465" spans="8:12" x14ac:dyDescent="0.25">
      <c r="H465" s="125"/>
      <c r="I465" s="125"/>
      <c r="J465" s="125"/>
      <c r="K465" s="125"/>
      <c r="L465" s="125"/>
    </row>
    <row r="466" spans="8:12" x14ac:dyDescent="0.25">
      <c r="H466" s="125"/>
      <c r="I466" s="125"/>
      <c r="J466" s="125"/>
      <c r="K466" s="125"/>
      <c r="L466" s="125"/>
    </row>
    <row r="467" spans="8:12" x14ac:dyDescent="0.25">
      <c r="H467" s="125"/>
      <c r="I467" s="125"/>
      <c r="J467" s="125"/>
      <c r="K467" s="125"/>
      <c r="L467" s="125"/>
    </row>
    <row r="468" spans="8:12" x14ac:dyDescent="0.25">
      <c r="H468" s="125"/>
      <c r="I468" s="125"/>
      <c r="J468" s="125"/>
      <c r="K468" s="125"/>
      <c r="L468" s="125"/>
    </row>
    <row r="469" spans="8:12" x14ac:dyDescent="0.25">
      <c r="H469" s="125"/>
      <c r="I469" s="125"/>
      <c r="J469" s="125"/>
      <c r="K469" s="125"/>
      <c r="L469" s="125"/>
    </row>
    <row r="470" spans="8:12" x14ac:dyDescent="0.25">
      <c r="H470" s="125"/>
      <c r="I470" s="125"/>
      <c r="J470" s="125"/>
      <c r="K470" s="125"/>
      <c r="L470" s="125"/>
    </row>
    <row r="471" spans="8:12" x14ac:dyDescent="0.25">
      <c r="H471" s="125"/>
      <c r="I471" s="125"/>
      <c r="J471" s="125"/>
      <c r="K471" s="125"/>
      <c r="L471" s="125"/>
    </row>
    <row r="472" spans="8:12" x14ac:dyDescent="0.25">
      <c r="H472" s="125"/>
      <c r="I472" s="125"/>
      <c r="J472" s="125"/>
      <c r="K472" s="125"/>
      <c r="L472" s="125"/>
    </row>
    <row r="473" spans="8:12" x14ac:dyDescent="0.25">
      <c r="H473" s="125"/>
      <c r="I473" s="125"/>
      <c r="J473" s="125"/>
      <c r="K473" s="125"/>
      <c r="L473" s="125"/>
    </row>
    <row r="474" spans="8:12" x14ac:dyDescent="0.25">
      <c r="H474" s="125"/>
      <c r="I474" s="125"/>
      <c r="J474" s="125"/>
      <c r="K474" s="125"/>
      <c r="L474" s="125"/>
    </row>
    <row r="475" spans="8:12" x14ac:dyDescent="0.25">
      <c r="H475" s="125"/>
      <c r="I475" s="125"/>
      <c r="J475" s="125"/>
      <c r="K475" s="125"/>
      <c r="L475" s="125"/>
    </row>
    <row r="476" spans="8:12" x14ac:dyDescent="0.25">
      <c r="H476" s="125"/>
      <c r="I476" s="125"/>
      <c r="J476" s="125"/>
      <c r="K476" s="125"/>
      <c r="L476" s="125"/>
    </row>
    <row r="477" spans="8:12" x14ac:dyDescent="0.25">
      <c r="H477" s="125"/>
      <c r="I477" s="125"/>
      <c r="J477" s="125"/>
      <c r="K477" s="125"/>
      <c r="L477" s="125"/>
    </row>
    <row r="478" spans="8:12" x14ac:dyDescent="0.25">
      <c r="H478" s="125"/>
      <c r="I478" s="125"/>
      <c r="J478" s="125"/>
      <c r="K478" s="125"/>
      <c r="L478" s="125"/>
    </row>
    <row r="479" spans="8:12" x14ac:dyDescent="0.25">
      <c r="H479" s="125"/>
      <c r="I479" s="125"/>
      <c r="J479" s="125"/>
      <c r="K479" s="125"/>
      <c r="L479" s="125"/>
    </row>
    <row r="480" spans="8:12" x14ac:dyDescent="0.25">
      <c r="H480" s="125"/>
      <c r="I480" s="125"/>
      <c r="J480" s="125"/>
      <c r="K480" s="125"/>
      <c r="L480" s="125"/>
    </row>
    <row r="481" spans="8:12" x14ac:dyDescent="0.25">
      <c r="H481" s="125"/>
      <c r="I481" s="125"/>
      <c r="J481" s="125"/>
      <c r="K481" s="125"/>
      <c r="L481" s="125"/>
    </row>
    <row r="482" spans="8:12" x14ac:dyDescent="0.25">
      <c r="H482" s="125"/>
      <c r="I482" s="125"/>
      <c r="J482" s="125"/>
      <c r="K482" s="125"/>
      <c r="L482" s="125"/>
    </row>
    <row r="483" spans="8:12" x14ac:dyDescent="0.25">
      <c r="H483" s="125"/>
      <c r="I483" s="125"/>
      <c r="J483" s="125"/>
      <c r="K483" s="125"/>
      <c r="L483" s="125"/>
    </row>
    <row r="484" spans="8:12" x14ac:dyDescent="0.25">
      <c r="H484" s="125"/>
      <c r="I484" s="125"/>
      <c r="J484" s="125"/>
      <c r="K484" s="125"/>
      <c r="L484" s="125"/>
    </row>
    <row r="485" spans="8:12" x14ac:dyDescent="0.25">
      <c r="H485" s="125"/>
      <c r="I485" s="125"/>
      <c r="J485" s="125"/>
      <c r="K485" s="125"/>
      <c r="L485" s="125"/>
    </row>
    <row r="486" spans="8:12" x14ac:dyDescent="0.25">
      <c r="H486" s="125"/>
      <c r="I486" s="125"/>
      <c r="J486" s="125"/>
      <c r="K486" s="125"/>
      <c r="L486" s="125"/>
    </row>
    <row r="487" spans="8:12" x14ac:dyDescent="0.25">
      <c r="H487" s="125"/>
      <c r="I487" s="125"/>
      <c r="J487" s="125"/>
      <c r="K487" s="125"/>
      <c r="L487" s="125"/>
    </row>
    <row r="488" spans="8:12" x14ac:dyDescent="0.25">
      <c r="H488" s="125"/>
      <c r="I488" s="125"/>
      <c r="J488" s="125"/>
      <c r="K488" s="125"/>
      <c r="L488" s="125"/>
    </row>
    <row r="489" spans="8:12" x14ac:dyDescent="0.25">
      <c r="H489" s="125"/>
      <c r="I489" s="125"/>
      <c r="J489" s="125"/>
      <c r="K489" s="125"/>
      <c r="L489" s="125"/>
    </row>
    <row r="490" spans="8:12" x14ac:dyDescent="0.25">
      <c r="H490" s="125"/>
      <c r="I490" s="125"/>
      <c r="J490" s="125"/>
      <c r="K490" s="125"/>
      <c r="L490" s="125"/>
    </row>
    <row r="491" spans="8:12" x14ac:dyDescent="0.25">
      <c r="H491" s="125"/>
      <c r="I491" s="125"/>
      <c r="J491" s="125"/>
      <c r="K491" s="125"/>
      <c r="L491" s="125"/>
    </row>
    <row r="492" spans="8:12" x14ac:dyDescent="0.25">
      <c r="H492" s="125"/>
      <c r="I492" s="125"/>
      <c r="J492" s="125"/>
      <c r="K492" s="125"/>
      <c r="L492" s="125"/>
    </row>
    <row r="493" spans="8:12" x14ac:dyDescent="0.25">
      <c r="H493" s="125"/>
      <c r="I493" s="125"/>
      <c r="J493" s="125"/>
      <c r="K493" s="125"/>
      <c r="L493" s="125"/>
    </row>
    <row r="494" spans="8:12" x14ac:dyDescent="0.25">
      <c r="H494" s="125"/>
      <c r="I494" s="125"/>
      <c r="J494" s="125"/>
      <c r="K494" s="125"/>
      <c r="L494" s="125"/>
    </row>
    <row r="495" spans="8:12" x14ac:dyDescent="0.25">
      <c r="H495" s="125"/>
      <c r="I495" s="125"/>
      <c r="J495" s="125"/>
      <c r="K495" s="125"/>
      <c r="L495" s="125"/>
    </row>
    <row r="496" spans="8:12" x14ac:dyDescent="0.25">
      <c r="H496" s="125"/>
      <c r="I496" s="125"/>
      <c r="J496" s="125"/>
      <c r="K496" s="125"/>
      <c r="L496" s="125"/>
    </row>
    <row r="497" spans="8:12" x14ac:dyDescent="0.25">
      <c r="H497" s="125"/>
      <c r="I497" s="125"/>
      <c r="J497" s="125"/>
      <c r="K497" s="125"/>
      <c r="L497" s="125"/>
    </row>
    <row r="498" spans="8:12" x14ac:dyDescent="0.25">
      <c r="H498" s="125"/>
      <c r="I498" s="125"/>
      <c r="J498" s="125"/>
      <c r="K498" s="125"/>
      <c r="L498" s="125"/>
    </row>
    <row r="499" spans="8:12" x14ac:dyDescent="0.25">
      <c r="H499" s="125"/>
      <c r="I499" s="125"/>
      <c r="J499" s="125"/>
      <c r="K499" s="125"/>
      <c r="L499" s="125"/>
    </row>
    <row r="500" spans="8:12" x14ac:dyDescent="0.25">
      <c r="H500" s="125"/>
      <c r="I500" s="125"/>
      <c r="J500" s="125"/>
      <c r="K500" s="125"/>
      <c r="L500" s="125"/>
    </row>
    <row r="501" spans="8:12" x14ac:dyDescent="0.25">
      <c r="H501" s="125"/>
      <c r="I501" s="125"/>
      <c r="J501" s="125"/>
      <c r="K501" s="125"/>
      <c r="L501" s="125"/>
    </row>
    <row r="502" spans="8:12" x14ac:dyDescent="0.25">
      <c r="H502" s="125"/>
      <c r="I502" s="125"/>
      <c r="J502" s="125"/>
      <c r="K502" s="125"/>
      <c r="L502" s="125"/>
    </row>
    <row r="503" spans="8:12" x14ac:dyDescent="0.25">
      <c r="H503" s="125"/>
      <c r="I503" s="125"/>
      <c r="J503" s="125"/>
      <c r="K503" s="125"/>
      <c r="L503" s="125"/>
    </row>
    <row r="504" spans="8:12" x14ac:dyDescent="0.25">
      <c r="H504" s="125"/>
      <c r="I504" s="125"/>
      <c r="J504" s="125"/>
      <c r="K504" s="125"/>
      <c r="L504" s="125"/>
    </row>
    <row r="505" spans="8:12" x14ac:dyDescent="0.25">
      <c r="H505" s="125"/>
      <c r="I505" s="125"/>
      <c r="J505" s="125"/>
      <c r="K505" s="125"/>
      <c r="L505" s="125"/>
    </row>
    <row r="506" spans="8:12" x14ac:dyDescent="0.25">
      <c r="H506" s="125"/>
      <c r="I506" s="125"/>
      <c r="J506" s="125"/>
      <c r="K506" s="125"/>
      <c r="L506" s="125"/>
    </row>
    <row r="507" spans="8:12" x14ac:dyDescent="0.25">
      <c r="H507" s="125"/>
      <c r="I507" s="125"/>
      <c r="J507" s="125"/>
      <c r="K507" s="125"/>
      <c r="L507" s="125"/>
    </row>
    <row r="508" spans="8:12" x14ac:dyDescent="0.25">
      <c r="H508" s="125"/>
      <c r="I508" s="125"/>
      <c r="J508" s="125"/>
      <c r="K508" s="125"/>
      <c r="L508" s="125"/>
    </row>
    <row r="509" spans="8:12" x14ac:dyDescent="0.25">
      <c r="H509" s="125"/>
      <c r="I509" s="125"/>
      <c r="J509" s="125"/>
      <c r="K509" s="125"/>
      <c r="L509" s="125"/>
    </row>
    <row r="510" spans="8:12" x14ac:dyDescent="0.25">
      <c r="H510" s="125"/>
      <c r="I510" s="125"/>
      <c r="J510" s="125"/>
      <c r="K510" s="125"/>
      <c r="L510" s="125"/>
    </row>
    <row r="511" spans="8:12" x14ac:dyDescent="0.25">
      <c r="H511" s="125"/>
      <c r="I511" s="125"/>
      <c r="J511" s="125"/>
      <c r="K511" s="125"/>
      <c r="L511" s="125"/>
    </row>
    <row r="512" spans="8:12" x14ac:dyDescent="0.25">
      <c r="H512" s="125"/>
      <c r="I512" s="125"/>
      <c r="J512" s="125"/>
      <c r="K512" s="125"/>
      <c r="L512" s="125"/>
    </row>
    <row r="513" spans="8:12" x14ac:dyDescent="0.25">
      <c r="H513" s="125"/>
      <c r="I513" s="125"/>
      <c r="J513" s="125"/>
      <c r="K513" s="125"/>
      <c r="L513" s="125"/>
    </row>
    <row r="514" spans="8:12" x14ac:dyDescent="0.25">
      <c r="H514" s="125"/>
      <c r="I514" s="125"/>
      <c r="J514" s="125"/>
      <c r="K514" s="125"/>
      <c r="L514" s="125"/>
    </row>
    <row r="515" spans="8:12" x14ac:dyDescent="0.25">
      <c r="H515" s="125"/>
      <c r="I515" s="125"/>
      <c r="J515" s="125"/>
      <c r="K515" s="125"/>
      <c r="L515" s="125"/>
    </row>
    <row r="516" spans="8:12" x14ac:dyDescent="0.25">
      <c r="H516" s="125"/>
      <c r="I516" s="125"/>
      <c r="J516" s="125"/>
      <c r="K516" s="125"/>
      <c r="L516" s="125"/>
    </row>
    <row r="517" spans="8:12" x14ac:dyDescent="0.25">
      <c r="H517" s="125"/>
      <c r="I517" s="125"/>
      <c r="J517" s="125"/>
      <c r="K517" s="125"/>
      <c r="L517" s="125"/>
    </row>
    <row r="518" spans="8:12" x14ac:dyDescent="0.25">
      <c r="H518" s="125"/>
      <c r="I518" s="125"/>
      <c r="J518" s="125"/>
      <c r="K518" s="125"/>
      <c r="L518" s="125"/>
    </row>
    <row r="519" spans="8:12" x14ac:dyDescent="0.25">
      <c r="H519" s="125"/>
      <c r="I519" s="125"/>
      <c r="J519" s="125"/>
      <c r="K519" s="125"/>
      <c r="L519" s="125"/>
    </row>
    <row r="520" spans="8:12" x14ac:dyDescent="0.25">
      <c r="H520" s="125"/>
      <c r="I520" s="125"/>
      <c r="J520" s="125"/>
      <c r="K520" s="125"/>
      <c r="L520" s="125"/>
    </row>
    <row r="521" spans="8:12" x14ac:dyDescent="0.25">
      <c r="H521" s="125"/>
      <c r="I521" s="125"/>
      <c r="J521" s="125"/>
      <c r="K521" s="125"/>
      <c r="L521" s="125"/>
    </row>
    <row r="522" spans="8:12" x14ac:dyDescent="0.25">
      <c r="H522" s="125"/>
      <c r="I522" s="125"/>
      <c r="J522" s="125"/>
      <c r="K522" s="125"/>
      <c r="L522" s="125"/>
    </row>
    <row r="523" spans="8:12" x14ac:dyDescent="0.25">
      <c r="H523" s="125"/>
      <c r="I523" s="125"/>
      <c r="J523" s="125"/>
      <c r="K523" s="125"/>
      <c r="L523" s="125"/>
    </row>
    <row r="524" spans="8:12" x14ac:dyDescent="0.25">
      <c r="H524" s="125"/>
      <c r="I524" s="125"/>
      <c r="J524" s="125"/>
      <c r="K524" s="125"/>
      <c r="L524" s="125"/>
    </row>
    <row r="525" spans="8:12" x14ac:dyDescent="0.25">
      <c r="H525" s="125"/>
      <c r="I525" s="125"/>
      <c r="J525" s="125"/>
      <c r="K525" s="125"/>
      <c r="L525" s="125"/>
    </row>
    <row r="526" spans="8:12" x14ac:dyDescent="0.25">
      <c r="H526" s="125"/>
      <c r="I526" s="125"/>
      <c r="J526" s="125"/>
      <c r="K526" s="125"/>
      <c r="L526" s="125"/>
    </row>
    <row r="527" spans="8:12" x14ac:dyDescent="0.25">
      <c r="H527" s="125"/>
      <c r="I527" s="125"/>
      <c r="J527" s="125"/>
      <c r="K527" s="125"/>
      <c r="L527" s="125"/>
    </row>
    <row r="528" spans="8:12" x14ac:dyDescent="0.25">
      <c r="H528" s="125"/>
      <c r="I528" s="125"/>
      <c r="J528" s="125"/>
      <c r="K528" s="125"/>
      <c r="L528" s="125"/>
    </row>
    <row r="529" spans="8:12" x14ac:dyDescent="0.25">
      <c r="H529" s="125"/>
      <c r="I529" s="125"/>
      <c r="J529" s="125"/>
      <c r="K529" s="125"/>
      <c r="L529" s="125"/>
    </row>
    <row r="530" spans="8:12" x14ac:dyDescent="0.25">
      <c r="H530" s="125"/>
      <c r="I530" s="125"/>
      <c r="J530" s="125"/>
      <c r="K530" s="125"/>
      <c r="L530" s="125"/>
    </row>
    <row r="531" spans="8:12" x14ac:dyDescent="0.25">
      <c r="H531" s="125"/>
      <c r="I531" s="125"/>
      <c r="J531" s="125"/>
      <c r="K531" s="125"/>
      <c r="L531" s="125"/>
    </row>
    <row r="532" spans="8:12" x14ac:dyDescent="0.25">
      <c r="H532" s="125"/>
      <c r="I532" s="125"/>
      <c r="J532" s="125"/>
      <c r="K532" s="125"/>
      <c r="L532" s="125"/>
    </row>
    <row r="533" spans="8:12" x14ac:dyDescent="0.25">
      <c r="H533" s="125"/>
      <c r="I533" s="125"/>
      <c r="J533" s="125"/>
      <c r="K533" s="125"/>
      <c r="L533" s="125"/>
    </row>
    <row r="534" spans="8:12" x14ac:dyDescent="0.25">
      <c r="H534" s="125"/>
      <c r="I534" s="125"/>
      <c r="J534" s="125"/>
      <c r="K534" s="125"/>
      <c r="L534" s="125"/>
    </row>
    <row r="535" spans="8:12" x14ac:dyDescent="0.25">
      <c r="H535" s="125"/>
      <c r="I535" s="125"/>
      <c r="J535" s="125"/>
      <c r="K535" s="125"/>
      <c r="L535" s="125"/>
    </row>
    <row r="536" spans="8:12" x14ac:dyDescent="0.25">
      <c r="H536" s="125"/>
      <c r="I536" s="125"/>
      <c r="J536" s="125"/>
      <c r="K536" s="125"/>
      <c r="L536" s="125"/>
    </row>
    <row r="537" spans="8:12" x14ac:dyDescent="0.25">
      <c r="H537" s="125"/>
      <c r="I537" s="125"/>
      <c r="J537" s="125"/>
      <c r="K537" s="125"/>
      <c r="L537" s="125"/>
    </row>
    <row r="538" spans="8:12" x14ac:dyDescent="0.25">
      <c r="H538" s="125"/>
      <c r="I538" s="125"/>
      <c r="J538" s="125"/>
      <c r="K538" s="125"/>
      <c r="L538" s="125"/>
    </row>
    <row r="539" spans="8:12" x14ac:dyDescent="0.25">
      <c r="H539" s="125"/>
      <c r="I539" s="125"/>
      <c r="J539" s="125"/>
      <c r="K539" s="125"/>
      <c r="L539" s="125"/>
    </row>
    <row r="540" spans="8:12" x14ac:dyDescent="0.25">
      <c r="H540" s="125"/>
      <c r="I540" s="125"/>
      <c r="J540" s="125"/>
      <c r="K540" s="125"/>
      <c r="L540" s="125"/>
    </row>
    <row r="541" spans="8:12" x14ac:dyDescent="0.25">
      <c r="H541" s="125"/>
      <c r="I541" s="125"/>
      <c r="J541" s="125"/>
      <c r="K541" s="125"/>
      <c r="L541" s="125"/>
    </row>
    <row r="542" spans="8:12" x14ac:dyDescent="0.25">
      <c r="H542" s="125"/>
      <c r="I542" s="125"/>
      <c r="J542" s="125"/>
      <c r="K542" s="125"/>
      <c r="L542" s="125"/>
    </row>
    <row r="543" spans="8:12" x14ac:dyDescent="0.25">
      <c r="H543" s="125"/>
      <c r="I543" s="125"/>
      <c r="J543" s="125"/>
      <c r="K543" s="125"/>
      <c r="L543" s="125"/>
    </row>
    <row r="544" spans="8:12" x14ac:dyDescent="0.25">
      <c r="H544" s="125"/>
      <c r="I544" s="125"/>
      <c r="J544" s="125"/>
      <c r="K544" s="125"/>
      <c r="L544" s="125"/>
    </row>
    <row r="545" spans="8:12" x14ac:dyDescent="0.25">
      <c r="H545" s="125"/>
      <c r="I545" s="125"/>
      <c r="J545" s="125"/>
      <c r="K545" s="125"/>
      <c r="L545" s="125"/>
    </row>
    <row r="546" spans="8:12" x14ac:dyDescent="0.25">
      <c r="H546" s="125"/>
      <c r="I546" s="125"/>
      <c r="J546" s="125"/>
      <c r="K546" s="125"/>
      <c r="L546" s="125"/>
    </row>
    <row r="547" spans="8:12" x14ac:dyDescent="0.25">
      <c r="H547" s="125"/>
      <c r="I547" s="125"/>
      <c r="J547" s="125"/>
      <c r="K547" s="125"/>
      <c r="L547" s="125"/>
    </row>
    <row r="548" spans="8:12" x14ac:dyDescent="0.25">
      <c r="H548" s="125"/>
      <c r="I548" s="125"/>
      <c r="J548" s="125"/>
      <c r="K548" s="125"/>
      <c r="L548" s="125"/>
    </row>
    <row r="549" spans="8:12" x14ac:dyDescent="0.25">
      <c r="H549" s="125"/>
      <c r="I549" s="125"/>
      <c r="J549" s="125"/>
      <c r="K549" s="125"/>
      <c r="L549" s="125"/>
    </row>
    <row r="550" spans="8:12" x14ac:dyDescent="0.25">
      <c r="H550" s="125"/>
      <c r="I550" s="125"/>
      <c r="J550" s="125"/>
      <c r="K550" s="125"/>
      <c r="L550" s="125"/>
    </row>
    <row r="551" spans="8:12" x14ac:dyDescent="0.25">
      <c r="H551" s="125"/>
      <c r="I551" s="125"/>
      <c r="J551" s="125"/>
      <c r="K551" s="125"/>
      <c r="L551" s="125"/>
    </row>
    <row r="552" spans="8:12" x14ac:dyDescent="0.25">
      <c r="H552" s="125"/>
      <c r="I552" s="125"/>
      <c r="J552" s="125"/>
      <c r="K552" s="125"/>
      <c r="L552" s="125"/>
    </row>
    <row r="553" spans="8:12" x14ac:dyDescent="0.25">
      <c r="H553" s="125"/>
      <c r="I553" s="125"/>
      <c r="J553" s="125"/>
      <c r="K553" s="125"/>
      <c r="L553" s="125"/>
    </row>
    <row r="554" spans="8:12" x14ac:dyDescent="0.25">
      <c r="H554" s="125"/>
      <c r="I554" s="125"/>
      <c r="J554" s="125"/>
      <c r="K554" s="125"/>
      <c r="L554" s="125"/>
    </row>
    <row r="555" spans="8:12" x14ac:dyDescent="0.25">
      <c r="H555" s="125"/>
      <c r="I555" s="125"/>
      <c r="J555" s="125"/>
      <c r="K555" s="125"/>
      <c r="L555" s="125"/>
    </row>
    <row r="556" spans="8:12" x14ac:dyDescent="0.25">
      <c r="H556" s="125"/>
      <c r="I556" s="125"/>
      <c r="J556" s="125"/>
      <c r="K556" s="125"/>
      <c r="L556" s="125"/>
    </row>
    <row r="557" spans="8:12" x14ac:dyDescent="0.25">
      <c r="H557" s="125"/>
      <c r="I557" s="125"/>
      <c r="J557" s="125"/>
      <c r="K557" s="125"/>
      <c r="L557" s="125"/>
    </row>
    <row r="558" spans="8:12" x14ac:dyDescent="0.25">
      <c r="H558" s="125"/>
      <c r="I558" s="125"/>
      <c r="J558" s="125"/>
      <c r="K558" s="125"/>
      <c r="L558" s="125"/>
    </row>
    <row r="559" spans="8:12" x14ac:dyDescent="0.25">
      <c r="H559" s="125"/>
      <c r="I559" s="125"/>
      <c r="J559" s="125"/>
      <c r="K559" s="125"/>
      <c r="L559" s="125"/>
    </row>
    <row r="560" spans="8:12" x14ac:dyDescent="0.25">
      <c r="H560" s="125"/>
      <c r="I560" s="125"/>
      <c r="J560" s="125"/>
      <c r="K560" s="125"/>
      <c r="L560" s="125"/>
    </row>
    <row r="561" spans="8:12" x14ac:dyDescent="0.25">
      <c r="H561" s="125"/>
      <c r="I561" s="125"/>
      <c r="J561" s="125"/>
      <c r="K561" s="125"/>
      <c r="L561" s="125"/>
    </row>
    <row r="562" spans="8:12" x14ac:dyDescent="0.25">
      <c r="H562" s="125"/>
      <c r="I562" s="125"/>
      <c r="J562" s="125"/>
      <c r="K562" s="125"/>
      <c r="L562" s="125"/>
    </row>
    <row r="563" spans="8:12" x14ac:dyDescent="0.25">
      <c r="H563" s="125"/>
      <c r="I563" s="125"/>
      <c r="J563" s="125"/>
      <c r="K563" s="125"/>
      <c r="L563" s="125"/>
    </row>
    <row r="564" spans="8:12" x14ac:dyDescent="0.25">
      <c r="H564" s="125"/>
      <c r="I564" s="125"/>
      <c r="J564" s="125"/>
      <c r="K564" s="125"/>
      <c r="L564" s="125"/>
    </row>
    <row r="565" spans="8:12" x14ac:dyDescent="0.25">
      <c r="H565" s="125"/>
      <c r="I565" s="125"/>
      <c r="J565" s="125"/>
      <c r="K565" s="125"/>
      <c r="L565" s="125"/>
    </row>
    <row r="566" spans="8:12" x14ac:dyDescent="0.25">
      <c r="H566" s="125"/>
      <c r="I566" s="125"/>
      <c r="J566" s="125"/>
      <c r="K566" s="125"/>
      <c r="L566" s="125"/>
    </row>
    <row r="567" spans="8:12" x14ac:dyDescent="0.25">
      <c r="H567" s="125"/>
      <c r="I567" s="125"/>
      <c r="J567" s="125"/>
      <c r="K567" s="125"/>
      <c r="L567" s="125"/>
    </row>
    <row r="568" spans="8:12" x14ac:dyDescent="0.25">
      <c r="H568" s="125"/>
      <c r="I568" s="125"/>
      <c r="J568" s="125"/>
      <c r="K568" s="125"/>
      <c r="L568" s="125"/>
    </row>
    <row r="569" spans="8:12" x14ac:dyDescent="0.25">
      <c r="H569" s="125"/>
      <c r="I569" s="125"/>
      <c r="J569" s="125"/>
      <c r="K569" s="125"/>
      <c r="L569" s="125"/>
    </row>
    <row r="570" spans="8:12" x14ac:dyDescent="0.25">
      <c r="H570" s="125"/>
      <c r="I570" s="125"/>
      <c r="J570" s="125"/>
      <c r="K570" s="125"/>
      <c r="L570" s="125"/>
    </row>
    <row r="571" spans="8:12" x14ac:dyDescent="0.25">
      <c r="H571" s="125"/>
      <c r="I571" s="125"/>
      <c r="J571" s="125"/>
      <c r="K571" s="125"/>
      <c r="L571" s="125"/>
    </row>
    <row r="572" spans="8:12" x14ac:dyDescent="0.25">
      <c r="H572" s="125"/>
      <c r="I572" s="125"/>
      <c r="J572" s="125"/>
      <c r="K572" s="125"/>
      <c r="L572" s="125"/>
    </row>
    <row r="573" spans="8:12" x14ac:dyDescent="0.25">
      <c r="H573" s="125"/>
      <c r="I573" s="125"/>
      <c r="J573" s="125"/>
      <c r="K573" s="125"/>
      <c r="L573" s="125"/>
    </row>
    <row r="574" spans="8:12" x14ac:dyDescent="0.25">
      <c r="H574" s="125"/>
      <c r="I574" s="125"/>
      <c r="J574" s="125"/>
      <c r="K574" s="125"/>
      <c r="L574" s="125"/>
    </row>
    <row r="575" spans="8:12" x14ac:dyDescent="0.25">
      <c r="H575" s="125"/>
      <c r="I575" s="125"/>
      <c r="J575" s="125"/>
      <c r="K575" s="125"/>
      <c r="L575" s="125"/>
    </row>
    <row r="576" spans="8:12" x14ac:dyDescent="0.25">
      <c r="H576" s="125"/>
      <c r="I576" s="125"/>
      <c r="J576" s="125"/>
      <c r="K576" s="125"/>
      <c r="L576" s="125"/>
    </row>
    <row r="577" spans="8:12" x14ac:dyDescent="0.25">
      <c r="H577" s="125"/>
      <c r="I577" s="125"/>
      <c r="J577" s="125"/>
      <c r="K577" s="125"/>
      <c r="L577" s="125"/>
    </row>
    <row r="578" spans="8:12" x14ac:dyDescent="0.25">
      <c r="H578" s="125"/>
      <c r="I578" s="125"/>
      <c r="J578" s="125"/>
      <c r="K578" s="125"/>
      <c r="L578" s="125"/>
    </row>
    <row r="579" spans="8:12" x14ac:dyDescent="0.25">
      <c r="H579" s="125"/>
      <c r="I579" s="125"/>
      <c r="J579" s="125"/>
      <c r="K579" s="125"/>
      <c r="L579" s="125"/>
    </row>
    <row r="580" spans="8:12" x14ac:dyDescent="0.25">
      <c r="H580" s="125"/>
      <c r="I580" s="125"/>
      <c r="J580" s="125"/>
      <c r="K580" s="125"/>
      <c r="L580" s="125"/>
    </row>
    <row r="581" spans="8:12" x14ac:dyDescent="0.25">
      <c r="H581" s="125"/>
      <c r="I581" s="125"/>
      <c r="J581" s="125"/>
      <c r="K581" s="125"/>
      <c r="L581" s="125"/>
    </row>
    <row r="582" spans="8:12" x14ac:dyDescent="0.25">
      <c r="H582" s="125"/>
      <c r="I582" s="125"/>
      <c r="J582" s="125"/>
      <c r="K582" s="125"/>
      <c r="L582" s="125"/>
    </row>
    <row r="583" spans="8:12" x14ac:dyDescent="0.25">
      <c r="H583" s="125"/>
      <c r="I583" s="125"/>
      <c r="J583" s="125"/>
      <c r="K583" s="125"/>
      <c r="L583" s="125"/>
    </row>
    <row r="584" spans="8:12" x14ac:dyDescent="0.25">
      <c r="H584" s="125"/>
      <c r="I584" s="125"/>
      <c r="J584" s="125"/>
      <c r="K584" s="125"/>
      <c r="L584" s="125"/>
    </row>
    <row r="585" spans="8:12" x14ac:dyDescent="0.25">
      <c r="H585" s="125"/>
      <c r="I585" s="125"/>
      <c r="J585" s="125"/>
      <c r="K585" s="125"/>
      <c r="L585" s="125"/>
    </row>
    <row r="586" spans="8:12" x14ac:dyDescent="0.25">
      <c r="H586" s="125"/>
      <c r="I586" s="125"/>
      <c r="J586" s="125"/>
      <c r="K586" s="125"/>
      <c r="L586" s="125"/>
    </row>
    <row r="587" spans="8:12" x14ac:dyDescent="0.25">
      <c r="H587" s="125"/>
      <c r="I587" s="125"/>
      <c r="J587" s="125"/>
      <c r="K587" s="125"/>
      <c r="L587" s="125"/>
    </row>
    <row r="588" spans="8:12" x14ac:dyDescent="0.25">
      <c r="H588" s="125"/>
      <c r="I588" s="125"/>
      <c r="J588" s="125"/>
      <c r="K588" s="125"/>
      <c r="L588" s="125"/>
    </row>
    <row r="589" spans="8:12" x14ac:dyDescent="0.25">
      <c r="H589" s="125"/>
      <c r="I589" s="125"/>
      <c r="J589" s="125"/>
      <c r="K589" s="125"/>
      <c r="L589" s="125"/>
    </row>
    <row r="590" spans="8:12" x14ac:dyDescent="0.25">
      <c r="H590" s="125"/>
      <c r="I590" s="125"/>
      <c r="J590" s="125"/>
      <c r="K590" s="125"/>
      <c r="L590" s="125"/>
    </row>
    <row r="591" spans="8:12" x14ac:dyDescent="0.25">
      <c r="H591" s="125"/>
      <c r="I591" s="125"/>
      <c r="J591" s="125"/>
      <c r="K591" s="125"/>
      <c r="L591" s="125"/>
    </row>
    <row r="592" spans="8:12" x14ac:dyDescent="0.25">
      <c r="H592" s="125"/>
      <c r="I592" s="125"/>
      <c r="J592" s="125"/>
      <c r="K592" s="125"/>
      <c r="L592" s="125"/>
    </row>
    <row r="593" spans="8:12" x14ac:dyDescent="0.25">
      <c r="H593" s="125"/>
      <c r="I593" s="125"/>
      <c r="J593" s="125"/>
      <c r="K593" s="125"/>
      <c r="L593" s="125"/>
    </row>
    <row r="594" spans="8:12" x14ac:dyDescent="0.25">
      <c r="H594" s="125"/>
      <c r="I594" s="125"/>
      <c r="J594" s="125"/>
      <c r="K594" s="125"/>
      <c r="L594" s="125"/>
    </row>
    <row r="595" spans="8:12" x14ac:dyDescent="0.25">
      <c r="H595" s="125"/>
      <c r="I595" s="125"/>
      <c r="J595" s="125"/>
      <c r="K595" s="125"/>
      <c r="L595" s="125"/>
    </row>
    <row r="596" spans="8:12" x14ac:dyDescent="0.25">
      <c r="H596" s="125"/>
      <c r="I596" s="125"/>
      <c r="J596" s="125"/>
      <c r="K596" s="125"/>
      <c r="L596" s="125"/>
    </row>
    <row r="597" spans="8:12" x14ac:dyDescent="0.25">
      <c r="H597" s="125"/>
      <c r="I597" s="125"/>
      <c r="J597" s="125"/>
      <c r="K597" s="125"/>
      <c r="L597" s="125"/>
    </row>
    <row r="598" spans="8:12" x14ac:dyDescent="0.25">
      <c r="H598" s="125"/>
      <c r="I598" s="125"/>
      <c r="J598" s="125"/>
      <c r="K598" s="125"/>
      <c r="L598" s="125"/>
    </row>
    <row r="599" spans="8:12" x14ac:dyDescent="0.25">
      <c r="H599" s="125"/>
      <c r="I599" s="125"/>
      <c r="J599" s="125"/>
      <c r="K599" s="125"/>
      <c r="L599" s="125"/>
    </row>
    <row r="600" spans="8:12" x14ac:dyDescent="0.25">
      <c r="H600" s="125"/>
      <c r="I600" s="125"/>
      <c r="J600" s="125"/>
      <c r="K600" s="125"/>
      <c r="L600" s="125"/>
    </row>
    <row r="601" spans="8:12" x14ac:dyDescent="0.25">
      <c r="H601" s="125"/>
      <c r="I601" s="125"/>
      <c r="J601" s="125"/>
      <c r="K601" s="125"/>
      <c r="L601" s="125"/>
    </row>
    <row r="602" spans="8:12" x14ac:dyDescent="0.25">
      <c r="H602" s="125"/>
      <c r="I602" s="125"/>
      <c r="J602" s="125"/>
      <c r="K602" s="125"/>
      <c r="L602" s="125"/>
    </row>
    <row r="603" spans="8:12" x14ac:dyDescent="0.25">
      <c r="H603" s="125"/>
      <c r="I603" s="125"/>
      <c r="J603" s="125"/>
      <c r="K603" s="125"/>
      <c r="L603" s="125"/>
    </row>
    <row r="604" spans="8:12" x14ac:dyDescent="0.25">
      <c r="H604" s="125"/>
      <c r="I604" s="125"/>
      <c r="J604" s="125"/>
      <c r="K604" s="125"/>
      <c r="L604" s="125"/>
    </row>
    <row r="605" spans="8:12" x14ac:dyDescent="0.25">
      <c r="H605" s="125"/>
      <c r="I605" s="125"/>
      <c r="J605" s="125"/>
      <c r="K605" s="125"/>
      <c r="L605" s="125"/>
    </row>
    <row r="606" spans="8:12" x14ac:dyDescent="0.25">
      <c r="H606" s="125"/>
      <c r="I606" s="125"/>
      <c r="J606" s="125"/>
      <c r="K606" s="125"/>
      <c r="L606" s="125"/>
    </row>
    <row r="607" spans="8:12" x14ac:dyDescent="0.25">
      <c r="H607" s="125"/>
      <c r="I607" s="125"/>
      <c r="J607" s="125"/>
      <c r="K607" s="125"/>
      <c r="L607" s="125"/>
    </row>
    <row r="608" spans="8:12" x14ac:dyDescent="0.25">
      <c r="H608" s="125"/>
      <c r="I608" s="125"/>
      <c r="J608" s="125"/>
      <c r="K608" s="125"/>
      <c r="L608" s="125"/>
    </row>
    <row r="609" spans="8:12" x14ac:dyDescent="0.25">
      <c r="H609" s="125"/>
      <c r="I609" s="125"/>
      <c r="J609" s="125"/>
      <c r="K609" s="125"/>
      <c r="L609" s="125"/>
    </row>
    <row r="610" spans="8:12" x14ac:dyDescent="0.25">
      <c r="H610" s="125"/>
      <c r="I610" s="125"/>
      <c r="J610" s="125"/>
      <c r="K610" s="125"/>
      <c r="L610" s="125"/>
    </row>
    <row r="611" spans="8:12" x14ac:dyDescent="0.25">
      <c r="H611" s="125"/>
      <c r="I611" s="125"/>
      <c r="J611" s="125"/>
      <c r="K611" s="125"/>
      <c r="L611" s="125"/>
    </row>
    <row r="612" spans="8:12" x14ac:dyDescent="0.25">
      <c r="H612" s="125"/>
      <c r="I612" s="125"/>
      <c r="J612" s="125"/>
      <c r="K612" s="125"/>
      <c r="L612" s="125"/>
    </row>
    <row r="613" spans="8:12" x14ac:dyDescent="0.25">
      <c r="H613" s="125"/>
      <c r="I613" s="125"/>
      <c r="J613" s="125"/>
      <c r="K613" s="125"/>
      <c r="L613" s="125"/>
    </row>
    <row r="614" spans="8:12" x14ac:dyDescent="0.25">
      <c r="H614" s="125"/>
      <c r="I614" s="125"/>
      <c r="J614" s="125"/>
      <c r="K614" s="125"/>
      <c r="L614" s="125"/>
    </row>
    <row r="615" spans="8:12" x14ac:dyDescent="0.25">
      <c r="H615" s="125"/>
      <c r="I615" s="125"/>
      <c r="J615" s="125"/>
      <c r="K615" s="125"/>
      <c r="L615" s="125"/>
    </row>
    <row r="616" spans="8:12" x14ac:dyDescent="0.25">
      <c r="H616" s="125"/>
      <c r="I616" s="125"/>
      <c r="J616" s="125"/>
      <c r="K616" s="125"/>
      <c r="L616" s="125"/>
    </row>
    <row r="617" spans="8:12" x14ac:dyDescent="0.25">
      <c r="H617" s="125"/>
      <c r="I617" s="125"/>
      <c r="J617" s="125"/>
      <c r="K617" s="125"/>
      <c r="L617" s="125"/>
    </row>
    <row r="618" spans="8:12" x14ac:dyDescent="0.25">
      <c r="H618" s="125"/>
      <c r="I618" s="125"/>
      <c r="J618" s="125"/>
      <c r="K618" s="125"/>
      <c r="L618" s="125"/>
    </row>
    <row r="619" spans="8:12" x14ac:dyDescent="0.25">
      <c r="H619" s="125"/>
      <c r="I619" s="125"/>
      <c r="J619" s="125"/>
      <c r="K619" s="125"/>
      <c r="L619" s="125"/>
    </row>
    <row r="620" spans="8:12" x14ac:dyDescent="0.25">
      <c r="H620" s="125"/>
      <c r="I620" s="125"/>
      <c r="J620" s="125"/>
      <c r="K620" s="125"/>
      <c r="L620" s="125"/>
    </row>
    <row r="621" spans="8:12" x14ac:dyDescent="0.25">
      <c r="H621" s="125"/>
      <c r="I621" s="125"/>
      <c r="J621" s="125"/>
      <c r="K621" s="125"/>
      <c r="L621" s="125"/>
    </row>
    <row r="622" spans="8:12" x14ac:dyDescent="0.25">
      <c r="H622" s="125"/>
      <c r="I622" s="125"/>
      <c r="J622" s="125"/>
      <c r="K622" s="125"/>
      <c r="L622" s="125"/>
    </row>
    <row r="623" spans="8:12" x14ac:dyDescent="0.25">
      <c r="H623" s="125"/>
      <c r="I623" s="125"/>
      <c r="J623" s="125"/>
      <c r="K623" s="125"/>
      <c r="L623" s="125"/>
    </row>
    <row r="624" spans="8:12" x14ac:dyDescent="0.25">
      <c r="H624" s="125"/>
      <c r="I624" s="125"/>
      <c r="J624" s="125"/>
      <c r="K624" s="125"/>
      <c r="L624" s="125"/>
    </row>
    <row r="625" spans="8:12" x14ac:dyDescent="0.25">
      <c r="H625" s="125"/>
      <c r="I625" s="125"/>
      <c r="J625" s="125"/>
      <c r="K625" s="125"/>
      <c r="L625" s="125"/>
    </row>
    <row r="626" spans="8:12" x14ac:dyDescent="0.25">
      <c r="H626" s="125"/>
      <c r="I626" s="125"/>
      <c r="J626" s="125"/>
      <c r="K626" s="125"/>
      <c r="L626" s="125"/>
    </row>
    <row r="627" spans="8:12" x14ac:dyDescent="0.25">
      <c r="H627" s="125"/>
      <c r="I627" s="125"/>
      <c r="J627" s="125"/>
      <c r="K627" s="125"/>
      <c r="L627" s="125"/>
    </row>
    <row r="628" spans="8:12" x14ac:dyDescent="0.25">
      <c r="H628" s="125"/>
      <c r="I628" s="125"/>
      <c r="J628" s="125"/>
      <c r="K628" s="125"/>
      <c r="L628" s="125"/>
    </row>
    <row r="629" spans="8:12" x14ac:dyDescent="0.25">
      <c r="H629" s="125"/>
      <c r="I629" s="125"/>
      <c r="J629" s="125"/>
      <c r="K629" s="125"/>
      <c r="L629" s="125"/>
    </row>
    <row r="630" spans="8:12" x14ac:dyDescent="0.25">
      <c r="H630" s="125"/>
      <c r="I630" s="125"/>
      <c r="J630" s="125"/>
      <c r="K630" s="125"/>
      <c r="L630" s="125"/>
    </row>
    <row r="631" spans="8:12" x14ac:dyDescent="0.25">
      <c r="H631" s="125"/>
      <c r="I631" s="125"/>
      <c r="J631" s="125"/>
      <c r="K631" s="125"/>
      <c r="L631" s="125"/>
    </row>
    <row r="632" spans="8:12" x14ac:dyDescent="0.25">
      <c r="H632" s="125"/>
      <c r="I632" s="125"/>
      <c r="J632" s="125"/>
      <c r="K632" s="125"/>
      <c r="L632" s="125"/>
    </row>
    <row r="633" spans="8:12" x14ac:dyDescent="0.25">
      <c r="H633" s="125"/>
      <c r="I633" s="125"/>
      <c r="J633" s="125"/>
      <c r="K633" s="125"/>
      <c r="L633" s="125"/>
    </row>
    <row r="634" spans="8:12" x14ac:dyDescent="0.25">
      <c r="H634" s="125"/>
      <c r="I634" s="125"/>
      <c r="J634" s="125"/>
      <c r="K634" s="125"/>
      <c r="L634" s="125"/>
    </row>
    <row r="635" spans="8:12" x14ac:dyDescent="0.25">
      <c r="H635" s="125"/>
      <c r="I635" s="125"/>
      <c r="J635" s="125"/>
      <c r="K635" s="125"/>
      <c r="L635" s="125"/>
    </row>
    <row r="636" spans="8:12" x14ac:dyDescent="0.25">
      <c r="H636" s="125"/>
      <c r="I636" s="125"/>
      <c r="J636" s="125"/>
      <c r="K636" s="125"/>
      <c r="L636" s="125"/>
    </row>
    <row r="637" spans="8:12" x14ac:dyDescent="0.25">
      <c r="H637" s="125"/>
      <c r="I637" s="125"/>
      <c r="J637" s="125"/>
      <c r="K637" s="125"/>
      <c r="L637" s="125"/>
    </row>
    <row r="638" spans="8:12" x14ac:dyDescent="0.25">
      <c r="H638" s="125"/>
      <c r="I638" s="125"/>
      <c r="J638" s="125"/>
      <c r="K638" s="125"/>
      <c r="L638" s="125"/>
    </row>
    <row r="639" spans="8:12" x14ac:dyDescent="0.25">
      <c r="H639" s="125"/>
      <c r="I639" s="125"/>
      <c r="J639" s="125"/>
      <c r="K639" s="125"/>
      <c r="L639" s="125"/>
    </row>
    <row r="640" spans="8:12" x14ac:dyDescent="0.25">
      <c r="H640" s="125"/>
      <c r="I640" s="125"/>
      <c r="J640" s="125"/>
      <c r="K640" s="125"/>
      <c r="L640" s="125"/>
    </row>
    <row r="641" spans="8:12" x14ac:dyDescent="0.25">
      <c r="H641" s="125"/>
      <c r="I641" s="125"/>
      <c r="J641" s="125"/>
      <c r="K641" s="125"/>
      <c r="L641" s="125"/>
    </row>
    <row r="642" spans="8:12" x14ac:dyDescent="0.25">
      <c r="H642" s="125"/>
      <c r="I642" s="125"/>
      <c r="J642" s="125"/>
      <c r="K642" s="125"/>
      <c r="L642" s="125"/>
    </row>
    <row r="643" spans="8:12" x14ac:dyDescent="0.25">
      <c r="H643" s="125"/>
      <c r="I643" s="125"/>
      <c r="J643" s="125"/>
      <c r="K643" s="125"/>
      <c r="L643" s="125"/>
    </row>
    <row r="644" spans="8:12" x14ac:dyDescent="0.25">
      <c r="H644" s="125"/>
      <c r="I644" s="125"/>
      <c r="J644" s="125"/>
      <c r="K644" s="125"/>
      <c r="L644" s="125"/>
    </row>
    <row r="645" spans="8:12" x14ac:dyDescent="0.25">
      <c r="H645" s="125"/>
      <c r="I645" s="125"/>
      <c r="J645" s="125"/>
      <c r="K645" s="125"/>
      <c r="L645" s="125"/>
    </row>
    <row r="646" spans="8:12" x14ac:dyDescent="0.25">
      <c r="H646" s="125"/>
      <c r="I646" s="125"/>
      <c r="J646" s="125"/>
      <c r="K646" s="125"/>
      <c r="L646" s="125"/>
    </row>
    <row r="647" spans="8:12" x14ac:dyDescent="0.25">
      <c r="H647" s="125"/>
      <c r="I647" s="125"/>
      <c r="J647" s="125"/>
      <c r="K647" s="125"/>
      <c r="L647" s="125"/>
    </row>
    <row r="648" spans="8:12" x14ac:dyDescent="0.25">
      <c r="H648" s="125"/>
      <c r="I648" s="125"/>
      <c r="J648" s="125"/>
      <c r="K648" s="125"/>
      <c r="L648" s="125"/>
    </row>
    <row r="649" spans="8:12" x14ac:dyDescent="0.25">
      <c r="H649" s="125"/>
      <c r="I649" s="125"/>
      <c r="J649" s="125"/>
      <c r="K649" s="125"/>
      <c r="L649" s="125"/>
    </row>
    <row r="650" spans="8:12" x14ac:dyDescent="0.25">
      <c r="H650" s="125"/>
      <c r="I650" s="125"/>
      <c r="J650" s="125"/>
      <c r="K650" s="125"/>
      <c r="L650" s="125"/>
    </row>
    <row r="651" spans="8:12" x14ac:dyDescent="0.25">
      <c r="H651" s="125"/>
      <c r="I651" s="125"/>
      <c r="J651" s="125"/>
      <c r="K651" s="125"/>
      <c r="L651" s="125"/>
    </row>
    <row r="652" spans="8:12" x14ac:dyDescent="0.25">
      <c r="H652" s="125"/>
      <c r="I652" s="125"/>
      <c r="J652" s="125"/>
      <c r="K652" s="125"/>
      <c r="L652" s="125"/>
    </row>
    <row r="653" spans="8:12" x14ac:dyDescent="0.25">
      <c r="H653" s="125"/>
      <c r="I653" s="125"/>
      <c r="J653" s="125"/>
      <c r="K653" s="125"/>
      <c r="L653" s="125"/>
    </row>
    <row r="654" spans="8:12" x14ac:dyDescent="0.25">
      <c r="H654" s="125"/>
      <c r="I654" s="125"/>
      <c r="J654" s="125"/>
      <c r="K654" s="125"/>
      <c r="L654" s="125"/>
    </row>
    <row r="655" spans="8:12" x14ac:dyDescent="0.25">
      <c r="H655" s="125"/>
      <c r="I655" s="125"/>
      <c r="J655" s="125"/>
      <c r="K655" s="125"/>
      <c r="L655" s="125"/>
    </row>
    <row r="656" spans="8:12" x14ac:dyDescent="0.25">
      <c r="H656" s="125"/>
      <c r="I656" s="125"/>
      <c r="J656" s="125"/>
      <c r="K656" s="125"/>
      <c r="L656" s="125"/>
    </row>
    <row r="657" spans="8:12" x14ac:dyDescent="0.25">
      <c r="H657" s="125"/>
      <c r="I657" s="125"/>
      <c r="J657" s="125"/>
      <c r="K657" s="125"/>
      <c r="L657" s="125"/>
    </row>
    <row r="658" spans="8:12" x14ac:dyDescent="0.25">
      <c r="H658" s="125"/>
      <c r="I658" s="125"/>
      <c r="J658" s="125"/>
      <c r="K658" s="125"/>
      <c r="L658" s="125"/>
    </row>
    <row r="659" spans="8:12" x14ac:dyDescent="0.25">
      <c r="H659" s="125"/>
      <c r="I659" s="125"/>
      <c r="J659" s="125"/>
      <c r="K659" s="125"/>
      <c r="L659" s="125"/>
    </row>
    <row r="660" spans="8:12" x14ac:dyDescent="0.25">
      <c r="H660" s="125"/>
      <c r="I660" s="125"/>
      <c r="J660" s="125"/>
      <c r="K660" s="125"/>
      <c r="L660" s="125"/>
    </row>
    <row r="661" spans="8:12" x14ac:dyDescent="0.25">
      <c r="H661" s="125"/>
      <c r="I661" s="125"/>
      <c r="J661" s="125"/>
      <c r="K661" s="125"/>
      <c r="L661" s="125"/>
    </row>
    <row r="662" spans="8:12" x14ac:dyDescent="0.25">
      <c r="H662" s="125"/>
      <c r="I662" s="125"/>
      <c r="J662" s="125"/>
      <c r="K662" s="125"/>
      <c r="L662" s="125"/>
    </row>
    <row r="663" spans="8:12" x14ac:dyDescent="0.25">
      <c r="H663" s="125"/>
      <c r="I663" s="125"/>
      <c r="J663" s="125"/>
      <c r="K663" s="125"/>
      <c r="L663" s="125"/>
    </row>
    <row r="664" spans="8:12" x14ac:dyDescent="0.25">
      <c r="H664" s="125"/>
      <c r="I664" s="125"/>
      <c r="J664" s="125"/>
      <c r="K664" s="125"/>
      <c r="L664" s="125"/>
    </row>
    <row r="665" spans="8:12" x14ac:dyDescent="0.25">
      <c r="H665" s="125"/>
      <c r="I665" s="125"/>
      <c r="J665" s="125"/>
      <c r="K665" s="125"/>
      <c r="L665" s="125"/>
    </row>
    <row r="666" spans="8:12" x14ac:dyDescent="0.25">
      <c r="H666" s="125"/>
      <c r="I666" s="125"/>
      <c r="J666" s="125"/>
      <c r="K666" s="125"/>
      <c r="L666" s="125"/>
    </row>
    <row r="667" spans="8:12" x14ac:dyDescent="0.25">
      <c r="H667" s="125"/>
      <c r="I667" s="125"/>
      <c r="J667" s="125"/>
      <c r="K667" s="125"/>
      <c r="L667" s="125"/>
    </row>
    <row r="668" spans="8:12" x14ac:dyDescent="0.25">
      <c r="H668" s="125"/>
      <c r="I668" s="125"/>
      <c r="J668" s="125"/>
      <c r="K668" s="125"/>
      <c r="L668" s="125"/>
    </row>
    <row r="669" spans="8:12" x14ac:dyDescent="0.25">
      <c r="H669" s="125"/>
      <c r="I669" s="125"/>
      <c r="J669" s="125"/>
      <c r="K669" s="125"/>
      <c r="L669" s="125"/>
    </row>
    <row r="670" spans="8:12" x14ac:dyDescent="0.25">
      <c r="H670" s="125"/>
      <c r="I670" s="125"/>
      <c r="J670" s="125"/>
      <c r="K670" s="125"/>
      <c r="L670" s="125"/>
    </row>
    <row r="671" spans="8:12" x14ac:dyDescent="0.25">
      <c r="H671" s="125"/>
      <c r="I671" s="125"/>
      <c r="J671" s="125"/>
      <c r="K671" s="125"/>
      <c r="L671" s="125"/>
    </row>
    <row r="672" spans="8:12" x14ac:dyDescent="0.25">
      <c r="H672" s="125"/>
      <c r="I672" s="125"/>
      <c r="J672" s="125"/>
      <c r="K672" s="125"/>
      <c r="L672" s="125"/>
    </row>
    <row r="673" spans="8:12" x14ac:dyDescent="0.25">
      <c r="H673" s="125"/>
      <c r="I673" s="125"/>
      <c r="J673" s="125"/>
      <c r="K673" s="125"/>
      <c r="L673" s="125"/>
    </row>
    <row r="674" spans="8:12" x14ac:dyDescent="0.25">
      <c r="H674" s="125"/>
      <c r="I674" s="125"/>
      <c r="J674" s="125"/>
      <c r="K674" s="125"/>
      <c r="L674" s="125"/>
    </row>
    <row r="675" spans="8:12" x14ac:dyDescent="0.25">
      <c r="H675" s="125"/>
      <c r="I675" s="125"/>
      <c r="J675" s="125"/>
      <c r="K675" s="125"/>
      <c r="L675" s="125"/>
    </row>
    <row r="676" spans="8:12" x14ac:dyDescent="0.25">
      <c r="H676" s="125"/>
      <c r="I676" s="125"/>
      <c r="J676" s="125"/>
      <c r="K676" s="125"/>
      <c r="L676" s="125"/>
    </row>
    <row r="677" spans="8:12" x14ac:dyDescent="0.25">
      <c r="H677" s="125"/>
      <c r="I677" s="125"/>
      <c r="J677" s="125"/>
      <c r="K677" s="125"/>
      <c r="L677" s="125"/>
    </row>
    <row r="678" spans="8:12" x14ac:dyDescent="0.25">
      <c r="H678" s="125"/>
      <c r="I678" s="125"/>
      <c r="J678" s="125"/>
      <c r="K678" s="125"/>
      <c r="L678" s="125"/>
    </row>
    <row r="679" spans="8:12" x14ac:dyDescent="0.25">
      <c r="H679" s="125"/>
      <c r="I679" s="125"/>
      <c r="J679" s="125"/>
      <c r="K679" s="125"/>
      <c r="L679" s="125"/>
    </row>
    <row r="680" spans="8:12" x14ac:dyDescent="0.25">
      <c r="H680" s="125"/>
      <c r="I680" s="125"/>
      <c r="J680" s="125"/>
      <c r="K680" s="125"/>
      <c r="L680" s="125"/>
    </row>
    <row r="681" spans="8:12" x14ac:dyDescent="0.25">
      <c r="H681" s="125"/>
      <c r="I681" s="125"/>
      <c r="J681" s="125"/>
      <c r="K681" s="125"/>
      <c r="L681" s="125"/>
    </row>
    <row r="682" spans="8:12" x14ac:dyDescent="0.25">
      <c r="H682" s="125"/>
      <c r="I682" s="125"/>
      <c r="J682" s="125"/>
      <c r="K682" s="125"/>
      <c r="L682" s="125"/>
    </row>
    <row r="683" spans="8:12" x14ac:dyDescent="0.25">
      <c r="H683" s="125"/>
      <c r="I683" s="125"/>
      <c r="J683" s="125"/>
      <c r="K683" s="125"/>
      <c r="L683" s="125"/>
    </row>
    <row r="684" spans="8:12" x14ac:dyDescent="0.25">
      <c r="H684" s="125"/>
      <c r="I684" s="125"/>
      <c r="J684" s="125"/>
      <c r="K684" s="125"/>
      <c r="L684" s="125"/>
    </row>
    <row r="685" spans="8:12" x14ac:dyDescent="0.25">
      <c r="H685" s="125"/>
      <c r="I685" s="125"/>
      <c r="J685" s="125"/>
      <c r="K685" s="125"/>
      <c r="L685" s="125"/>
    </row>
    <row r="686" spans="8:12" x14ac:dyDescent="0.25">
      <c r="H686" s="125"/>
      <c r="I686" s="125"/>
      <c r="J686" s="125"/>
      <c r="K686" s="125"/>
      <c r="L686" s="125"/>
    </row>
    <row r="687" spans="8:12" x14ac:dyDescent="0.25">
      <c r="H687" s="125"/>
      <c r="I687" s="125"/>
      <c r="J687" s="125"/>
      <c r="K687" s="125"/>
      <c r="L687" s="125"/>
    </row>
    <row r="688" spans="8:12" x14ac:dyDescent="0.25">
      <c r="H688" s="125"/>
      <c r="I688" s="125"/>
      <c r="J688" s="125"/>
      <c r="K688" s="125"/>
      <c r="L688" s="125"/>
    </row>
    <row r="689" spans="8:12" x14ac:dyDescent="0.25">
      <c r="H689" s="125"/>
      <c r="I689" s="125"/>
      <c r="J689" s="125"/>
      <c r="K689" s="125"/>
      <c r="L689" s="125"/>
    </row>
    <row r="690" spans="8:12" x14ac:dyDescent="0.25">
      <c r="H690" s="125"/>
      <c r="I690" s="125"/>
      <c r="J690" s="125"/>
      <c r="K690" s="125"/>
      <c r="L690" s="125"/>
    </row>
    <row r="691" spans="8:12" x14ac:dyDescent="0.25">
      <c r="H691" s="125"/>
      <c r="I691" s="125"/>
      <c r="J691" s="125"/>
      <c r="K691" s="125"/>
      <c r="L691" s="125"/>
    </row>
    <row r="692" spans="8:12" x14ac:dyDescent="0.25">
      <c r="H692" s="125"/>
      <c r="I692" s="125"/>
      <c r="J692" s="125"/>
      <c r="K692" s="125"/>
      <c r="L692" s="125"/>
    </row>
    <row r="693" spans="8:12" x14ac:dyDescent="0.25">
      <c r="H693" s="125"/>
      <c r="I693" s="125"/>
      <c r="J693" s="125"/>
      <c r="K693" s="125"/>
      <c r="L693" s="125"/>
    </row>
    <row r="694" spans="8:12" x14ac:dyDescent="0.25">
      <c r="H694" s="125"/>
      <c r="I694" s="125"/>
      <c r="J694" s="125"/>
      <c r="K694" s="125"/>
      <c r="L694" s="125"/>
    </row>
    <row r="695" spans="8:12" x14ac:dyDescent="0.25">
      <c r="H695" s="125"/>
      <c r="I695" s="125"/>
      <c r="J695" s="125"/>
      <c r="K695" s="125"/>
      <c r="L695" s="125"/>
    </row>
    <row r="696" spans="8:12" x14ac:dyDescent="0.25">
      <c r="H696" s="125"/>
      <c r="I696" s="125"/>
      <c r="J696" s="125"/>
      <c r="K696" s="125"/>
      <c r="L696" s="125"/>
    </row>
    <row r="697" spans="8:12" x14ac:dyDescent="0.25">
      <c r="H697" s="125"/>
      <c r="I697" s="125"/>
      <c r="J697" s="125"/>
      <c r="K697" s="125"/>
      <c r="L697" s="125"/>
    </row>
    <row r="698" spans="8:12" x14ac:dyDescent="0.25">
      <c r="H698" s="125"/>
      <c r="I698" s="125"/>
      <c r="J698" s="125"/>
      <c r="K698" s="125"/>
      <c r="L698" s="125"/>
    </row>
    <row r="699" spans="8:12" x14ac:dyDescent="0.25">
      <c r="H699" s="125"/>
      <c r="I699" s="125"/>
      <c r="J699" s="125"/>
      <c r="K699" s="125"/>
      <c r="L699" s="125"/>
    </row>
    <row r="700" spans="8:12" x14ac:dyDescent="0.25">
      <c r="H700" s="125"/>
      <c r="I700" s="125"/>
      <c r="J700" s="125"/>
      <c r="K700" s="125"/>
      <c r="L700" s="125"/>
    </row>
    <row r="701" spans="8:12" x14ac:dyDescent="0.25">
      <c r="H701" s="125"/>
      <c r="I701" s="125"/>
      <c r="J701" s="125"/>
      <c r="K701" s="125"/>
      <c r="L701" s="125"/>
    </row>
    <row r="702" spans="8:12" x14ac:dyDescent="0.25">
      <c r="H702" s="125"/>
      <c r="I702" s="125"/>
      <c r="J702" s="125"/>
      <c r="K702" s="125"/>
      <c r="L702" s="125"/>
    </row>
    <row r="703" spans="8:12" x14ac:dyDescent="0.25">
      <c r="H703" s="125"/>
      <c r="I703" s="125"/>
      <c r="J703" s="125"/>
      <c r="K703" s="125"/>
      <c r="L703" s="125"/>
    </row>
    <row r="704" spans="8:12" x14ac:dyDescent="0.25">
      <c r="H704" s="125"/>
      <c r="I704" s="125"/>
      <c r="J704" s="125"/>
      <c r="K704" s="125"/>
      <c r="L704" s="125"/>
    </row>
    <row r="705" spans="8:12" x14ac:dyDescent="0.25">
      <c r="H705" s="125"/>
      <c r="I705" s="125"/>
      <c r="J705" s="125"/>
      <c r="K705" s="125"/>
      <c r="L705" s="125"/>
    </row>
    <row r="706" spans="8:12" x14ac:dyDescent="0.25">
      <c r="H706" s="125"/>
      <c r="I706" s="125"/>
      <c r="J706" s="125"/>
      <c r="K706" s="125"/>
      <c r="L706" s="125"/>
    </row>
    <row r="707" spans="8:12" x14ac:dyDescent="0.25">
      <c r="H707" s="125"/>
      <c r="I707" s="125"/>
      <c r="J707" s="125"/>
      <c r="K707" s="125"/>
      <c r="L707" s="125"/>
    </row>
    <row r="708" spans="8:12" x14ac:dyDescent="0.25">
      <c r="H708" s="125"/>
      <c r="I708" s="125"/>
      <c r="J708" s="125"/>
      <c r="K708" s="125"/>
      <c r="L708" s="125"/>
    </row>
    <row r="709" spans="8:12" x14ac:dyDescent="0.25">
      <c r="H709" s="125"/>
      <c r="I709" s="125"/>
      <c r="J709" s="125"/>
      <c r="K709" s="125"/>
      <c r="L709" s="125"/>
    </row>
    <row r="710" spans="8:12" x14ac:dyDescent="0.25">
      <c r="H710" s="125"/>
      <c r="I710" s="125"/>
      <c r="J710" s="125"/>
      <c r="K710" s="125"/>
      <c r="L710" s="125"/>
    </row>
    <row r="711" spans="8:12" x14ac:dyDescent="0.25">
      <c r="H711" s="125"/>
      <c r="I711" s="125"/>
      <c r="J711" s="125"/>
      <c r="K711" s="125"/>
      <c r="L711" s="125"/>
    </row>
    <row r="712" spans="8:12" x14ac:dyDescent="0.25">
      <c r="H712" s="125"/>
      <c r="I712" s="125"/>
      <c r="J712" s="125"/>
      <c r="K712" s="125"/>
      <c r="L712" s="125"/>
    </row>
    <row r="713" spans="8:12" x14ac:dyDescent="0.25">
      <c r="H713" s="125"/>
      <c r="I713" s="125"/>
      <c r="J713" s="125"/>
      <c r="K713" s="125"/>
      <c r="L713" s="125"/>
    </row>
    <row r="714" spans="8:12" x14ac:dyDescent="0.25">
      <c r="H714" s="125"/>
      <c r="I714" s="125"/>
      <c r="J714" s="125"/>
      <c r="K714" s="125"/>
      <c r="L714" s="125"/>
    </row>
    <row r="715" spans="8:12" x14ac:dyDescent="0.25">
      <c r="H715" s="125"/>
      <c r="I715" s="125"/>
      <c r="J715" s="125"/>
      <c r="K715" s="125"/>
      <c r="L715" s="125"/>
    </row>
    <row r="716" spans="8:12" x14ac:dyDescent="0.25">
      <c r="H716" s="125"/>
      <c r="I716" s="125"/>
      <c r="J716" s="125"/>
      <c r="K716" s="125"/>
      <c r="L716" s="125"/>
    </row>
    <row r="717" spans="8:12" x14ac:dyDescent="0.25">
      <c r="H717" s="125"/>
      <c r="I717" s="125"/>
      <c r="J717" s="125"/>
      <c r="K717" s="125"/>
      <c r="L717" s="125"/>
    </row>
    <row r="718" spans="8:12" x14ac:dyDescent="0.25">
      <c r="H718" s="125"/>
      <c r="I718" s="125"/>
      <c r="J718" s="125"/>
      <c r="K718" s="125"/>
      <c r="L718" s="125"/>
    </row>
    <row r="719" spans="8:12" x14ac:dyDescent="0.25">
      <c r="H719" s="125"/>
      <c r="I719" s="125"/>
      <c r="J719" s="125"/>
      <c r="K719" s="125"/>
      <c r="L719" s="125"/>
    </row>
    <row r="720" spans="8:12" x14ac:dyDescent="0.25">
      <c r="H720" s="125"/>
      <c r="I720" s="125"/>
      <c r="J720" s="125"/>
      <c r="K720" s="125"/>
      <c r="L720" s="125"/>
    </row>
    <row r="721" spans="8:12" x14ac:dyDescent="0.25">
      <c r="H721" s="125"/>
      <c r="I721" s="125"/>
      <c r="J721" s="125"/>
      <c r="K721" s="125"/>
      <c r="L721" s="125"/>
    </row>
    <row r="722" spans="8:12" x14ac:dyDescent="0.25">
      <c r="H722" s="125"/>
      <c r="I722" s="125"/>
      <c r="J722" s="125"/>
      <c r="K722" s="125"/>
      <c r="L722" s="125"/>
    </row>
    <row r="723" spans="8:12" x14ac:dyDescent="0.25">
      <c r="H723" s="125"/>
      <c r="I723" s="125"/>
      <c r="J723" s="125"/>
      <c r="K723" s="125"/>
      <c r="L723" s="125"/>
    </row>
    <row r="724" spans="8:12" x14ac:dyDescent="0.25">
      <c r="H724" s="125"/>
      <c r="I724" s="125"/>
      <c r="J724" s="125"/>
      <c r="K724" s="125"/>
      <c r="L724" s="125"/>
    </row>
    <row r="725" spans="8:12" x14ac:dyDescent="0.25">
      <c r="H725" s="125"/>
      <c r="I725" s="125"/>
      <c r="J725" s="125"/>
      <c r="K725" s="125"/>
      <c r="L725" s="125"/>
    </row>
    <row r="726" spans="8:12" x14ac:dyDescent="0.25">
      <c r="H726" s="125"/>
      <c r="I726" s="125"/>
      <c r="J726" s="125"/>
      <c r="K726" s="125"/>
      <c r="L726" s="125"/>
    </row>
    <row r="727" spans="8:12" x14ac:dyDescent="0.25">
      <c r="H727" s="125"/>
      <c r="I727" s="125"/>
      <c r="J727" s="125"/>
      <c r="K727" s="125"/>
      <c r="L727" s="125"/>
    </row>
    <row r="728" spans="8:12" x14ac:dyDescent="0.25">
      <c r="H728" s="125"/>
      <c r="I728" s="125"/>
      <c r="J728" s="125"/>
      <c r="K728" s="125"/>
      <c r="L728" s="125"/>
    </row>
    <row r="729" spans="8:12" x14ac:dyDescent="0.25">
      <c r="H729" s="125"/>
      <c r="I729" s="125"/>
      <c r="J729" s="125"/>
      <c r="K729" s="125"/>
      <c r="L729" s="125"/>
    </row>
    <row r="730" spans="8:12" x14ac:dyDescent="0.25">
      <c r="H730" s="125"/>
      <c r="I730" s="125"/>
      <c r="J730" s="125"/>
      <c r="K730" s="125"/>
      <c r="L730" s="125"/>
    </row>
    <row r="731" spans="8:12" x14ac:dyDescent="0.25">
      <c r="H731" s="125"/>
      <c r="I731" s="125"/>
      <c r="J731" s="125"/>
      <c r="K731" s="125"/>
      <c r="L731" s="125"/>
    </row>
    <row r="732" spans="8:12" x14ac:dyDescent="0.25">
      <c r="H732" s="125"/>
      <c r="I732" s="125"/>
      <c r="J732" s="125"/>
      <c r="K732" s="125"/>
      <c r="L732" s="125"/>
    </row>
    <row r="733" spans="8:12" x14ac:dyDescent="0.25">
      <c r="H733" s="125"/>
      <c r="I733" s="125"/>
      <c r="J733" s="125"/>
      <c r="K733" s="125"/>
      <c r="L733" s="125"/>
    </row>
    <row r="734" spans="8:12" x14ac:dyDescent="0.25">
      <c r="H734" s="125"/>
      <c r="I734" s="125"/>
      <c r="J734" s="125"/>
      <c r="K734" s="125"/>
      <c r="L734" s="125"/>
    </row>
    <row r="735" spans="8:12" x14ac:dyDescent="0.25">
      <c r="H735" s="125"/>
      <c r="I735" s="125"/>
      <c r="J735" s="125"/>
      <c r="K735" s="125"/>
      <c r="L735" s="125"/>
    </row>
    <row r="736" spans="8:12" x14ac:dyDescent="0.25">
      <c r="H736" s="125"/>
      <c r="I736" s="125"/>
      <c r="J736" s="125"/>
      <c r="K736" s="125"/>
      <c r="L736" s="125"/>
    </row>
    <row r="737" spans="8:12" x14ac:dyDescent="0.25">
      <c r="H737" s="125"/>
      <c r="I737" s="125"/>
      <c r="J737" s="125"/>
      <c r="K737" s="125"/>
      <c r="L737" s="125"/>
    </row>
    <row r="738" spans="8:12" x14ac:dyDescent="0.25">
      <c r="H738" s="125"/>
      <c r="I738" s="125"/>
      <c r="J738" s="125"/>
      <c r="K738" s="125"/>
      <c r="L738" s="125"/>
    </row>
    <row r="739" spans="8:12" x14ac:dyDescent="0.25">
      <c r="H739" s="125"/>
      <c r="I739" s="125"/>
      <c r="J739" s="125"/>
      <c r="K739" s="125"/>
      <c r="L739" s="125"/>
    </row>
    <row r="740" spans="8:12" x14ac:dyDescent="0.25">
      <c r="H740" s="125"/>
      <c r="I740" s="125"/>
      <c r="J740" s="125"/>
      <c r="K740" s="125"/>
      <c r="L740" s="125"/>
    </row>
    <row r="741" spans="8:12" x14ac:dyDescent="0.25">
      <c r="H741" s="125"/>
      <c r="I741" s="125"/>
      <c r="J741" s="125"/>
      <c r="K741" s="125"/>
      <c r="L741" s="125"/>
    </row>
    <row r="742" spans="8:12" x14ac:dyDescent="0.25">
      <c r="H742" s="125"/>
      <c r="I742" s="125"/>
      <c r="J742" s="125"/>
      <c r="K742" s="125"/>
      <c r="L742" s="125"/>
    </row>
    <row r="743" spans="8:12" x14ac:dyDescent="0.25">
      <c r="H743" s="125"/>
      <c r="I743" s="125"/>
      <c r="J743" s="125"/>
      <c r="K743" s="125"/>
      <c r="L743" s="125"/>
    </row>
    <row r="744" spans="8:12" x14ac:dyDescent="0.25">
      <c r="H744" s="125"/>
      <c r="I744" s="125"/>
      <c r="J744" s="125"/>
      <c r="K744" s="125"/>
      <c r="L744" s="125"/>
    </row>
    <row r="745" spans="8:12" x14ac:dyDescent="0.25">
      <c r="H745" s="125"/>
      <c r="I745" s="125"/>
      <c r="J745" s="125"/>
      <c r="K745" s="125"/>
      <c r="L745" s="125"/>
    </row>
    <row r="746" spans="8:12" x14ac:dyDescent="0.25">
      <c r="H746" s="125"/>
      <c r="I746" s="125"/>
      <c r="J746" s="125"/>
      <c r="K746" s="125"/>
      <c r="L746" s="125"/>
    </row>
    <row r="747" spans="8:12" x14ac:dyDescent="0.25">
      <c r="H747" s="125"/>
      <c r="I747" s="125"/>
      <c r="J747" s="125"/>
      <c r="K747" s="125"/>
      <c r="L747" s="125"/>
    </row>
    <row r="748" spans="8:12" x14ac:dyDescent="0.25">
      <c r="H748" s="125"/>
      <c r="I748" s="125"/>
      <c r="J748" s="125"/>
      <c r="K748" s="125"/>
      <c r="L748" s="125"/>
    </row>
    <row r="749" spans="8:12" x14ac:dyDescent="0.25">
      <c r="H749" s="125"/>
      <c r="I749" s="125"/>
      <c r="J749" s="125"/>
      <c r="K749" s="125"/>
      <c r="L749" s="125"/>
    </row>
    <row r="750" spans="8:12" x14ac:dyDescent="0.25">
      <c r="H750" s="125"/>
      <c r="I750" s="125"/>
      <c r="J750" s="125"/>
      <c r="K750" s="125"/>
      <c r="L750" s="125"/>
    </row>
    <row r="751" spans="8:12" x14ac:dyDescent="0.25">
      <c r="H751" s="125"/>
      <c r="I751" s="125"/>
      <c r="J751" s="125"/>
      <c r="K751" s="125"/>
      <c r="L751" s="125"/>
    </row>
    <row r="752" spans="8:12" x14ac:dyDescent="0.25">
      <c r="H752" s="125"/>
      <c r="I752" s="125"/>
      <c r="J752" s="125"/>
      <c r="K752" s="125"/>
      <c r="L752" s="125"/>
    </row>
    <row r="753" spans="8:12" x14ac:dyDescent="0.25">
      <c r="H753" s="125"/>
      <c r="I753" s="125"/>
      <c r="J753" s="125"/>
      <c r="K753" s="125"/>
      <c r="L753" s="125"/>
    </row>
    <row r="754" spans="8:12" x14ac:dyDescent="0.25">
      <c r="H754" s="125"/>
      <c r="I754" s="125"/>
      <c r="J754" s="125"/>
      <c r="K754" s="125"/>
      <c r="L754" s="125"/>
    </row>
    <row r="755" spans="8:12" x14ac:dyDescent="0.25">
      <c r="H755" s="125"/>
      <c r="I755" s="125"/>
      <c r="J755" s="125"/>
      <c r="K755" s="125"/>
      <c r="L755" s="125"/>
    </row>
    <row r="756" spans="8:12" x14ac:dyDescent="0.25">
      <c r="H756" s="125"/>
      <c r="I756" s="125"/>
      <c r="J756" s="125"/>
      <c r="K756" s="125"/>
      <c r="L756" s="125"/>
    </row>
    <row r="757" spans="8:12" x14ac:dyDescent="0.25">
      <c r="H757" s="125"/>
      <c r="I757" s="125"/>
      <c r="J757" s="125"/>
      <c r="K757" s="125"/>
      <c r="L757" s="125"/>
    </row>
    <row r="758" spans="8:12" x14ac:dyDescent="0.25">
      <c r="H758" s="125"/>
      <c r="I758" s="125"/>
      <c r="J758" s="125"/>
      <c r="K758" s="125"/>
      <c r="L758" s="125"/>
    </row>
    <row r="759" spans="8:12" x14ac:dyDescent="0.25">
      <c r="H759" s="125"/>
      <c r="I759" s="125"/>
      <c r="J759" s="125"/>
      <c r="K759" s="125"/>
      <c r="L759" s="125"/>
    </row>
    <row r="760" spans="8:12" x14ac:dyDescent="0.25">
      <c r="H760" s="125"/>
      <c r="I760" s="125"/>
      <c r="J760" s="125"/>
      <c r="K760" s="125"/>
      <c r="L760" s="125"/>
    </row>
    <row r="761" spans="8:12" x14ac:dyDescent="0.25">
      <c r="H761" s="125"/>
      <c r="I761" s="125"/>
      <c r="J761" s="125"/>
      <c r="K761" s="125"/>
      <c r="L761" s="125"/>
    </row>
    <row r="762" spans="8:12" x14ac:dyDescent="0.25">
      <c r="H762" s="125"/>
      <c r="I762" s="125"/>
      <c r="J762" s="125"/>
      <c r="K762" s="125"/>
      <c r="L762" s="125"/>
    </row>
    <row r="763" spans="8:12" x14ac:dyDescent="0.25">
      <c r="H763" s="125"/>
      <c r="I763" s="125"/>
      <c r="J763" s="125"/>
      <c r="K763" s="125"/>
      <c r="L763" s="125"/>
    </row>
    <row r="764" spans="8:12" x14ac:dyDescent="0.25">
      <c r="H764" s="125"/>
      <c r="I764" s="125"/>
      <c r="J764" s="125"/>
      <c r="K764" s="125"/>
      <c r="L764" s="125"/>
    </row>
    <row r="765" spans="8:12" x14ac:dyDescent="0.25">
      <c r="H765" s="125"/>
      <c r="I765" s="125"/>
      <c r="J765" s="125"/>
      <c r="K765" s="125"/>
      <c r="L765" s="125"/>
    </row>
    <row r="766" spans="8:12" x14ac:dyDescent="0.25">
      <c r="H766" s="125"/>
      <c r="I766" s="125"/>
      <c r="J766" s="125"/>
      <c r="K766" s="125"/>
      <c r="L766" s="125"/>
    </row>
    <row r="767" spans="8:12" x14ac:dyDescent="0.25">
      <c r="H767" s="125"/>
      <c r="I767" s="125"/>
      <c r="J767" s="125"/>
      <c r="K767" s="125"/>
      <c r="L767" s="125"/>
    </row>
    <row r="768" spans="8:12" x14ac:dyDescent="0.25">
      <c r="H768" s="125"/>
      <c r="I768" s="125"/>
      <c r="J768" s="125"/>
      <c r="K768" s="125"/>
      <c r="L768" s="125"/>
    </row>
    <row r="769" spans="8:12" x14ac:dyDescent="0.25">
      <c r="H769" s="125"/>
      <c r="I769" s="125"/>
      <c r="J769" s="125"/>
      <c r="K769" s="125"/>
      <c r="L769" s="125"/>
    </row>
    <row r="770" spans="8:12" x14ac:dyDescent="0.25">
      <c r="H770" s="125"/>
      <c r="I770" s="125"/>
      <c r="J770" s="125"/>
      <c r="K770" s="125"/>
      <c r="L770" s="125"/>
    </row>
    <row r="771" spans="8:12" x14ac:dyDescent="0.25">
      <c r="H771" s="125"/>
      <c r="I771" s="125"/>
      <c r="J771" s="125"/>
      <c r="K771" s="125"/>
      <c r="L771" s="125"/>
    </row>
    <row r="772" spans="8:12" x14ac:dyDescent="0.25">
      <c r="H772" s="125"/>
      <c r="I772" s="125"/>
      <c r="J772" s="125"/>
      <c r="K772" s="125"/>
      <c r="L772" s="125"/>
    </row>
    <row r="773" spans="8:12" x14ac:dyDescent="0.25">
      <c r="H773" s="125"/>
      <c r="I773" s="125"/>
      <c r="J773" s="125"/>
      <c r="K773" s="125"/>
      <c r="L773" s="125"/>
    </row>
    <row r="774" spans="8:12" x14ac:dyDescent="0.25">
      <c r="H774" s="125"/>
      <c r="I774" s="125"/>
      <c r="J774" s="125"/>
      <c r="K774" s="125"/>
      <c r="L774" s="125"/>
    </row>
    <row r="775" spans="8:12" x14ac:dyDescent="0.25">
      <c r="H775" s="125"/>
      <c r="I775" s="125"/>
      <c r="J775" s="125"/>
      <c r="K775" s="125"/>
      <c r="L775" s="125"/>
    </row>
    <row r="776" spans="8:12" x14ac:dyDescent="0.25">
      <c r="H776" s="125"/>
      <c r="I776" s="125"/>
      <c r="J776" s="125"/>
      <c r="K776" s="125"/>
      <c r="L776" s="125"/>
    </row>
    <row r="777" spans="8:12" x14ac:dyDescent="0.25">
      <c r="H777" s="125"/>
      <c r="I777" s="125"/>
      <c r="J777" s="125"/>
      <c r="K777" s="125"/>
      <c r="L777" s="125"/>
    </row>
    <row r="778" spans="8:12" x14ac:dyDescent="0.25">
      <c r="H778" s="125"/>
      <c r="I778" s="125"/>
      <c r="J778" s="125"/>
      <c r="K778" s="125"/>
      <c r="L778" s="125"/>
    </row>
    <row r="779" spans="8:12" x14ac:dyDescent="0.25">
      <c r="H779" s="125"/>
      <c r="I779" s="125"/>
      <c r="J779" s="125"/>
      <c r="K779" s="125"/>
      <c r="L779" s="125"/>
    </row>
    <row r="780" spans="8:12" x14ac:dyDescent="0.25">
      <c r="H780" s="125"/>
      <c r="I780" s="125"/>
      <c r="J780" s="125"/>
      <c r="K780" s="125"/>
      <c r="L780" s="125"/>
    </row>
    <row r="781" spans="8:12" x14ac:dyDescent="0.25">
      <c r="H781" s="125"/>
      <c r="I781" s="125"/>
      <c r="J781" s="125"/>
      <c r="K781" s="125"/>
      <c r="L781" s="125"/>
    </row>
    <row r="782" spans="8:12" x14ac:dyDescent="0.25">
      <c r="H782" s="125"/>
      <c r="I782" s="125"/>
      <c r="J782" s="125"/>
      <c r="K782" s="125"/>
      <c r="L782" s="125"/>
    </row>
    <row r="783" spans="8:12" x14ac:dyDescent="0.25">
      <c r="H783" s="125"/>
      <c r="I783" s="125"/>
      <c r="J783" s="125"/>
      <c r="K783" s="125"/>
      <c r="L783" s="125"/>
    </row>
    <row r="784" spans="8:12" x14ac:dyDescent="0.25">
      <c r="H784" s="125"/>
      <c r="I784" s="125"/>
      <c r="J784" s="125"/>
      <c r="K784" s="125"/>
      <c r="L784" s="125"/>
    </row>
    <row r="785" spans="8:12" x14ac:dyDescent="0.25">
      <c r="H785" s="125"/>
      <c r="I785" s="125"/>
      <c r="J785" s="125"/>
      <c r="K785" s="125"/>
      <c r="L785" s="125"/>
    </row>
    <row r="786" spans="8:12" x14ac:dyDescent="0.25">
      <c r="H786" s="125"/>
      <c r="I786" s="125"/>
      <c r="J786" s="125"/>
      <c r="K786" s="125"/>
      <c r="L786" s="125"/>
    </row>
    <row r="787" spans="8:12" x14ac:dyDescent="0.25">
      <c r="H787" s="125"/>
      <c r="I787" s="125"/>
      <c r="J787" s="125"/>
      <c r="K787" s="125"/>
      <c r="L787" s="125"/>
    </row>
    <row r="788" spans="8:12" x14ac:dyDescent="0.25">
      <c r="H788" s="125"/>
      <c r="I788" s="125"/>
      <c r="J788" s="125"/>
      <c r="K788" s="125"/>
      <c r="L788" s="125"/>
    </row>
    <row r="789" spans="8:12" x14ac:dyDescent="0.25">
      <c r="H789" s="125"/>
      <c r="I789" s="125"/>
      <c r="J789" s="125"/>
      <c r="K789" s="125"/>
      <c r="L789" s="125"/>
    </row>
    <row r="790" spans="8:12" x14ac:dyDescent="0.25">
      <c r="H790" s="125"/>
      <c r="I790" s="125"/>
      <c r="J790" s="125"/>
      <c r="K790" s="125"/>
      <c r="L790" s="125"/>
    </row>
    <row r="791" spans="8:12" x14ac:dyDescent="0.25">
      <c r="H791" s="125"/>
      <c r="I791" s="125"/>
      <c r="J791" s="125"/>
      <c r="K791" s="125"/>
      <c r="L791" s="125"/>
    </row>
    <row r="792" spans="8:12" x14ac:dyDescent="0.25">
      <c r="H792" s="125"/>
      <c r="I792" s="125"/>
      <c r="J792" s="125"/>
      <c r="K792" s="125"/>
      <c r="L792" s="125"/>
    </row>
    <row r="793" spans="8:12" x14ac:dyDescent="0.25">
      <c r="H793" s="125"/>
      <c r="I793" s="125"/>
      <c r="J793" s="125"/>
      <c r="K793" s="125"/>
      <c r="L793" s="125"/>
    </row>
    <row r="794" spans="8:12" x14ac:dyDescent="0.25">
      <c r="H794" s="125"/>
      <c r="I794" s="125"/>
      <c r="J794" s="125"/>
      <c r="K794" s="125"/>
      <c r="L794" s="125"/>
    </row>
    <row r="795" spans="8:12" x14ac:dyDescent="0.25">
      <c r="H795" s="125"/>
      <c r="I795" s="125"/>
      <c r="J795" s="125"/>
      <c r="K795" s="125"/>
      <c r="L795" s="125"/>
    </row>
    <row r="796" spans="8:12" x14ac:dyDescent="0.25">
      <c r="H796" s="125"/>
      <c r="I796" s="125"/>
      <c r="J796" s="125"/>
      <c r="K796" s="125"/>
      <c r="L796" s="125"/>
    </row>
    <row r="797" spans="8:12" x14ac:dyDescent="0.25">
      <c r="H797" s="125"/>
      <c r="I797" s="125"/>
      <c r="J797" s="125"/>
      <c r="K797" s="125"/>
      <c r="L797" s="125"/>
    </row>
    <row r="798" spans="8:12" x14ac:dyDescent="0.25">
      <c r="H798" s="125"/>
      <c r="I798" s="125"/>
      <c r="J798" s="125"/>
      <c r="K798" s="125"/>
      <c r="L798" s="125"/>
    </row>
    <row r="799" spans="8:12" x14ac:dyDescent="0.25">
      <c r="H799" s="125"/>
      <c r="I799" s="125"/>
      <c r="J799" s="125"/>
      <c r="K799" s="125"/>
      <c r="L799" s="125"/>
    </row>
    <row r="800" spans="8:12" x14ac:dyDescent="0.25">
      <c r="H800" s="125"/>
      <c r="I800" s="125"/>
      <c r="J800" s="125"/>
      <c r="K800" s="125"/>
      <c r="L800" s="125"/>
    </row>
    <row r="801" spans="8:12" x14ac:dyDescent="0.25">
      <c r="H801" s="125"/>
      <c r="I801" s="125"/>
      <c r="J801" s="125"/>
      <c r="K801" s="125"/>
      <c r="L801" s="125"/>
    </row>
    <row r="802" spans="8:12" x14ac:dyDescent="0.25">
      <c r="H802" s="125"/>
      <c r="I802" s="125"/>
      <c r="J802" s="125"/>
      <c r="K802" s="125"/>
      <c r="L802" s="125"/>
    </row>
    <row r="803" spans="8:12" x14ac:dyDescent="0.25">
      <c r="H803" s="125"/>
      <c r="I803" s="125"/>
      <c r="J803" s="125"/>
      <c r="K803" s="125"/>
      <c r="L803" s="125"/>
    </row>
    <row r="804" spans="8:12" x14ac:dyDescent="0.25">
      <c r="H804" s="125"/>
      <c r="I804" s="125"/>
      <c r="J804" s="125"/>
      <c r="K804" s="125"/>
      <c r="L804" s="125"/>
    </row>
    <row r="805" spans="8:12" x14ac:dyDescent="0.25">
      <c r="H805" s="125"/>
      <c r="I805" s="125"/>
      <c r="J805" s="125"/>
      <c r="K805" s="125"/>
      <c r="L805" s="125"/>
    </row>
    <row r="806" spans="8:12" x14ac:dyDescent="0.25">
      <c r="H806" s="125"/>
      <c r="I806" s="125"/>
      <c r="J806" s="125"/>
      <c r="K806" s="125"/>
      <c r="L806" s="125"/>
    </row>
    <row r="807" spans="8:12" x14ac:dyDescent="0.25">
      <c r="H807" s="125"/>
      <c r="I807" s="125"/>
      <c r="J807" s="125"/>
      <c r="K807" s="125"/>
      <c r="L807" s="125"/>
    </row>
    <row r="808" spans="8:12" x14ac:dyDescent="0.25">
      <c r="H808" s="125"/>
      <c r="I808" s="125"/>
      <c r="J808" s="125"/>
      <c r="K808" s="125"/>
      <c r="L808" s="125"/>
    </row>
    <row r="809" spans="8:12" x14ac:dyDescent="0.25">
      <c r="H809" s="125"/>
      <c r="I809" s="125"/>
      <c r="J809" s="125"/>
      <c r="K809" s="125"/>
      <c r="L809" s="125"/>
    </row>
    <row r="810" spans="8:12" x14ac:dyDescent="0.25">
      <c r="H810" s="125"/>
      <c r="I810" s="125"/>
      <c r="J810" s="125"/>
      <c r="K810" s="125"/>
      <c r="L810" s="125"/>
    </row>
    <row r="811" spans="8:12" x14ac:dyDescent="0.25">
      <c r="H811" s="125"/>
      <c r="I811" s="125"/>
      <c r="J811" s="125"/>
      <c r="K811" s="125"/>
      <c r="L811" s="125"/>
    </row>
    <row r="812" spans="8:12" x14ac:dyDescent="0.25">
      <c r="H812" s="125"/>
      <c r="I812" s="125"/>
      <c r="J812" s="125"/>
      <c r="K812" s="125"/>
      <c r="L812" s="125"/>
    </row>
    <row r="813" spans="8:12" x14ac:dyDescent="0.25">
      <c r="H813" s="125"/>
      <c r="I813" s="125"/>
      <c r="J813" s="125"/>
      <c r="K813" s="125"/>
      <c r="L813" s="125"/>
    </row>
    <row r="814" spans="8:12" x14ac:dyDescent="0.25">
      <c r="H814" s="125"/>
      <c r="I814" s="125"/>
      <c r="J814" s="125"/>
      <c r="K814" s="125"/>
      <c r="L814" s="125"/>
    </row>
    <row r="815" spans="8:12" x14ac:dyDescent="0.25">
      <c r="H815" s="125"/>
      <c r="I815" s="125"/>
      <c r="J815" s="125"/>
      <c r="K815" s="125"/>
      <c r="L815" s="125"/>
    </row>
    <row r="816" spans="8:12" x14ac:dyDescent="0.25">
      <c r="H816" s="125"/>
      <c r="I816" s="125"/>
      <c r="J816" s="125"/>
      <c r="K816" s="125"/>
      <c r="L816" s="125"/>
    </row>
    <row r="817" spans="8:12" x14ac:dyDescent="0.25">
      <c r="H817" s="125"/>
      <c r="I817" s="125"/>
      <c r="J817" s="125"/>
      <c r="K817" s="125"/>
      <c r="L817" s="125"/>
    </row>
    <row r="818" spans="8:12" x14ac:dyDescent="0.25">
      <c r="H818" s="125"/>
      <c r="I818" s="125"/>
      <c r="J818" s="125"/>
      <c r="K818" s="125"/>
      <c r="L818" s="125"/>
    </row>
    <row r="819" spans="8:12" x14ac:dyDescent="0.25">
      <c r="H819" s="125"/>
      <c r="I819" s="125"/>
      <c r="J819" s="125"/>
      <c r="K819" s="125"/>
      <c r="L819" s="125"/>
    </row>
    <row r="820" spans="8:12" x14ac:dyDescent="0.25">
      <c r="H820" s="125"/>
      <c r="I820" s="125"/>
      <c r="J820" s="125"/>
      <c r="K820" s="125"/>
      <c r="L820" s="125"/>
    </row>
    <row r="821" spans="8:12" x14ac:dyDescent="0.25">
      <c r="H821" s="125"/>
      <c r="I821" s="125"/>
      <c r="J821" s="125"/>
      <c r="K821" s="125"/>
      <c r="L821" s="125"/>
    </row>
    <row r="822" spans="8:12" x14ac:dyDescent="0.25">
      <c r="H822" s="125"/>
      <c r="I822" s="125"/>
      <c r="J822" s="125"/>
      <c r="K822" s="125"/>
      <c r="L822" s="125"/>
    </row>
    <row r="823" spans="8:12" x14ac:dyDescent="0.25">
      <c r="H823" s="125"/>
      <c r="I823" s="125"/>
      <c r="J823" s="125"/>
      <c r="K823" s="125"/>
      <c r="L823" s="125"/>
    </row>
    <row r="824" spans="8:12" x14ac:dyDescent="0.25">
      <c r="H824" s="125"/>
      <c r="I824" s="125"/>
      <c r="J824" s="125"/>
      <c r="K824" s="125"/>
      <c r="L824" s="125"/>
    </row>
    <row r="825" spans="8:12" x14ac:dyDescent="0.25">
      <c r="H825" s="125"/>
      <c r="I825" s="125"/>
      <c r="J825" s="125"/>
      <c r="K825" s="125"/>
      <c r="L825" s="125"/>
    </row>
    <row r="826" spans="8:12" x14ac:dyDescent="0.25">
      <c r="H826" s="125"/>
      <c r="I826" s="125"/>
      <c r="J826" s="125"/>
      <c r="K826" s="125"/>
      <c r="L826" s="125"/>
    </row>
    <row r="827" spans="8:12" x14ac:dyDescent="0.25">
      <c r="H827" s="125"/>
      <c r="I827" s="125"/>
      <c r="J827" s="125"/>
      <c r="K827" s="125"/>
      <c r="L827" s="125"/>
    </row>
    <row r="828" spans="8:12" x14ac:dyDescent="0.25">
      <c r="H828" s="125"/>
      <c r="I828" s="125"/>
      <c r="J828" s="125"/>
      <c r="K828" s="125"/>
      <c r="L828" s="125"/>
    </row>
    <row r="829" spans="8:12" x14ac:dyDescent="0.25">
      <c r="H829" s="125"/>
      <c r="I829" s="125"/>
      <c r="J829" s="125"/>
      <c r="K829" s="125"/>
      <c r="L829" s="125"/>
    </row>
    <row r="830" spans="8:12" x14ac:dyDescent="0.25">
      <c r="H830" s="125"/>
      <c r="I830" s="125"/>
      <c r="J830" s="125"/>
      <c r="K830" s="125"/>
      <c r="L830" s="125"/>
    </row>
    <row r="831" spans="8:12" x14ac:dyDescent="0.25">
      <c r="H831" s="125"/>
      <c r="I831" s="125"/>
      <c r="J831" s="125"/>
      <c r="K831" s="125"/>
      <c r="L831" s="125"/>
    </row>
    <row r="832" spans="8:12" x14ac:dyDescent="0.25">
      <c r="H832" s="125"/>
      <c r="I832" s="125"/>
      <c r="J832" s="125"/>
      <c r="K832" s="125"/>
      <c r="L832" s="125"/>
    </row>
    <row r="833" spans="8:12" x14ac:dyDescent="0.25">
      <c r="H833" s="125"/>
      <c r="I833" s="125"/>
      <c r="J833" s="125"/>
      <c r="K833" s="125"/>
      <c r="L833" s="125"/>
    </row>
    <row r="834" spans="8:12" x14ac:dyDescent="0.25">
      <c r="H834" s="125"/>
      <c r="I834" s="125"/>
      <c r="J834" s="125"/>
      <c r="K834" s="125"/>
      <c r="L834" s="125"/>
    </row>
    <row r="835" spans="8:12" x14ac:dyDescent="0.25">
      <c r="H835" s="125"/>
      <c r="I835" s="125"/>
      <c r="J835" s="125"/>
      <c r="K835" s="125"/>
      <c r="L835" s="125"/>
    </row>
    <row r="836" spans="8:12" x14ac:dyDescent="0.25">
      <c r="H836" s="125"/>
      <c r="I836" s="125"/>
      <c r="J836" s="125"/>
      <c r="K836" s="125"/>
      <c r="L836" s="125"/>
    </row>
    <row r="837" spans="8:12" x14ac:dyDescent="0.25">
      <c r="H837" s="125"/>
      <c r="I837" s="125"/>
      <c r="J837" s="125"/>
      <c r="K837" s="125"/>
      <c r="L837" s="125"/>
    </row>
    <row r="838" spans="8:12" x14ac:dyDescent="0.25">
      <c r="H838" s="125"/>
      <c r="I838" s="125"/>
      <c r="J838" s="125"/>
      <c r="K838" s="125"/>
      <c r="L838" s="125"/>
    </row>
    <row r="839" spans="8:12" x14ac:dyDescent="0.25">
      <c r="H839" s="125"/>
      <c r="I839" s="125"/>
      <c r="J839" s="125"/>
      <c r="K839" s="125"/>
      <c r="L839" s="125"/>
    </row>
    <row r="840" spans="8:12" x14ac:dyDescent="0.25">
      <c r="H840" s="125"/>
      <c r="I840" s="125"/>
      <c r="J840" s="125"/>
      <c r="K840" s="125"/>
      <c r="L840" s="125"/>
    </row>
    <row r="841" spans="8:12" x14ac:dyDescent="0.25">
      <c r="H841" s="125"/>
      <c r="I841" s="125"/>
      <c r="J841" s="125"/>
      <c r="K841" s="125"/>
      <c r="L841" s="125"/>
    </row>
    <row r="842" spans="8:12" x14ac:dyDescent="0.25">
      <c r="H842" s="125"/>
      <c r="I842" s="125"/>
      <c r="J842" s="125"/>
      <c r="K842" s="125"/>
      <c r="L842" s="125"/>
    </row>
    <row r="843" spans="8:12" x14ac:dyDescent="0.25">
      <c r="H843" s="125"/>
      <c r="I843" s="125"/>
      <c r="J843" s="125"/>
      <c r="K843" s="125"/>
      <c r="L843" s="125"/>
    </row>
    <row r="844" spans="8:12" x14ac:dyDescent="0.25">
      <c r="H844" s="125"/>
      <c r="I844" s="125"/>
      <c r="J844" s="125"/>
      <c r="K844" s="125"/>
      <c r="L844" s="125"/>
    </row>
    <row r="845" spans="8:12" x14ac:dyDescent="0.25">
      <c r="H845" s="125"/>
      <c r="I845" s="125"/>
      <c r="J845" s="125"/>
      <c r="K845" s="125"/>
      <c r="L845" s="125"/>
    </row>
    <row r="846" spans="8:12" x14ac:dyDescent="0.25">
      <c r="H846" s="125"/>
      <c r="I846" s="125"/>
      <c r="J846" s="125"/>
      <c r="K846" s="125"/>
      <c r="L846" s="125"/>
    </row>
    <row r="847" spans="8:12" x14ac:dyDescent="0.25">
      <c r="H847" s="125"/>
      <c r="I847" s="125"/>
      <c r="J847" s="125"/>
      <c r="K847" s="125"/>
      <c r="L847" s="125"/>
    </row>
    <row r="848" spans="8:12" x14ac:dyDescent="0.25">
      <c r="H848" s="125"/>
      <c r="I848" s="125"/>
      <c r="J848" s="125"/>
      <c r="K848" s="125"/>
      <c r="L848" s="125"/>
    </row>
    <row r="849" spans="8:12" x14ac:dyDescent="0.25">
      <c r="H849" s="125"/>
      <c r="I849" s="125"/>
      <c r="J849" s="125"/>
      <c r="K849" s="125"/>
      <c r="L849" s="125"/>
    </row>
    <row r="850" spans="8:12" x14ac:dyDescent="0.25">
      <c r="H850" s="125"/>
      <c r="I850" s="125"/>
      <c r="J850" s="125"/>
      <c r="K850" s="125"/>
      <c r="L850" s="125"/>
    </row>
    <row r="851" spans="8:12" x14ac:dyDescent="0.25">
      <c r="H851" s="125"/>
      <c r="I851" s="125"/>
      <c r="J851" s="125"/>
      <c r="K851" s="125"/>
      <c r="L851" s="125"/>
    </row>
    <row r="852" spans="8:12" x14ac:dyDescent="0.25">
      <c r="H852" s="125"/>
      <c r="I852" s="125"/>
      <c r="J852" s="125"/>
      <c r="K852" s="125"/>
      <c r="L852" s="125"/>
    </row>
    <row r="853" spans="8:12" x14ac:dyDescent="0.25">
      <c r="H853" s="125"/>
      <c r="I853" s="125"/>
      <c r="J853" s="125"/>
      <c r="K853" s="125"/>
      <c r="L853" s="125"/>
    </row>
    <row r="854" spans="8:12" x14ac:dyDescent="0.25">
      <c r="H854" s="125"/>
      <c r="I854" s="125"/>
      <c r="J854" s="125"/>
      <c r="K854" s="125"/>
      <c r="L854" s="125"/>
    </row>
    <row r="855" spans="8:12" x14ac:dyDescent="0.25">
      <c r="H855" s="125"/>
      <c r="I855" s="125"/>
      <c r="J855" s="125"/>
      <c r="K855" s="125"/>
      <c r="L855" s="125"/>
    </row>
    <row r="856" spans="8:12" x14ac:dyDescent="0.25">
      <c r="H856" s="125"/>
      <c r="I856" s="125"/>
      <c r="J856" s="125"/>
      <c r="K856" s="125"/>
      <c r="L856" s="125"/>
    </row>
    <row r="857" spans="8:12" x14ac:dyDescent="0.25">
      <c r="H857" s="125"/>
      <c r="I857" s="125"/>
      <c r="J857" s="125"/>
      <c r="K857" s="125"/>
      <c r="L857" s="125"/>
    </row>
    <row r="858" spans="8:12" x14ac:dyDescent="0.25">
      <c r="H858" s="125"/>
      <c r="I858" s="125"/>
      <c r="J858" s="125"/>
      <c r="K858" s="125"/>
      <c r="L858" s="125"/>
    </row>
    <row r="859" spans="8:12" x14ac:dyDescent="0.25">
      <c r="H859" s="125"/>
      <c r="I859" s="125"/>
      <c r="J859" s="125"/>
      <c r="K859" s="125"/>
      <c r="L859" s="125"/>
    </row>
    <row r="860" spans="8:12" x14ac:dyDescent="0.25">
      <c r="H860" s="125"/>
      <c r="I860" s="125"/>
      <c r="J860" s="125"/>
      <c r="K860" s="125"/>
      <c r="L860" s="125"/>
    </row>
    <row r="861" spans="8:12" x14ac:dyDescent="0.25">
      <c r="H861" s="125"/>
      <c r="I861" s="125"/>
      <c r="J861" s="125"/>
      <c r="K861" s="125"/>
      <c r="L861" s="125"/>
    </row>
    <row r="862" spans="8:12" x14ac:dyDescent="0.25">
      <c r="H862" s="125"/>
      <c r="I862" s="125"/>
      <c r="J862" s="125"/>
      <c r="K862" s="125"/>
      <c r="L862" s="125"/>
    </row>
    <row r="863" spans="8:12" x14ac:dyDescent="0.25">
      <c r="H863" s="125"/>
      <c r="I863" s="125"/>
      <c r="J863" s="125"/>
      <c r="K863" s="125"/>
      <c r="L863" s="125"/>
    </row>
    <row r="864" spans="8:12" x14ac:dyDescent="0.25">
      <c r="H864" s="125"/>
      <c r="I864" s="125"/>
      <c r="J864" s="125"/>
      <c r="K864" s="125"/>
      <c r="L864" s="125"/>
    </row>
    <row r="865" spans="8:12" x14ac:dyDescent="0.25">
      <c r="H865" s="125"/>
      <c r="I865" s="125"/>
      <c r="J865" s="125"/>
      <c r="K865" s="125"/>
      <c r="L865" s="125"/>
    </row>
    <row r="866" spans="8:12" x14ac:dyDescent="0.25">
      <c r="H866" s="125"/>
      <c r="I866" s="125"/>
      <c r="J866" s="125"/>
      <c r="K866" s="125"/>
      <c r="L866" s="125"/>
    </row>
    <row r="867" spans="8:12" x14ac:dyDescent="0.25">
      <c r="H867" s="125"/>
      <c r="I867" s="125"/>
      <c r="J867" s="125"/>
      <c r="K867" s="125"/>
      <c r="L867" s="125"/>
    </row>
    <row r="868" spans="8:12" x14ac:dyDescent="0.25">
      <c r="H868" s="125"/>
      <c r="I868" s="125"/>
      <c r="J868" s="125"/>
      <c r="K868" s="125"/>
      <c r="L868" s="125"/>
    </row>
    <row r="869" spans="8:12" x14ac:dyDescent="0.25">
      <c r="H869" s="125"/>
      <c r="I869" s="125"/>
      <c r="J869" s="125"/>
      <c r="K869" s="125"/>
      <c r="L869" s="125"/>
    </row>
    <row r="870" spans="8:12" x14ac:dyDescent="0.25">
      <c r="H870" s="125"/>
      <c r="I870" s="125"/>
      <c r="J870" s="125"/>
      <c r="K870" s="125"/>
      <c r="L870" s="125"/>
    </row>
    <row r="871" spans="8:12" x14ac:dyDescent="0.25">
      <c r="H871" s="125"/>
      <c r="I871" s="125"/>
      <c r="J871" s="125"/>
      <c r="K871" s="125"/>
      <c r="L871" s="125"/>
    </row>
    <row r="872" spans="8:12" x14ac:dyDescent="0.25">
      <c r="H872" s="125"/>
      <c r="I872" s="125"/>
      <c r="J872" s="125"/>
      <c r="K872" s="125"/>
      <c r="L872" s="125"/>
    </row>
    <row r="873" spans="8:12" x14ac:dyDescent="0.25">
      <c r="H873" s="125"/>
      <c r="I873" s="125"/>
      <c r="J873" s="125"/>
      <c r="K873" s="125"/>
      <c r="L873" s="125"/>
    </row>
    <row r="874" spans="8:12" x14ac:dyDescent="0.25">
      <c r="H874" s="125"/>
      <c r="I874" s="125"/>
      <c r="J874" s="125"/>
      <c r="K874" s="125"/>
      <c r="L874" s="125"/>
    </row>
    <row r="875" spans="8:12" x14ac:dyDescent="0.25">
      <c r="H875" s="125"/>
      <c r="I875" s="125"/>
      <c r="J875" s="125"/>
      <c r="K875" s="125"/>
      <c r="L875" s="125"/>
    </row>
    <row r="876" spans="8:12" x14ac:dyDescent="0.25">
      <c r="H876" s="125"/>
      <c r="I876" s="125"/>
      <c r="J876" s="125"/>
      <c r="K876" s="125"/>
      <c r="L876" s="125"/>
    </row>
    <row r="877" spans="8:12" x14ac:dyDescent="0.25">
      <c r="H877" s="125"/>
      <c r="I877" s="125"/>
      <c r="J877" s="125"/>
      <c r="K877" s="125"/>
      <c r="L877" s="125"/>
    </row>
    <row r="878" spans="8:12" x14ac:dyDescent="0.25">
      <c r="H878" s="125"/>
      <c r="I878" s="125"/>
      <c r="J878" s="125"/>
      <c r="K878" s="125"/>
      <c r="L878" s="125"/>
    </row>
    <row r="879" spans="8:12" x14ac:dyDescent="0.25">
      <c r="H879" s="125"/>
      <c r="I879" s="125"/>
      <c r="J879" s="125"/>
      <c r="K879" s="125"/>
      <c r="L879" s="125"/>
    </row>
    <row r="880" spans="8:12" x14ac:dyDescent="0.25">
      <c r="H880" s="125"/>
      <c r="I880" s="125"/>
      <c r="J880" s="125"/>
      <c r="K880" s="125"/>
      <c r="L880" s="125"/>
    </row>
    <row r="881" spans="8:12" x14ac:dyDescent="0.25">
      <c r="H881" s="125"/>
      <c r="I881" s="125"/>
      <c r="J881" s="125"/>
      <c r="K881" s="125"/>
      <c r="L881" s="125"/>
    </row>
    <row r="882" spans="8:12" x14ac:dyDescent="0.25">
      <c r="H882" s="125"/>
      <c r="I882" s="125"/>
      <c r="J882" s="125"/>
      <c r="K882" s="125"/>
      <c r="L882" s="125"/>
    </row>
    <row r="883" spans="8:12" x14ac:dyDescent="0.25">
      <c r="H883" s="125"/>
      <c r="I883" s="125"/>
      <c r="J883" s="125"/>
      <c r="K883" s="125"/>
      <c r="L883" s="125"/>
    </row>
    <row r="884" spans="8:12" x14ac:dyDescent="0.25">
      <c r="H884" s="125"/>
      <c r="I884" s="125"/>
      <c r="J884" s="125"/>
      <c r="K884" s="125"/>
      <c r="L884" s="125"/>
    </row>
    <row r="885" spans="8:12" x14ac:dyDescent="0.25">
      <c r="H885" s="125"/>
      <c r="I885" s="125"/>
      <c r="J885" s="125"/>
      <c r="K885" s="125"/>
      <c r="L885" s="125"/>
    </row>
    <row r="886" spans="8:12" x14ac:dyDescent="0.25">
      <c r="H886" s="125"/>
      <c r="I886" s="125"/>
      <c r="J886" s="125"/>
      <c r="K886" s="125"/>
      <c r="L886" s="125"/>
    </row>
    <row r="887" spans="8:12" x14ac:dyDescent="0.25">
      <c r="H887" s="125"/>
      <c r="I887" s="125"/>
      <c r="J887" s="125"/>
      <c r="K887" s="125"/>
      <c r="L887" s="125"/>
    </row>
    <row r="888" spans="8:12" x14ac:dyDescent="0.25">
      <c r="H888" s="125"/>
      <c r="I888" s="125"/>
      <c r="J888" s="125"/>
      <c r="K888" s="125"/>
      <c r="L888" s="125"/>
    </row>
    <row r="889" spans="8:12" x14ac:dyDescent="0.25">
      <c r="H889" s="125"/>
      <c r="I889" s="125"/>
      <c r="J889" s="125"/>
      <c r="K889" s="125"/>
      <c r="L889" s="125"/>
    </row>
    <row r="890" spans="8:12" x14ac:dyDescent="0.25">
      <c r="H890" s="125"/>
      <c r="I890" s="125"/>
      <c r="J890" s="125"/>
      <c r="K890" s="125"/>
      <c r="L890" s="125"/>
    </row>
    <row r="891" spans="8:12" x14ac:dyDescent="0.25">
      <c r="H891" s="125"/>
      <c r="I891" s="125"/>
      <c r="J891" s="125"/>
      <c r="K891" s="125"/>
      <c r="L891" s="125"/>
    </row>
    <row r="892" spans="8:12" x14ac:dyDescent="0.25">
      <c r="H892" s="125"/>
      <c r="I892" s="125"/>
      <c r="J892" s="125"/>
      <c r="K892" s="125"/>
      <c r="L892" s="125"/>
    </row>
    <row r="893" spans="8:12" x14ac:dyDescent="0.25">
      <c r="H893" s="125"/>
      <c r="I893" s="125"/>
      <c r="J893" s="125"/>
      <c r="K893" s="125"/>
      <c r="L893" s="125"/>
    </row>
    <row r="894" spans="8:12" x14ac:dyDescent="0.25">
      <c r="H894" s="125"/>
      <c r="I894" s="125"/>
      <c r="J894" s="125"/>
      <c r="K894" s="125"/>
      <c r="L894" s="125"/>
    </row>
    <row r="895" spans="8:12" x14ac:dyDescent="0.25">
      <c r="H895" s="125"/>
      <c r="I895" s="125"/>
      <c r="J895" s="125"/>
      <c r="K895" s="125"/>
      <c r="L895" s="125"/>
    </row>
    <row r="896" spans="8:12" x14ac:dyDescent="0.25">
      <c r="H896" s="125"/>
      <c r="I896" s="125"/>
      <c r="J896" s="125"/>
      <c r="K896" s="125"/>
      <c r="L896" s="125"/>
    </row>
    <row r="897" spans="8:12" x14ac:dyDescent="0.25">
      <c r="H897" s="125"/>
      <c r="I897" s="125"/>
      <c r="J897" s="125"/>
      <c r="K897" s="125"/>
      <c r="L897" s="125"/>
    </row>
    <row r="898" spans="8:12" x14ac:dyDescent="0.25">
      <c r="H898" s="125"/>
      <c r="I898" s="125"/>
      <c r="J898" s="125"/>
      <c r="K898" s="125"/>
      <c r="L898" s="125"/>
    </row>
    <row r="899" spans="8:12" x14ac:dyDescent="0.25">
      <c r="H899" s="125"/>
      <c r="I899" s="125"/>
      <c r="J899" s="125"/>
      <c r="K899" s="125"/>
      <c r="L899" s="125"/>
    </row>
    <row r="900" spans="8:12" x14ac:dyDescent="0.25">
      <c r="H900" s="125"/>
      <c r="I900" s="125"/>
      <c r="J900" s="125"/>
      <c r="K900" s="125"/>
      <c r="L900" s="125"/>
    </row>
    <row r="901" spans="8:12" x14ac:dyDescent="0.25">
      <c r="H901" s="125"/>
      <c r="I901" s="125"/>
      <c r="J901" s="125"/>
      <c r="K901" s="125"/>
      <c r="L901" s="125"/>
    </row>
    <row r="902" spans="8:12" x14ac:dyDescent="0.25">
      <c r="H902" s="125"/>
      <c r="I902" s="125"/>
      <c r="J902" s="125"/>
      <c r="K902" s="125"/>
      <c r="L902" s="125"/>
    </row>
    <row r="903" spans="8:12" x14ac:dyDescent="0.25">
      <c r="H903" s="125"/>
      <c r="I903" s="125"/>
      <c r="J903" s="125"/>
      <c r="K903" s="125"/>
      <c r="L903" s="125"/>
    </row>
    <row r="904" spans="8:12" x14ac:dyDescent="0.25">
      <c r="H904" s="125"/>
      <c r="I904" s="125"/>
      <c r="J904" s="125"/>
      <c r="K904" s="125"/>
      <c r="L904" s="125"/>
    </row>
    <row r="905" spans="8:12" x14ac:dyDescent="0.25">
      <c r="H905" s="125"/>
      <c r="I905" s="125"/>
      <c r="J905" s="125"/>
      <c r="K905" s="125"/>
      <c r="L905" s="125"/>
    </row>
    <row r="906" spans="8:12" x14ac:dyDescent="0.25">
      <c r="H906" s="125"/>
      <c r="I906" s="125"/>
      <c r="J906" s="125"/>
      <c r="K906" s="125"/>
      <c r="L906" s="125"/>
    </row>
    <row r="907" spans="8:12" x14ac:dyDescent="0.25">
      <c r="H907" s="125"/>
      <c r="I907" s="125"/>
      <c r="J907" s="125"/>
      <c r="K907" s="125"/>
      <c r="L907" s="125"/>
    </row>
    <row r="908" spans="8:12" x14ac:dyDescent="0.25">
      <c r="H908" s="125"/>
      <c r="I908" s="125"/>
      <c r="J908" s="125"/>
      <c r="K908" s="125"/>
      <c r="L908" s="125"/>
    </row>
    <row r="909" spans="8:12" x14ac:dyDescent="0.25">
      <c r="H909" s="125"/>
      <c r="I909" s="125"/>
      <c r="J909" s="125"/>
      <c r="K909" s="125"/>
      <c r="L909" s="125"/>
    </row>
    <row r="910" spans="8:12" x14ac:dyDescent="0.25">
      <c r="H910" s="125"/>
      <c r="I910" s="125"/>
      <c r="J910" s="125"/>
      <c r="K910" s="125"/>
      <c r="L910" s="125"/>
    </row>
    <row r="911" spans="8:12" x14ac:dyDescent="0.25">
      <c r="H911" s="125"/>
      <c r="I911" s="125"/>
      <c r="J911" s="125"/>
      <c r="K911" s="125"/>
      <c r="L911" s="125"/>
    </row>
    <row r="912" spans="8:12" x14ac:dyDescent="0.25">
      <c r="H912" s="125"/>
      <c r="I912" s="125"/>
      <c r="J912" s="125"/>
      <c r="K912" s="125"/>
      <c r="L912" s="125"/>
    </row>
    <row r="913" spans="8:12" x14ac:dyDescent="0.25">
      <c r="H913" s="125"/>
      <c r="I913" s="125"/>
      <c r="J913" s="125"/>
      <c r="K913" s="125"/>
      <c r="L913" s="125"/>
    </row>
    <row r="914" spans="8:12" x14ac:dyDescent="0.25">
      <c r="H914" s="125"/>
      <c r="I914" s="125"/>
      <c r="J914" s="125"/>
      <c r="K914" s="125"/>
      <c r="L914" s="125"/>
    </row>
    <row r="915" spans="8:12" x14ac:dyDescent="0.25">
      <c r="H915" s="125"/>
      <c r="I915" s="125"/>
      <c r="J915" s="125"/>
      <c r="K915" s="125"/>
      <c r="L915" s="125"/>
    </row>
    <row r="916" spans="8:12" x14ac:dyDescent="0.25">
      <c r="H916" s="125"/>
      <c r="I916" s="125"/>
      <c r="J916" s="125"/>
      <c r="K916" s="125"/>
      <c r="L916" s="125"/>
    </row>
    <row r="917" spans="8:12" x14ac:dyDescent="0.25">
      <c r="H917" s="125"/>
      <c r="I917" s="125"/>
      <c r="J917" s="125"/>
      <c r="K917" s="125"/>
      <c r="L917" s="125"/>
    </row>
    <row r="918" spans="8:12" x14ac:dyDescent="0.25">
      <c r="H918" s="125"/>
      <c r="I918" s="125"/>
      <c r="J918" s="125"/>
      <c r="K918" s="125"/>
      <c r="L918" s="125"/>
    </row>
    <row r="919" spans="8:12" x14ac:dyDescent="0.25">
      <c r="H919" s="125"/>
      <c r="I919" s="125"/>
      <c r="J919" s="125"/>
      <c r="K919" s="125"/>
      <c r="L919" s="125"/>
    </row>
    <row r="920" spans="8:12" x14ac:dyDescent="0.25">
      <c r="H920" s="125"/>
      <c r="I920" s="125"/>
      <c r="J920" s="125"/>
      <c r="K920" s="125"/>
      <c r="L920" s="125"/>
    </row>
    <row r="921" spans="8:12" x14ac:dyDescent="0.25">
      <c r="H921" s="125"/>
      <c r="I921" s="125"/>
      <c r="J921" s="125"/>
      <c r="K921" s="125"/>
      <c r="L921" s="125"/>
    </row>
    <row r="922" spans="8:12" x14ac:dyDescent="0.25">
      <c r="H922" s="125"/>
      <c r="I922" s="125"/>
      <c r="J922" s="125"/>
      <c r="K922" s="125"/>
      <c r="L922" s="125"/>
    </row>
    <row r="923" spans="8:12" x14ac:dyDescent="0.25">
      <c r="H923" s="125"/>
      <c r="I923" s="125"/>
      <c r="J923" s="125"/>
      <c r="K923" s="125"/>
      <c r="L923" s="125"/>
    </row>
    <row r="924" spans="8:12" x14ac:dyDescent="0.25">
      <c r="H924" s="125"/>
      <c r="I924" s="125"/>
      <c r="J924" s="125"/>
      <c r="K924" s="125"/>
      <c r="L924" s="125"/>
    </row>
    <row r="925" spans="8:12" x14ac:dyDescent="0.25">
      <c r="H925" s="125"/>
      <c r="I925" s="125"/>
      <c r="J925" s="125"/>
      <c r="K925" s="125"/>
      <c r="L925" s="125"/>
    </row>
    <row r="926" spans="8:12" x14ac:dyDescent="0.25">
      <c r="H926" s="125"/>
      <c r="I926" s="125"/>
      <c r="J926" s="125"/>
      <c r="K926" s="125"/>
      <c r="L926" s="125"/>
    </row>
    <row r="927" spans="8:12" x14ac:dyDescent="0.25">
      <c r="H927" s="125"/>
      <c r="I927" s="125"/>
      <c r="J927" s="125"/>
      <c r="K927" s="125"/>
      <c r="L927" s="125"/>
    </row>
    <row r="928" spans="8:12" x14ac:dyDescent="0.25">
      <c r="H928" s="125"/>
      <c r="I928" s="125"/>
      <c r="J928" s="125"/>
      <c r="K928" s="125"/>
      <c r="L928" s="125"/>
    </row>
    <row r="929" spans="8:12" x14ac:dyDescent="0.25">
      <c r="H929" s="125"/>
      <c r="I929" s="125"/>
      <c r="J929" s="125"/>
      <c r="K929" s="125"/>
      <c r="L929" s="125"/>
    </row>
    <row r="930" spans="8:12" x14ac:dyDescent="0.25">
      <c r="H930" s="125"/>
      <c r="I930" s="125"/>
      <c r="J930" s="125"/>
      <c r="K930" s="125"/>
      <c r="L930" s="125"/>
    </row>
    <row r="931" spans="8:12" x14ac:dyDescent="0.25">
      <c r="H931" s="125"/>
      <c r="I931" s="125"/>
      <c r="J931" s="125"/>
      <c r="K931" s="125"/>
      <c r="L931" s="125"/>
    </row>
    <row r="932" spans="8:12" x14ac:dyDescent="0.25">
      <c r="H932" s="125"/>
      <c r="I932" s="125"/>
      <c r="J932" s="125"/>
      <c r="K932" s="125"/>
      <c r="L932" s="125"/>
    </row>
    <row r="933" spans="8:12" x14ac:dyDescent="0.25">
      <c r="H933" s="125"/>
      <c r="I933" s="125"/>
      <c r="J933" s="125"/>
      <c r="K933" s="125"/>
      <c r="L933" s="125"/>
    </row>
    <row r="934" spans="8:12" x14ac:dyDescent="0.25">
      <c r="H934" s="125"/>
      <c r="I934" s="125"/>
      <c r="J934" s="125"/>
      <c r="K934" s="125"/>
      <c r="L934" s="125"/>
    </row>
    <row r="935" spans="8:12" x14ac:dyDescent="0.25">
      <c r="H935" s="125"/>
      <c r="I935" s="125"/>
      <c r="J935" s="125"/>
      <c r="K935" s="125"/>
      <c r="L935" s="125"/>
    </row>
    <row r="936" spans="8:12" x14ac:dyDescent="0.25">
      <c r="H936" s="125"/>
      <c r="I936" s="125"/>
      <c r="J936" s="125"/>
      <c r="K936" s="125"/>
      <c r="L936" s="125"/>
    </row>
    <row r="937" spans="8:12" x14ac:dyDescent="0.25">
      <c r="H937" s="125"/>
      <c r="I937" s="125"/>
      <c r="J937" s="125"/>
      <c r="K937" s="125"/>
      <c r="L937" s="125"/>
    </row>
    <row r="938" spans="8:12" x14ac:dyDescent="0.25">
      <c r="H938" s="125"/>
      <c r="I938" s="125"/>
      <c r="J938" s="125"/>
      <c r="K938" s="125"/>
      <c r="L938" s="125"/>
    </row>
    <row r="939" spans="8:12" x14ac:dyDescent="0.25">
      <c r="H939" s="125"/>
      <c r="I939" s="125"/>
      <c r="J939" s="125"/>
      <c r="K939" s="125"/>
      <c r="L939" s="125"/>
    </row>
    <row r="940" spans="8:12" x14ac:dyDescent="0.25">
      <c r="H940" s="125"/>
      <c r="I940" s="125"/>
      <c r="J940" s="125"/>
      <c r="K940" s="125"/>
      <c r="L940" s="125"/>
    </row>
    <row r="941" spans="8:12" x14ac:dyDescent="0.25">
      <c r="H941" s="125"/>
      <c r="I941" s="125"/>
      <c r="J941" s="125"/>
      <c r="K941" s="125"/>
      <c r="L941" s="125"/>
    </row>
    <row r="942" spans="8:12" x14ac:dyDescent="0.25">
      <c r="H942" s="125"/>
      <c r="I942" s="125"/>
      <c r="J942" s="125"/>
      <c r="K942" s="125"/>
      <c r="L942" s="125"/>
    </row>
    <row r="943" spans="8:12" x14ac:dyDescent="0.25">
      <c r="H943" s="125"/>
      <c r="I943" s="125"/>
      <c r="J943" s="125"/>
      <c r="K943" s="125"/>
      <c r="L943" s="125"/>
    </row>
    <row r="944" spans="8:12" x14ac:dyDescent="0.25">
      <c r="H944" s="125"/>
      <c r="I944" s="125"/>
      <c r="J944" s="125"/>
      <c r="K944" s="125"/>
      <c r="L944" s="125"/>
    </row>
    <row r="945" spans="8:12" x14ac:dyDescent="0.25">
      <c r="H945" s="125"/>
      <c r="I945" s="125"/>
      <c r="J945" s="125"/>
      <c r="K945" s="125"/>
      <c r="L945" s="125"/>
    </row>
    <row r="946" spans="8:12" x14ac:dyDescent="0.25">
      <c r="H946" s="125"/>
      <c r="I946" s="125"/>
      <c r="J946" s="125"/>
      <c r="K946" s="125"/>
      <c r="L946" s="125"/>
    </row>
    <row r="947" spans="8:12" x14ac:dyDescent="0.25">
      <c r="H947" s="125"/>
      <c r="I947" s="125"/>
      <c r="J947" s="125"/>
      <c r="K947" s="125"/>
      <c r="L947" s="125"/>
    </row>
    <row r="948" spans="8:12" x14ac:dyDescent="0.25">
      <c r="H948" s="125"/>
      <c r="I948" s="125"/>
      <c r="J948" s="125"/>
      <c r="K948" s="125"/>
      <c r="L948" s="125"/>
    </row>
    <row r="949" spans="8:12" x14ac:dyDescent="0.25">
      <c r="H949" s="125"/>
      <c r="I949" s="125"/>
      <c r="J949" s="125"/>
      <c r="K949" s="125"/>
      <c r="L949" s="125"/>
    </row>
    <row r="950" spans="8:12" x14ac:dyDescent="0.25">
      <c r="H950" s="125"/>
      <c r="I950" s="125"/>
      <c r="J950" s="125"/>
      <c r="K950" s="125"/>
      <c r="L950" s="125"/>
    </row>
    <row r="951" spans="8:12" x14ac:dyDescent="0.25">
      <c r="H951" s="125"/>
      <c r="I951" s="125"/>
      <c r="J951" s="125"/>
      <c r="K951" s="125"/>
      <c r="L951" s="125"/>
    </row>
    <row r="952" spans="8:12" x14ac:dyDescent="0.25">
      <c r="H952" s="125"/>
      <c r="I952" s="125"/>
      <c r="J952" s="125"/>
      <c r="K952" s="125"/>
      <c r="L952" s="125"/>
    </row>
    <row r="953" spans="8:12" x14ac:dyDescent="0.25">
      <c r="H953" s="125"/>
      <c r="I953" s="125"/>
      <c r="J953" s="125"/>
      <c r="K953" s="125"/>
      <c r="L953" s="125"/>
    </row>
    <row r="954" spans="8:12" x14ac:dyDescent="0.25">
      <c r="H954" s="125"/>
      <c r="I954" s="125"/>
      <c r="J954" s="125"/>
      <c r="K954" s="125"/>
      <c r="L954" s="125"/>
    </row>
    <row r="955" spans="8:12" x14ac:dyDescent="0.25">
      <c r="H955" s="125"/>
      <c r="I955" s="125"/>
      <c r="J955" s="125"/>
      <c r="K955" s="125"/>
      <c r="L955" s="125"/>
    </row>
    <row r="956" spans="8:12" x14ac:dyDescent="0.25">
      <c r="H956" s="125"/>
      <c r="I956" s="125"/>
      <c r="J956" s="125"/>
      <c r="K956" s="125"/>
      <c r="L956" s="125"/>
    </row>
    <row r="957" spans="8:12" x14ac:dyDescent="0.25">
      <c r="H957" s="125"/>
      <c r="I957" s="125"/>
      <c r="J957" s="125"/>
      <c r="K957" s="125"/>
      <c r="L957" s="125"/>
    </row>
    <row r="958" spans="8:12" x14ac:dyDescent="0.25">
      <c r="H958" s="125"/>
      <c r="I958" s="125"/>
      <c r="J958" s="125"/>
      <c r="K958" s="125"/>
      <c r="L958" s="125"/>
    </row>
    <row r="959" spans="8:12" x14ac:dyDescent="0.25">
      <c r="H959" s="125"/>
      <c r="I959" s="125"/>
      <c r="J959" s="125"/>
      <c r="K959" s="125"/>
      <c r="L959" s="125"/>
    </row>
    <row r="960" spans="8:12" x14ac:dyDescent="0.25">
      <c r="H960" s="125"/>
      <c r="I960" s="125"/>
      <c r="J960" s="125"/>
      <c r="K960" s="125"/>
      <c r="L960" s="125"/>
    </row>
    <row r="961" spans="8:12" x14ac:dyDescent="0.25">
      <c r="H961" s="125"/>
      <c r="I961" s="125"/>
      <c r="J961" s="125"/>
      <c r="K961" s="125"/>
      <c r="L961" s="125"/>
    </row>
    <row r="962" spans="8:12" x14ac:dyDescent="0.25">
      <c r="H962" s="125"/>
      <c r="I962" s="125"/>
      <c r="J962" s="125"/>
      <c r="K962" s="125"/>
      <c r="L962" s="125"/>
    </row>
    <row r="963" spans="8:12" x14ac:dyDescent="0.25">
      <c r="H963" s="125"/>
      <c r="I963" s="125"/>
      <c r="J963" s="125"/>
      <c r="K963" s="125"/>
      <c r="L963" s="125"/>
    </row>
    <row r="964" spans="8:12" x14ac:dyDescent="0.25">
      <c r="H964" s="125"/>
      <c r="I964" s="125"/>
      <c r="J964" s="125"/>
      <c r="K964" s="125"/>
      <c r="L964" s="125"/>
    </row>
    <row r="965" spans="8:12" x14ac:dyDescent="0.25">
      <c r="H965" s="125"/>
      <c r="I965" s="125"/>
      <c r="J965" s="125"/>
      <c r="K965" s="125"/>
      <c r="L965" s="125"/>
    </row>
    <row r="966" spans="8:12" x14ac:dyDescent="0.25">
      <c r="H966" s="125"/>
      <c r="I966" s="125"/>
      <c r="J966" s="125"/>
      <c r="K966" s="125"/>
      <c r="L966" s="125"/>
    </row>
    <row r="967" spans="8:12" x14ac:dyDescent="0.25">
      <c r="H967" s="125"/>
      <c r="I967" s="125"/>
      <c r="J967" s="125"/>
      <c r="K967" s="125"/>
      <c r="L967" s="125"/>
    </row>
    <row r="968" spans="8:12" x14ac:dyDescent="0.25">
      <c r="H968" s="125"/>
      <c r="I968" s="125"/>
      <c r="J968" s="125"/>
      <c r="K968" s="125"/>
      <c r="L968" s="125"/>
    </row>
    <row r="969" spans="8:12" x14ac:dyDescent="0.25">
      <c r="H969" s="125"/>
      <c r="I969" s="125"/>
      <c r="J969" s="125"/>
      <c r="K969" s="125"/>
      <c r="L969" s="125"/>
    </row>
    <row r="970" spans="8:12" x14ac:dyDescent="0.25">
      <c r="H970" s="125"/>
      <c r="I970" s="125"/>
      <c r="J970" s="125"/>
      <c r="K970" s="125"/>
      <c r="L970" s="125"/>
    </row>
    <row r="971" spans="8:12" x14ac:dyDescent="0.25">
      <c r="H971" s="125"/>
      <c r="I971" s="125"/>
      <c r="J971" s="125"/>
      <c r="K971" s="125"/>
      <c r="L971" s="125"/>
    </row>
    <row r="972" spans="8:12" x14ac:dyDescent="0.25">
      <c r="H972" s="125"/>
      <c r="I972" s="125"/>
      <c r="J972" s="125"/>
      <c r="K972" s="125"/>
      <c r="L972" s="125"/>
    </row>
    <row r="973" spans="8:12" x14ac:dyDescent="0.25">
      <c r="H973" s="125"/>
      <c r="I973" s="125"/>
      <c r="J973" s="125"/>
      <c r="K973" s="125"/>
      <c r="L973" s="125"/>
    </row>
    <row r="974" spans="8:12" x14ac:dyDescent="0.25">
      <c r="H974" s="125"/>
      <c r="I974" s="125"/>
      <c r="J974" s="125"/>
      <c r="K974" s="125"/>
      <c r="L974" s="125"/>
    </row>
    <row r="975" spans="8:12" x14ac:dyDescent="0.25">
      <c r="H975" s="125"/>
      <c r="I975" s="125"/>
      <c r="J975" s="125"/>
      <c r="K975" s="125"/>
      <c r="L975" s="125"/>
    </row>
    <row r="976" spans="8:12" x14ac:dyDescent="0.25">
      <c r="H976" s="125"/>
      <c r="I976" s="125"/>
      <c r="J976" s="125"/>
      <c r="K976" s="125"/>
      <c r="L976" s="125"/>
    </row>
    <row r="977" spans="8:12" x14ac:dyDescent="0.25">
      <c r="H977" s="125"/>
      <c r="I977" s="125"/>
      <c r="J977" s="125"/>
      <c r="K977" s="125"/>
      <c r="L977" s="125"/>
    </row>
    <row r="978" spans="8:12" x14ac:dyDescent="0.25">
      <c r="H978" s="125"/>
      <c r="I978" s="125"/>
      <c r="J978" s="125"/>
      <c r="K978" s="125"/>
      <c r="L978" s="125"/>
    </row>
    <row r="979" spans="8:12" x14ac:dyDescent="0.25">
      <c r="H979" s="125"/>
      <c r="I979" s="125"/>
      <c r="J979" s="125"/>
      <c r="K979" s="125"/>
      <c r="L979" s="125"/>
    </row>
    <row r="980" spans="8:12" x14ac:dyDescent="0.25">
      <c r="H980" s="125"/>
      <c r="I980" s="125"/>
      <c r="J980" s="125"/>
      <c r="K980" s="125"/>
      <c r="L980" s="125"/>
    </row>
    <row r="981" spans="8:12" x14ac:dyDescent="0.25">
      <c r="H981" s="125"/>
      <c r="I981" s="125"/>
      <c r="J981" s="125"/>
      <c r="K981" s="125"/>
      <c r="L981" s="125"/>
    </row>
    <row r="982" spans="8:12" x14ac:dyDescent="0.25">
      <c r="H982" s="125"/>
      <c r="I982" s="125"/>
      <c r="J982" s="125"/>
      <c r="K982" s="125"/>
      <c r="L982" s="125"/>
    </row>
    <row r="983" spans="8:12" x14ac:dyDescent="0.25">
      <c r="H983" s="125"/>
      <c r="I983" s="125"/>
      <c r="J983" s="125"/>
      <c r="K983" s="125"/>
      <c r="L983" s="125"/>
    </row>
    <row r="984" spans="8:12" x14ac:dyDescent="0.25">
      <c r="H984" s="125"/>
      <c r="I984" s="125"/>
      <c r="J984" s="125"/>
      <c r="K984" s="125"/>
      <c r="L984" s="125"/>
    </row>
    <row r="985" spans="8:12" x14ac:dyDescent="0.25">
      <c r="H985" s="125"/>
      <c r="I985" s="125"/>
      <c r="J985" s="125"/>
      <c r="K985" s="125"/>
      <c r="L985" s="125"/>
    </row>
    <row r="986" spans="8:12" x14ac:dyDescent="0.25">
      <c r="H986" s="125"/>
      <c r="I986" s="125"/>
      <c r="J986" s="125"/>
      <c r="K986" s="125"/>
      <c r="L986" s="125"/>
    </row>
    <row r="987" spans="8:12" x14ac:dyDescent="0.25">
      <c r="H987" s="125"/>
      <c r="I987" s="125"/>
      <c r="J987" s="125"/>
      <c r="K987" s="125"/>
      <c r="L987" s="125"/>
    </row>
    <row r="988" spans="8:12" x14ac:dyDescent="0.25">
      <c r="H988" s="125"/>
      <c r="I988" s="125"/>
      <c r="J988" s="125"/>
      <c r="K988" s="125"/>
      <c r="L988" s="125"/>
    </row>
    <row r="989" spans="8:12" x14ac:dyDescent="0.25">
      <c r="H989" s="125"/>
      <c r="I989" s="125"/>
      <c r="J989" s="125"/>
      <c r="K989" s="125"/>
      <c r="L989" s="125"/>
    </row>
    <row r="990" spans="8:12" x14ac:dyDescent="0.25">
      <c r="H990" s="125"/>
      <c r="I990" s="125"/>
      <c r="J990" s="125"/>
      <c r="K990" s="125"/>
      <c r="L990" s="125"/>
    </row>
    <row r="991" spans="8:12" x14ac:dyDescent="0.25">
      <c r="H991" s="125"/>
      <c r="I991" s="125"/>
      <c r="J991" s="125"/>
      <c r="K991" s="125"/>
      <c r="L991" s="125"/>
    </row>
    <row r="992" spans="8:12" x14ac:dyDescent="0.25">
      <c r="H992" s="125"/>
      <c r="I992" s="125"/>
      <c r="J992" s="125"/>
      <c r="K992" s="125"/>
      <c r="L992" s="125"/>
    </row>
    <row r="993" spans="8:12" x14ac:dyDescent="0.25">
      <c r="H993" s="125"/>
      <c r="I993" s="125"/>
      <c r="J993" s="125"/>
      <c r="K993" s="125"/>
      <c r="L993" s="125"/>
    </row>
    <row r="994" spans="8:12" x14ac:dyDescent="0.25">
      <c r="H994" s="125"/>
      <c r="I994" s="125"/>
      <c r="J994" s="125"/>
      <c r="K994" s="125"/>
      <c r="L994" s="125"/>
    </row>
    <row r="995" spans="8:12" x14ac:dyDescent="0.25">
      <c r="H995" s="125"/>
      <c r="I995" s="125"/>
      <c r="J995" s="125"/>
      <c r="K995" s="125"/>
      <c r="L995" s="125"/>
    </row>
    <row r="996" spans="8:12" x14ac:dyDescent="0.25">
      <c r="H996" s="125"/>
      <c r="I996" s="125"/>
      <c r="J996" s="125"/>
      <c r="K996" s="125"/>
      <c r="L996" s="125"/>
    </row>
    <row r="997" spans="8:12" x14ac:dyDescent="0.25">
      <c r="H997" s="125"/>
      <c r="I997" s="125"/>
      <c r="J997" s="125"/>
      <c r="K997" s="125"/>
      <c r="L997" s="125"/>
    </row>
    <row r="998" spans="8:12" x14ac:dyDescent="0.25">
      <c r="H998" s="125"/>
      <c r="I998" s="125"/>
      <c r="J998" s="125"/>
      <c r="K998" s="125"/>
      <c r="L998" s="125"/>
    </row>
    <row r="999" spans="8:12" x14ac:dyDescent="0.25">
      <c r="H999" s="125"/>
      <c r="I999" s="125"/>
      <c r="J999" s="125"/>
      <c r="K999" s="125"/>
      <c r="L999" s="125"/>
    </row>
    <row r="1000" spans="8:12" x14ac:dyDescent="0.25">
      <c r="H1000" s="125"/>
      <c r="I1000" s="125"/>
      <c r="J1000" s="125"/>
      <c r="K1000" s="125"/>
      <c r="L1000" s="125"/>
    </row>
    <row r="1001" spans="8:12" x14ac:dyDescent="0.25">
      <c r="H1001" s="125"/>
      <c r="I1001" s="125"/>
      <c r="J1001" s="125"/>
      <c r="K1001" s="125"/>
      <c r="L1001" s="125"/>
    </row>
  </sheetData>
  <mergeCells count="1">
    <mergeCell ref="R4:T4"/>
  </mergeCells>
  <conditionalFormatting sqref="O16:O80">
    <cfRule type="cellIs" dxfId="2763" priority="2316" operator="equal">
      <formula>0</formula>
    </cfRule>
    <cfRule type="cellIs" dxfId="2762" priority="2317" operator="greaterThan">
      <formula>39</formula>
    </cfRule>
    <cfRule type="cellIs" dxfId="2761" priority="2318" operator="between">
      <formula>21</formula>
      <formula>40</formula>
    </cfRule>
    <cfRule type="cellIs" dxfId="2760" priority="2319" operator="lessThan">
      <formula>21</formula>
    </cfRule>
  </conditionalFormatting>
  <conditionalFormatting sqref="P69:P75 P77:P79">
    <cfRule type="cellIs" dxfId="2759" priority="4236" operator="equal">
      <formula>0</formula>
    </cfRule>
    <cfRule type="cellIs" dxfId="2758" priority="4237" operator="greaterThan">
      <formula>40</formula>
    </cfRule>
    <cfRule type="cellIs" dxfId="2757" priority="4238" operator="between">
      <formula>20</formula>
      <formula>40</formula>
    </cfRule>
    <cfRule type="cellIs" dxfId="2756" priority="4239" operator="between">
      <formula>1</formula>
      <formula>19</formula>
    </cfRule>
  </conditionalFormatting>
  <conditionalFormatting sqref="P63:Q68 EF63:EH75">
    <cfRule type="cellIs" dxfId="2755" priority="2856" operator="equal">
      <formula>0</formula>
    </cfRule>
    <cfRule type="cellIs" dxfId="2754" priority="2857" operator="greaterThan">
      <formula>40</formula>
    </cfRule>
  </conditionalFormatting>
  <conditionalFormatting sqref="P65:Q68">
    <cfRule type="cellIs" dxfId="2753" priority="2858" operator="between">
      <formula>20</formula>
      <formula>40</formula>
    </cfRule>
    <cfRule type="cellIs" dxfId="2752" priority="2859" operator="between">
      <formula>1</formula>
      <formula>19</formula>
    </cfRule>
  </conditionalFormatting>
  <conditionalFormatting sqref="P16:V28 BJ23:BJ25 X26:BJ27 CY28:DK30 CY32:DK32 CD38:CE38 CL52:CO53 CO54 CO55:CP55 P80:Q80 EE32:EI32 EE55:EI55 CS38:CW38">
    <cfRule type="cellIs" dxfId="2751" priority="5795" operator="between">
      <formula>1</formula>
      <formula>19</formula>
    </cfRule>
  </conditionalFormatting>
  <conditionalFormatting sqref="P16:V28 BJ23:BJ25 X26:BJ27 CY28:DK30 CY32:DK32 CD38:CE38 CL52:CO53 CO54 CO55:CP55 P80:Q80">
    <cfRule type="cellIs" dxfId="2750" priority="5794" operator="between">
      <formula>20</formula>
      <formula>40</formula>
    </cfRule>
  </conditionalFormatting>
  <conditionalFormatting sqref="P16:W54">
    <cfRule type="cellIs" dxfId="2749" priority="2372" operator="equal">
      <formula>0</formula>
    </cfRule>
    <cfRule type="cellIs" dxfId="2748" priority="2373" operator="greaterThan">
      <formula>40</formula>
    </cfRule>
  </conditionalFormatting>
  <conditionalFormatting sqref="P29:W41">
    <cfRule type="cellIs" dxfId="2747" priority="2375" operator="between">
      <formula>1</formula>
      <formula>19</formula>
    </cfRule>
  </conditionalFormatting>
  <conditionalFormatting sqref="P42:BJ54">
    <cfRule type="cellIs" dxfId="2746" priority="5683" operator="between">
      <formula>1</formula>
      <formula>19</formula>
    </cfRule>
  </conditionalFormatting>
  <conditionalFormatting sqref="P56:BJ62">
    <cfRule type="cellIs" dxfId="2745" priority="2612" operator="equal">
      <formula>0</formula>
    </cfRule>
    <cfRule type="cellIs" dxfId="2744" priority="2613" operator="greaterThan">
      <formula>40</formula>
    </cfRule>
  </conditionalFormatting>
  <conditionalFormatting sqref="P76:BJ76">
    <cfRule type="cellIs" dxfId="2743" priority="2468" operator="equal">
      <formula>0</formula>
    </cfRule>
    <cfRule type="cellIs" dxfId="2742" priority="2469" operator="greaterThan">
      <formula>40</formula>
    </cfRule>
  </conditionalFormatting>
  <conditionalFormatting sqref="P29:BL59">
    <cfRule type="cellIs" dxfId="2741" priority="2374" operator="between">
      <formula>20</formula>
      <formula>40</formula>
    </cfRule>
  </conditionalFormatting>
  <conditionalFormatting sqref="P55:BL55">
    <cfRule type="cellIs" dxfId="2740" priority="5624" operator="equal">
      <formula>0</formula>
    </cfRule>
    <cfRule type="cellIs" dxfId="2739" priority="5625" operator="greaterThan">
      <formula>40</formula>
    </cfRule>
  </conditionalFormatting>
  <conditionalFormatting sqref="P55:BL62">
    <cfRule type="cellIs" dxfId="2738" priority="2615" operator="between">
      <formula>1</formula>
      <formula>19</formula>
    </cfRule>
  </conditionalFormatting>
  <conditionalFormatting sqref="P15:GM15">
    <cfRule type="cellIs" dxfId="2737" priority="4008" operator="equal">
      <formula>0</formula>
    </cfRule>
    <cfRule type="cellIs" dxfId="2736" priority="4009" operator="greaterThan">
      <formula>39</formula>
    </cfRule>
    <cfRule type="cellIs" dxfId="2735" priority="4010" operator="between">
      <formula>21</formula>
      <formula>40</formula>
    </cfRule>
    <cfRule type="cellIs" dxfId="2734" priority="4011" operator="lessThan">
      <formula>21</formula>
    </cfRule>
  </conditionalFormatting>
  <conditionalFormatting sqref="P60:EL64">
    <cfRule type="cellIs" dxfId="2733" priority="2550" operator="between">
      <formula>20</formula>
      <formula>40</formula>
    </cfRule>
  </conditionalFormatting>
  <conditionalFormatting sqref="P63:EL64">
    <cfRule type="cellIs" dxfId="2732" priority="2551" operator="between">
      <formula>1</formula>
      <formula>19</formula>
    </cfRule>
  </conditionalFormatting>
  <conditionalFormatting sqref="P76:EL76">
    <cfRule type="cellIs" dxfId="2731" priority="2434" operator="between">
      <formula>20</formula>
      <formula>40</formula>
    </cfRule>
    <cfRule type="cellIs" dxfId="2730" priority="2435" operator="between">
      <formula>1</formula>
      <formula>19</formula>
    </cfRule>
  </conditionalFormatting>
  <conditionalFormatting sqref="P81:GM81">
    <cfRule type="cellIs" dxfId="2729" priority="4892" operator="equal">
      <formula>0</formula>
    </cfRule>
    <cfRule type="cellIs" dxfId="2728" priority="4893" operator="greaterThan">
      <formula>39</formula>
    </cfRule>
    <cfRule type="cellIs" dxfId="2727" priority="4894" operator="between">
      <formula>21</formula>
      <formula>40</formula>
    </cfRule>
    <cfRule type="cellIs" dxfId="2726" priority="4895" operator="lessThan">
      <formula>21</formula>
    </cfRule>
  </conditionalFormatting>
  <conditionalFormatting sqref="Q69:Q73">
    <cfRule type="cellIs" dxfId="2725" priority="3584" operator="equal">
      <formula>0</formula>
    </cfRule>
    <cfRule type="cellIs" dxfId="2724" priority="3585" operator="greaterThan">
      <formula>40</formula>
    </cfRule>
    <cfRule type="cellIs" dxfId="2723" priority="3586" operator="between">
      <formula>20</formula>
      <formula>40</formula>
    </cfRule>
    <cfRule type="cellIs" dxfId="2722" priority="3587" operator="between">
      <formula>1</formula>
      <formula>19</formula>
    </cfRule>
  </conditionalFormatting>
  <conditionalFormatting sqref="Q79">
    <cfRule type="cellIs" dxfId="2721" priority="4612" operator="equal">
      <formula>0</formula>
    </cfRule>
    <cfRule type="cellIs" dxfId="2720" priority="4613" operator="greaterThan">
      <formula>40</formula>
    </cfRule>
    <cfRule type="cellIs" dxfId="2719" priority="4614" operator="between">
      <formula>20</formula>
      <formula>40</formula>
    </cfRule>
    <cfRule type="cellIs" dxfId="2718" priority="4615" operator="between">
      <formula>1</formula>
      <formula>19</formula>
    </cfRule>
  </conditionalFormatting>
  <conditionalFormatting sqref="Q74:V75">
    <cfRule type="cellIs" dxfId="2717" priority="4000" operator="equal">
      <formula>0</formula>
    </cfRule>
    <cfRule type="cellIs" dxfId="2716" priority="4001" operator="greaterThan">
      <formula>40</formula>
    </cfRule>
  </conditionalFormatting>
  <conditionalFormatting sqref="Q77:V78">
    <cfRule type="cellIs" dxfId="2715" priority="3792" operator="equal">
      <formula>0</formula>
    </cfRule>
    <cfRule type="cellIs" dxfId="2714" priority="3793" operator="greaterThan">
      <formula>40</formula>
    </cfRule>
  </conditionalFormatting>
  <conditionalFormatting sqref="Q74:AA75">
    <cfRule type="cellIs" dxfId="2713" priority="3998" operator="between">
      <formula>20</formula>
      <formula>40</formula>
    </cfRule>
    <cfRule type="cellIs" dxfId="2712" priority="3999" operator="between">
      <formula>1</formula>
      <formula>19</formula>
    </cfRule>
  </conditionalFormatting>
  <conditionalFormatting sqref="Q77:AA78">
    <cfRule type="cellIs" dxfId="2711" priority="3790" operator="between">
      <formula>20</formula>
      <formula>40</formula>
    </cfRule>
    <cfRule type="cellIs" dxfId="2710" priority="3791" operator="between">
      <formula>1</formula>
      <formula>19</formula>
    </cfRule>
  </conditionalFormatting>
  <conditionalFormatting sqref="R65:R73">
    <cfRule type="cellIs" dxfId="2709" priority="2766" operator="between">
      <formula>20</formula>
      <formula>40</formula>
    </cfRule>
    <cfRule type="cellIs" dxfId="2708" priority="2767" operator="between">
      <formula>1</formula>
      <formula>19</formula>
    </cfRule>
  </conditionalFormatting>
  <conditionalFormatting sqref="R63:V73">
    <cfRule type="cellIs" dxfId="2707" priority="2532" operator="equal">
      <formula>0</formula>
    </cfRule>
    <cfRule type="cellIs" dxfId="2706" priority="2533" operator="greaterThan">
      <formula>40</formula>
    </cfRule>
  </conditionalFormatting>
  <conditionalFormatting sqref="R79:V80">
    <cfRule type="cellIs" dxfId="2705" priority="4136" operator="equal">
      <formula>0</formula>
    </cfRule>
    <cfRule type="cellIs" dxfId="2704" priority="4137" operator="greaterThan">
      <formula>40</formula>
    </cfRule>
  </conditionalFormatting>
  <conditionalFormatting sqref="R79:AA80">
    <cfRule type="cellIs" dxfId="2703" priority="4138" operator="between">
      <formula>20</formula>
      <formula>40</formula>
    </cfRule>
    <cfRule type="cellIs" dxfId="2702" priority="4139" operator="between">
      <formula>1</formula>
      <formula>19</formula>
    </cfRule>
  </conditionalFormatting>
  <conditionalFormatting sqref="S68:AA73">
    <cfRule type="cellIs" dxfId="2701" priority="2534" operator="between">
      <formula>20</formula>
      <formula>40</formula>
    </cfRule>
    <cfRule type="cellIs" dxfId="2700" priority="2535" operator="between">
      <formula>1</formula>
      <formula>19</formula>
    </cfRule>
  </conditionalFormatting>
  <conditionalFormatting sqref="S67:EL67">
    <cfRule type="cellIs" dxfId="2699" priority="4242" operator="between">
      <formula>20</formula>
      <formula>40</formula>
    </cfRule>
    <cfRule type="cellIs" dxfId="2698" priority="4243" operator="between">
      <formula>1</formula>
      <formula>19</formula>
    </cfRule>
  </conditionalFormatting>
  <conditionalFormatting sqref="S65:EL66">
    <cfRule type="cellIs" dxfId="2697" priority="2538" operator="between">
      <formula>20</formula>
      <formula>40</formula>
    </cfRule>
    <cfRule type="cellIs" dxfId="2696" priority="2539" operator="between">
      <formula>1</formula>
      <formula>19</formula>
    </cfRule>
  </conditionalFormatting>
  <conditionalFormatting sqref="W16:W27">
    <cfRule type="cellIs" dxfId="2695" priority="5730" operator="between">
      <formula>20</formula>
      <formula>40</formula>
    </cfRule>
  </conditionalFormatting>
  <conditionalFormatting sqref="W16:W28">
    <cfRule type="cellIs" dxfId="2694" priority="5731" operator="between">
      <formula>1</formula>
      <formula>19</formula>
    </cfRule>
  </conditionalFormatting>
  <conditionalFormatting sqref="W63:BJ75">
    <cfRule type="cellIs" dxfId="2693" priority="2756" operator="equal">
      <formula>0</formula>
    </cfRule>
    <cfRule type="cellIs" dxfId="2692" priority="2757" operator="greaterThan">
      <formula>40</formula>
    </cfRule>
  </conditionalFormatting>
  <conditionalFormatting sqref="W77:BJ80">
    <cfRule type="cellIs" dxfId="2691" priority="2428" operator="equal">
      <formula>0</formula>
    </cfRule>
    <cfRule type="cellIs" dxfId="2690" priority="2429" operator="greaterThan">
      <formula>40</formula>
    </cfRule>
  </conditionalFormatting>
  <conditionalFormatting sqref="W28:BL28">
    <cfRule type="cellIs" dxfId="2689" priority="5642" operator="between">
      <formula>20</formula>
      <formula>40</formula>
    </cfRule>
  </conditionalFormatting>
  <conditionalFormatting sqref="X19:BI25">
    <cfRule type="cellIs" dxfId="2688" priority="5656" operator="equal">
      <formula>0</formula>
    </cfRule>
    <cfRule type="cellIs" dxfId="2687" priority="5657" operator="greaterThan">
      <formula>40</formula>
    </cfRule>
    <cfRule type="cellIs" dxfId="2686" priority="5658" operator="between">
      <formula>20</formula>
      <formula>40</formula>
    </cfRule>
    <cfRule type="cellIs" dxfId="2685" priority="5659" operator="between">
      <formula>1</formula>
      <formula>19</formula>
    </cfRule>
  </conditionalFormatting>
  <conditionalFormatting sqref="X16:BL18">
    <cfRule type="cellIs" dxfId="2684" priority="5664" operator="equal">
      <formula>0</formula>
    </cfRule>
    <cfRule type="cellIs" dxfId="2683" priority="5665" operator="greaterThan">
      <formula>40</formula>
    </cfRule>
  </conditionalFormatting>
  <conditionalFormatting sqref="X28:BL28">
    <cfRule type="cellIs" dxfId="2682" priority="5643" operator="between">
      <formula>1</formula>
      <formula>19</formula>
    </cfRule>
  </conditionalFormatting>
  <conditionalFormatting sqref="X28:BL54">
    <cfRule type="cellIs" dxfId="2681" priority="2408" operator="equal">
      <formula>0</formula>
    </cfRule>
    <cfRule type="cellIs" dxfId="2680" priority="2409" operator="greaterThan">
      <formula>40</formula>
    </cfRule>
  </conditionalFormatting>
  <conditionalFormatting sqref="X29:BL32">
    <cfRule type="cellIs" dxfId="2679" priority="5635" operator="between">
      <formula>1</formula>
      <formula>19</formula>
    </cfRule>
  </conditionalFormatting>
  <conditionalFormatting sqref="X16:BM18">
    <cfRule type="cellIs" dxfId="2678" priority="2314" operator="between">
      <formula>20</formula>
      <formula>40</formula>
    </cfRule>
    <cfRule type="cellIs" dxfId="2677" priority="2315" operator="between">
      <formula>1</formula>
      <formula>19</formula>
    </cfRule>
  </conditionalFormatting>
  <conditionalFormatting sqref="AB68:AB75 AB77:AB80">
    <cfRule type="cellIs" dxfId="2676" priority="2759" operator="between">
      <formula>1</formula>
      <formula>19</formula>
    </cfRule>
  </conditionalFormatting>
  <conditionalFormatting sqref="AB68:AB75">
    <cfRule type="cellIs" dxfId="2675" priority="2758" operator="between">
      <formula>20</formula>
      <formula>40</formula>
    </cfRule>
  </conditionalFormatting>
  <conditionalFormatting sqref="AB77:EL80">
    <cfRule type="cellIs" dxfId="2674" priority="2418" operator="between">
      <formula>20</formula>
      <formula>40</formula>
    </cfRule>
  </conditionalFormatting>
  <conditionalFormatting sqref="AC79:DY80">
    <cfRule type="cellIs" dxfId="2673" priority="4131" operator="between">
      <formula>1</formula>
      <formula>19</formula>
    </cfRule>
  </conditionalFormatting>
  <conditionalFormatting sqref="AC77:EL78">
    <cfRule type="cellIs" dxfId="2672" priority="2427" operator="between">
      <formula>1</formula>
      <formula>19</formula>
    </cfRule>
  </conditionalFormatting>
  <conditionalFormatting sqref="AC68:EL69">
    <cfRule type="cellIs" dxfId="2671" priority="4122" operator="between">
      <formula>20</formula>
      <formula>40</formula>
    </cfRule>
    <cfRule type="cellIs" dxfId="2670" priority="4123" operator="between">
      <formula>1</formula>
      <formula>19</formula>
    </cfRule>
  </conditionalFormatting>
  <conditionalFormatting sqref="AC70:EL75">
    <cfRule type="cellIs" dxfId="2669" priority="2510" operator="between">
      <formula>20</formula>
      <formula>40</formula>
    </cfRule>
    <cfRule type="cellIs" dxfId="2668" priority="2511" operator="between">
      <formula>1</formula>
      <formula>19</formula>
    </cfRule>
  </conditionalFormatting>
  <conditionalFormatting sqref="BJ19:BL22">
    <cfRule type="cellIs" dxfId="2667" priority="5652" operator="equal">
      <formula>0</formula>
    </cfRule>
    <cfRule type="cellIs" dxfId="2666" priority="5653" operator="greaterThan">
      <formula>40</formula>
    </cfRule>
    <cfRule type="cellIs" dxfId="2665" priority="5654" operator="between">
      <formula>20</formula>
      <formula>40</formula>
    </cfRule>
    <cfRule type="cellIs" dxfId="2664" priority="5655" operator="between">
      <formula>1</formula>
      <formula>19</formula>
    </cfRule>
  </conditionalFormatting>
  <conditionalFormatting sqref="BK23:BL27">
    <cfRule type="cellIs" dxfId="2663" priority="5784" operator="equal">
      <formula>0</formula>
    </cfRule>
    <cfRule type="cellIs" dxfId="2662" priority="5785" operator="greaterThan">
      <formula>40</formula>
    </cfRule>
    <cfRule type="cellIs" dxfId="2661" priority="5786" operator="between">
      <formula>20</formula>
      <formula>40</formula>
    </cfRule>
    <cfRule type="cellIs" dxfId="2660" priority="5787" operator="between">
      <formula>1</formula>
      <formula>19</formula>
    </cfRule>
  </conditionalFormatting>
  <conditionalFormatting sqref="BK33:BL54">
    <cfRule type="cellIs" dxfId="2659" priority="2411" operator="between">
      <formula>1</formula>
      <formula>19</formula>
    </cfRule>
  </conditionalFormatting>
  <conditionalFormatting sqref="BK56:BL80">
    <cfRule type="cellIs" dxfId="2658" priority="2496" operator="equal">
      <formula>0</formula>
    </cfRule>
    <cfRule type="cellIs" dxfId="2657" priority="2497" operator="greaterThan">
      <formula>40</formula>
    </cfRule>
  </conditionalFormatting>
  <conditionalFormatting sqref="BM16:BM80">
    <cfRule type="cellIs" dxfId="2656" priority="2272" operator="equal">
      <formula>0</formula>
    </cfRule>
    <cfRule type="cellIs" dxfId="2655" priority="2273" operator="greaterThan">
      <formula>40</formula>
    </cfRule>
  </conditionalFormatting>
  <conditionalFormatting sqref="BM19:BM59">
    <cfRule type="cellIs" dxfId="2654" priority="2274" operator="between">
      <formula>20</formula>
      <formula>40</formula>
    </cfRule>
    <cfRule type="cellIs" dxfId="2653" priority="2275" operator="between">
      <formula>1</formula>
      <formula>19</formula>
    </cfRule>
  </conditionalFormatting>
  <conditionalFormatting sqref="BM60:EL62">
    <cfRule type="cellIs" dxfId="2652" priority="2559" operator="between">
      <formula>1</formula>
      <formula>19</formula>
    </cfRule>
  </conditionalFormatting>
  <conditionalFormatting sqref="BN16:CC38">
    <cfRule type="cellIs" dxfId="2651" priority="5608" operator="equal">
      <formula>0</formula>
    </cfRule>
    <cfRule type="cellIs" dxfId="2650" priority="5609" operator="greaterThan">
      <formula>40</formula>
    </cfRule>
    <cfRule type="cellIs" dxfId="2649" priority="5610" operator="between">
      <formula>20</formula>
      <formula>40</formula>
    </cfRule>
    <cfRule type="cellIs" dxfId="2648" priority="5611" operator="between">
      <formula>1</formula>
      <formula>19</formula>
    </cfRule>
  </conditionalFormatting>
  <conditionalFormatting sqref="BN40:CC48">
    <cfRule type="cellIs" dxfId="2647" priority="2392" operator="equal">
      <formula>0</formula>
    </cfRule>
    <cfRule type="cellIs" dxfId="2646" priority="2393" operator="greaterThan">
      <formula>40</formula>
    </cfRule>
  </conditionalFormatting>
  <conditionalFormatting sqref="BN42:CC48">
    <cfRule type="cellIs" dxfId="2645" priority="5770" operator="between">
      <formula>20</formula>
      <formula>40</formula>
    </cfRule>
    <cfRule type="cellIs" dxfId="2644" priority="5771" operator="between">
      <formula>1</formula>
      <formula>19</formula>
    </cfRule>
  </conditionalFormatting>
  <conditionalFormatting sqref="BN50:CC58">
    <cfRule type="cellIs" dxfId="2643" priority="5626" operator="between">
      <formula>20</formula>
      <formula>40</formula>
    </cfRule>
    <cfRule type="cellIs" dxfId="2642" priority="5627" operator="between">
      <formula>1</formula>
      <formula>19</formula>
    </cfRule>
  </conditionalFormatting>
  <conditionalFormatting sqref="BN50:CC80">
    <cfRule type="cellIs" dxfId="2641" priority="2424" operator="equal">
      <formula>0</formula>
    </cfRule>
    <cfRule type="cellIs" dxfId="2640" priority="2425" operator="greaterThan">
      <formula>40</formula>
    </cfRule>
  </conditionalFormatting>
  <conditionalFormatting sqref="BN39:CE39">
    <cfRule type="cellIs" dxfId="2639" priority="5604" operator="equal">
      <formula>0</formula>
    </cfRule>
    <cfRule type="cellIs" dxfId="2638" priority="5605" operator="greaterThan">
      <formula>40</formula>
    </cfRule>
    <cfRule type="cellIs" dxfId="2637" priority="5606" operator="between">
      <formula>20</formula>
      <formula>40</formula>
    </cfRule>
    <cfRule type="cellIs" dxfId="2636" priority="5607" operator="between">
      <formula>1</formula>
      <formula>19</formula>
    </cfRule>
  </conditionalFormatting>
  <conditionalFormatting sqref="BN49:CP49">
    <cfRule type="cellIs" dxfId="2635" priority="5576" operator="equal">
      <formula>0</formula>
    </cfRule>
    <cfRule type="cellIs" dxfId="2634" priority="5577" operator="greaterThan">
      <formula>40</formula>
    </cfRule>
    <cfRule type="cellIs" dxfId="2633" priority="5578" operator="between">
      <formula>20</formula>
      <formula>40</formula>
    </cfRule>
    <cfRule type="cellIs" dxfId="2632" priority="5579" operator="between">
      <formula>1</formula>
      <formula>19</formula>
    </cfRule>
  </conditionalFormatting>
  <conditionalFormatting sqref="BN41:CQ41">
    <cfRule type="cellIs" dxfId="2631" priority="2323" operator="between">
      <formula>1</formula>
      <formula>19</formula>
    </cfRule>
  </conditionalFormatting>
  <conditionalFormatting sqref="BN41:CW41">
    <cfRule type="cellIs" dxfId="2630" priority="2322" operator="between">
      <formula>20</formula>
      <formula>40</formula>
    </cfRule>
  </conditionalFormatting>
  <conditionalFormatting sqref="BN40:CX40">
    <cfRule type="cellIs" dxfId="2629" priority="5598" operator="between">
      <formula>20</formula>
      <formula>40</formula>
    </cfRule>
    <cfRule type="cellIs" dxfId="2628" priority="5599" operator="between">
      <formula>1</formula>
      <formula>19</formula>
    </cfRule>
  </conditionalFormatting>
  <conditionalFormatting sqref="BN59:EL59">
    <cfRule type="cellIs" dxfId="2627" priority="4918" operator="between">
      <formula>20</formula>
      <formula>40</formula>
    </cfRule>
    <cfRule type="cellIs" dxfId="2626" priority="4919" operator="between">
      <formula>1</formula>
      <formula>19</formula>
    </cfRule>
  </conditionalFormatting>
  <conditionalFormatting sqref="CD60:CD75">
    <cfRule type="cellIs" dxfId="2625" priority="2648" operator="equal">
      <formula>0</formula>
    </cfRule>
    <cfRule type="cellIs" dxfId="2624" priority="2649" operator="greaterThan">
      <formula>40</formula>
    </cfRule>
  </conditionalFormatting>
  <conditionalFormatting sqref="CD52:CE56">
    <cfRule type="cellIs" dxfId="2623" priority="5552" operator="equal">
      <formula>0</formula>
    </cfRule>
    <cfRule type="cellIs" dxfId="2622" priority="5553" operator="greaterThan">
      <formula>40</formula>
    </cfRule>
    <cfRule type="cellIs" dxfId="2621" priority="5554" operator="between">
      <formula>20</formula>
      <formula>40</formula>
    </cfRule>
    <cfRule type="cellIs" dxfId="2620" priority="5555" operator="between">
      <formula>1</formula>
      <formula>19</formula>
    </cfRule>
  </conditionalFormatting>
  <conditionalFormatting sqref="CD59:CI59">
    <cfRule type="cellIs" dxfId="2619" priority="4996" operator="equal">
      <formula>0</formula>
    </cfRule>
    <cfRule type="cellIs" dxfId="2618" priority="4997" operator="greaterThan">
      <formula>40</formula>
    </cfRule>
  </conditionalFormatting>
  <conditionalFormatting sqref="CD30:CK37 CD57:CQ57">
    <cfRule type="cellIs" dxfId="2617" priority="5760" operator="equal">
      <formula>0</formula>
    </cfRule>
    <cfRule type="cellIs" dxfId="2616" priority="5761" operator="greaterThan">
      <formula>40</formula>
    </cfRule>
  </conditionalFormatting>
  <conditionalFormatting sqref="CD30:CK37">
    <cfRule type="cellIs" dxfId="2615" priority="5762" operator="between">
      <formula>20</formula>
      <formula>40</formula>
    </cfRule>
    <cfRule type="cellIs" dxfId="2614" priority="5763" operator="between">
      <formula>1</formula>
      <formula>19</formula>
    </cfRule>
  </conditionalFormatting>
  <conditionalFormatting sqref="CD50:CO51">
    <cfRule type="cellIs" dxfId="2613" priority="5580" operator="equal">
      <formula>0</formula>
    </cfRule>
    <cfRule type="cellIs" dxfId="2612" priority="5581" operator="greaterThan">
      <formula>40</formula>
    </cfRule>
    <cfRule type="cellIs" dxfId="2611" priority="5582" operator="between">
      <formula>20</formula>
      <formula>40</formula>
    </cfRule>
    <cfRule type="cellIs" dxfId="2610" priority="5583" operator="between">
      <formula>1</formula>
      <formula>19</formula>
    </cfRule>
  </conditionalFormatting>
  <conditionalFormatting sqref="CD48:CP48">
    <cfRule type="cellIs" dxfId="2609" priority="5572" operator="equal">
      <formula>0</formula>
    </cfRule>
    <cfRule type="cellIs" dxfId="2608" priority="5573" operator="greaterThan">
      <formula>40</formula>
    </cfRule>
    <cfRule type="cellIs" dxfId="2607" priority="5574" operator="between">
      <formula>20</formula>
      <formula>40</formula>
    </cfRule>
    <cfRule type="cellIs" dxfId="2606" priority="5575" operator="between">
      <formula>1</formula>
      <formula>19</formula>
    </cfRule>
  </conditionalFormatting>
  <conditionalFormatting sqref="CD57:CQ58">
    <cfRule type="cellIs" dxfId="2605" priority="5546" operator="between">
      <formula>20</formula>
      <formula>40</formula>
    </cfRule>
    <cfRule type="cellIs" dxfId="2604" priority="5547" operator="between">
      <formula>1</formula>
      <formula>19</formula>
    </cfRule>
  </conditionalFormatting>
  <conditionalFormatting sqref="CD16:CW29">
    <cfRule type="cellIs" dxfId="2603" priority="5020" operator="equal">
      <formula>0</formula>
    </cfRule>
    <cfRule type="cellIs" dxfId="2602" priority="5021" operator="greaterThan">
      <formula>40</formula>
    </cfRule>
    <cfRule type="cellIs" dxfId="2601" priority="5022" operator="between">
      <formula>20</formula>
      <formula>40</formula>
    </cfRule>
    <cfRule type="cellIs" dxfId="2600" priority="5023" operator="between">
      <formula>1</formula>
      <formula>19</formula>
    </cfRule>
  </conditionalFormatting>
  <conditionalFormatting sqref="CD40:CW47">
    <cfRule type="cellIs" dxfId="2599" priority="2320" operator="equal">
      <formula>0</formula>
    </cfRule>
    <cfRule type="cellIs" dxfId="2598" priority="2321" operator="greaterThan">
      <formula>40</formula>
    </cfRule>
  </conditionalFormatting>
  <conditionalFormatting sqref="CD42:CW47">
    <cfRule type="cellIs" dxfId="2597" priority="5506" operator="between">
      <formula>20</formula>
      <formula>40</formula>
    </cfRule>
    <cfRule type="cellIs" dxfId="2596" priority="5507" operator="between">
      <formula>1</formula>
      <formula>19</formula>
    </cfRule>
  </conditionalFormatting>
  <conditionalFormatting sqref="CD58:CW58">
    <cfRule type="cellIs" dxfId="2595" priority="5484" operator="equal">
      <formula>0</formula>
    </cfRule>
    <cfRule type="cellIs" dxfId="2594" priority="5485" operator="greaterThan">
      <formula>40</formula>
    </cfRule>
  </conditionalFormatting>
  <conditionalFormatting sqref="CD76:DQ80">
    <cfRule type="cellIs" dxfId="2593" priority="2456" operator="equal">
      <formula>0</formula>
    </cfRule>
    <cfRule type="cellIs" dxfId="2592" priority="2457" operator="greaterThan">
      <formula>40</formula>
    </cfRule>
  </conditionalFormatting>
  <conditionalFormatting sqref="CE60:CI60">
    <cfRule type="cellIs" dxfId="2591" priority="3376" operator="equal">
      <formula>0</formula>
    </cfRule>
    <cfRule type="cellIs" dxfId="2590" priority="3377" operator="greaterThan">
      <formula>40</formula>
    </cfRule>
  </conditionalFormatting>
  <conditionalFormatting sqref="CE61:CP75">
    <cfRule type="cellIs" dxfId="2589" priority="2596" operator="equal">
      <formula>0</formula>
    </cfRule>
    <cfRule type="cellIs" dxfId="2588" priority="2597" operator="greaterThan">
      <formula>40</formula>
    </cfRule>
  </conditionalFormatting>
  <conditionalFormatting sqref="CF55:CF56">
    <cfRule type="cellIs" dxfId="2587" priority="5548" operator="equal">
      <formula>0</formula>
    </cfRule>
    <cfRule type="cellIs" dxfId="2586" priority="5549" operator="greaterThan">
      <formula>40</formula>
    </cfRule>
    <cfRule type="cellIs" dxfId="2585" priority="5550" operator="between">
      <formula>20</formula>
      <formula>40</formula>
    </cfRule>
    <cfRule type="cellIs" dxfId="2584" priority="5551" operator="between">
      <formula>1</formula>
      <formula>19</formula>
    </cfRule>
  </conditionalFormatting>
  <conditionalFormatting sqref="CF38:CK39">
    <cfRule type="cellIs" dxfId="2583" priority="5600" operator="equal">
      <formula>0</formula>
    </cfRule>
    <cfRule type="cellIs" dxfId="2582" priority="5601" operator="greaterThan">
      <formula>40</formula>
    </cfRule>
    <cfRule type="cellIs" dxfId="2581" priority="5602" operator="between">
      <formula>20</formula>
      <formula>40</formula>
    </cfRule>
    <cfRule type="cellIs" dxfId="2580" priority="5603" operator="between">
      <formula>1</formula>
      <formula>19</formula>
    </cfRule>
  </conditionalFormatting>
  <conditionalFormatting sqref="CF52:CK54">
    <cfRule type="cellIs" dxfId="2579" priority="5560" operator="equal">
      <formula>0</formula>
    </cfRule>
    <cfRule type="cellIs" dxfId="2578" priority="5561" operator="greaterThan">
      <formula>40</formula>
    </cfRule>
    <cfRule type="cellIs" dxfId="2577" priority="5562" operator="between">
      <formula>20</formula>
      <formula>40</formula>
    </cfRule>
    <cfRule type="cellIs" dxfId="2576" priority="5563" operator="between">
      <formula>1</formula>
      <formula>19</formula>
    </cfRule>
  </conditionalFormatting>
  <conditionalFormatting sqref="CG55:CK55">
    <cfRule type="cellIs" dxfId="2575" priority="5536" operator="equal">
      <formula>0</formula>
    </cfRule>
    <cfRule type="cellIs" dxfId="2574" priority="5537" operator="greaterThan">
      <formula>40</formula>
    </cfRule>
    <cfRule type="cellIs" dxfId="2573" priority="5538" operator="between">
      <formula>20</formula>
      <formula>40</formula>
    </cfRule>
    <cfRule type="cellIs" dxfId="2572" priority="5539" operator="between">
      <formula>1</formula>
      <formula>19</formula>
    </cfRule>
  </conditionalFormatting>
  <conditionalFormatting sqref="CG56:CP56">
    <cfRule type="cellIs" dxfId="2571" priority="5540" operator="equal">
      <formula>0</formula>
    </cfRule>
    <cfRule type="cellIs" dxfId="2570" priority="5541" operator="greaterThan">
      <formula>40</formula>
    </cfRule>
    <cfRule type="cellIs" dxfId="2569" priority="5542" operator="between">
      <formula>20</formula>
      <formula>40</formula>
    </cfRule>
    <cfRule type="cellIs" dxfId="2568" priority="5543" operator="between">
      <formula>1</formula>
      <formula>19</formula>
    </cfRule>
  </conditionalFormatting>
  <conditionalFormatting sqref="CJ59:CP60">
    <cfRule type="cellIs" dxfId="2567" priority="3344" operator="equal">
      <formula>0</formula>
    </cfRule>
    <cfRule type="cellIs" dxfId="2566" priority="3345" operator="greaterThan">
      <formula>40</formula>
    </cfRule>
  </conditionalFormatting>
  <conditionalFormatting sqref="CL54:CN55">
    <cfRule type="cellIs" dxfId="2565" priority="5556" operator="equal">
      <formula>0</formula>
    </cfRule>
    <cfRule type="cellIs" dxfId="2564" priority="5557" operator="greaterThan">
      <formula>40</formula>
    </cfRule>
    <cfRule type="cellIs" dxfId="2563" priority="5558" operator="between">
      <formula>20</formula>
      <formula>40</formula>
    </cfRule>
    <cfRule type="cellIs" dxfId="2562" priority="5559" operator="between">
      <formula>1</formula>
      <formula>19</formula>
    </cfRule>
  </conditionalFormatting>
  <conditionalFormatting sqref="CL30:CW32 CL34:CR38">
    <cfRule type="cellIs" dxfId="2561" priority="5756" operator="equal">
      <formula>0</formula>
    </cfRule>
    <cfRule type="cellIs" dxfId="2560" priority="5757" operator="greaterThan">
      <formula>40</formula>
    </cfRule>
    <cfRule type="cellIs" dxfId="2559" priority="5759" operator="between">
      <formula>1</formula>
      <formula>19</formula>
    </cfRule>
  </conditionalFormatting>
  <conditionalFormatting sqref="CL30:CW32">
    <cfRule type="cellIs" dxfId="2558" priority="5758" operator="between">
      <formula>20</formula>
      <formula>40</formula>
    </cfRule>
  </conditionalFormatting>
  <conditionalFormatting sqref="CL39:CW39">
    <cfRule type="cellIs" dxfId="2557" priority="5012" operator="equal">
      <formula>0</formula>
    </cfRule>
    <cfRule type="cellIs" dxfId="2556" priority="5013" operator="greaterThan">
      <formula>40</formula>
    </cfRule>
    <cfRule type="cellIs" dxfId="2555" priority="5015" operator="between">
      <formula>1</formula>
      <formula>19</formula>
    </cfRule>
  </conditionalFormatting>
  <conditionalFormatting sqref="CL34:CX39">
    <cfRule type="cellIs" dxfId="2554" priority="5014" operator="between">
      <formula>20</formula>
      <formula>40</formula>
    </cfRule>
  </conditionalFormatting>
  <conditionalFormatting sqref="CL33:DK33">
    <cfRule type="cellIs" dxfId="2553" priority="5016" operator="equal">
      <formula>0</formula>
    </cfRule>
    <cfRule type="cellIs" dxfId="2552" priority="5017" operator="greaterThan">
      <formula>40</formula>
    </cfRule>
    <cfRule type="cellIs" dxfId="2551" priority="5018" operator="between">
      <formula>20</formula>
      <formula>40</formula>
    </cfRule>
    <cfRule type="cellIs" dxfId="2550" priority="5019" operator="between">
      <formula>1</formula>
      <formula>19</formula>
    </cfRule>
  </conditionalFormatting>
  <conditionalFormatting sqref="CP50:CP54">
    <cfRule type="cellIs" dxfId="2549" priority="5564" operator="equal">
      <formula>0</formula>
    </cfRule>
    <cfRule type="cellIs" dxfId="2548" priority="5565" operator="greaterThan">
      <formula>40</formula>
    </cfRule>
    <cfRule type="cellIs" dxfId="2547" priority="5566" operator="between">
      <formula>20</formula>
      <formula>40</formula>
    </cfRule>
    <cfRule type="cellIs" dxfId="2546" priority="5567" operator="between">
      <formula>1</formula>
      <formula>19</formula>
    </cfRule>
  </conditionalFormatting>
  <conditionalFormatting sqref="CQ48:CQ56">
    <cfRule type="cellIs" dxfId="2545" priority="5008" operator="equal">
      <formula>0</formula>
    </cfRule>
    <cfRule type="cellIs" dxfId="2544" priority="5009" operator="greaterThan">
      <formula>40</formula>
    </cfRule>
    <cfRule type="cellIs" dxfId="2543" priority="5010" operator="between">
      <formula>20</formula>
      <formula>40</formula>
    </cfRule>
    <cfRule type="cellIs" dxfId="2542" priority="5011" operator="between">
      <formula>1</formula>
      <formula>19</formula>
    </cfRule>
  </conditionalFormatting>
  <conditionalFormatting sqref="CQ59:CQ75">
    <cfRule type="cellIs" dxfId="2541" priority="2556" operator="equal">
      <formula>0</formula>
    </cfRule>
    <cfRule type="cellIs" dxfId="2540" priority="2557" operator="greaterThan">
      <formula>40</formula>
    </cfRule>
  </conditionalFormatting>
  <conditionalFormatting sqref="CR48:CW49">
    <cfRule type="cellIs" dxfId="2539" priority="5502" operator="between">
      <formula>20</formula>
      <formula>40</formula>
    </cfRule>
  </conditionalFormatting>
  <conditionalFormatting sqref="CR48:CW50">
    <cfRule type="cellIs" dxfId="2538" priority="5503" operator="between">
      <formula>1</formula>
      <formula>19</formula>
    </cfRule>
  </conditionalFormatting>
  <conditionalFormatting sqref="CR48:CW57">
    <cfRule type="cellIs" dxfId="2537" priority="5492" operator="equal">
      <formula>0</formula>
    </cfRule>
    <cfRule type="cellIs" dxfId="2536" priority="5493" operator="greaterThan">
      <formula>40</formula>
    </cfRule>
  </conditionalFormatting>
  <conditionalFormatting sqref="CR51:CW58">
    <cfRule type="cellIs" dxfId="2535" priority="5487" operator="between">
      <formula>1</formula>
      <formula>19</formula>
    </cfRule>
  </conditionalFormatting>
  <conditionalFormatting sqref="CR41:CX41">
    <cfRule type="cellIs" dxfId="2534" priority="2387" operator="between">
      <formula>1</formula>
      <formula>19</formula>
    </cfRule>
  </conditionalFormatting>
  <conditionalFormatting sqref="CR50:CX58">
    <cfRule type="cellIs" dxfId="2533" priority="5486" operator="between">
      <formula>20</formula>
      <formula>40</formula>
    </cfRule>
  </conditionalFormatting>
  <conditionalFormatting sqref="CR59:DG60">
    <cfRule type="cellIs" dxfId="2532" priority="3336" operator="equal">
      <formula>0</formula>
    </cfRule>
    <cfRule type="cellIs" dxfId="2531" priority="3337" operator="greaterThan">
      <formula>40</formula>
    </cfRule>
  </conditionalFormatting>
  <conditionalFormatting sqref="CR61:DQ75">
    <cfRule type="cellIs" dxfId="2530" priority="2592" operator="equal">
      <formula>0</formula>
    </cfRule>
    <cfRule type="cellIs" dxfId="2529" priority="2593" operator="greaterThan">
      <formula>40</formula>
    </cfRule>
  </conditionalFormatting>
  <conditionalFormatting sqref="CS34:CX37">
    <cfRule type="cellIs" dxfId="2528" priority="5516" operator="equal">
      <formula>0</formula>
    </cfRule>
    <cfRule type="cellIs" dxfId="2527" priority="5517" operator="greaterThan">
      <formula>40</formula>
    </cfRule>
    <cfRule type="cellIs" dxfId="2526" priority="5519" operator="between">
      <formula>1</formula>
      <formula>19</formula>
    </cfRule>
  </conditionalFormatting>
  <conditionalFormatting sqref="CX16:CX32">
    <cfRule type="cellIs" dxfId="2525" priority="5524" operator="equal">
      <formula>0</formula>
    </cfRule>
    <cfRule type="cellIs" dxfId="2524" priority="5525" operator="greaterThan">
      <formula>40</formula>
    </cfRule>
    <cfRule type="cellIs" dxfId="2523" priority="5526" operator="between">
      <formula>20</formula>
      <formula>40</formula>
    </cfRule>
    <cfRule type="cellIs" dxfId="2522" priority="5527" operator="between">
      <formula>1</formula>
      <formula>19</formula>
    </cfRule>
  </conditionalFormatting>
  <conditionalFormatting sqref="CX38:CX39">
    <cfRule type="cellIs" dxfId="2521" priority="5511" operator="between">
      <formula>1</formula>
      <formula>19</formula>
    </cfRule>
  </conditionalFormatting>
  <conditionalFormatting sqref="CX38:CX58">
    <cfRule type="cellIs" dxfId="2520" priority="2384" operator="equal">
      <formula>0</formula>
    </cfRule>
    <cfRule type="cellIs" dxfId="2519" priority="2385" operator="greaterThan">
      <formula>40</formula>
    </cfRule>
  </conditionalFormatting>
  <conditionalFormatting sqref="CX41:CX49">
    <cfRule type="cellIs" dxfId="2518" priority="2386" operator="between">
      <formula>20</formula>
      <formula>40</formula>
    </cfRule>
  </conditionalFormatting>
  <conditionalFormatting sqref="CX42:CX58">
    <cfRule type="cellIs" dxfId="2517" priority="5491" operator="between">
      <formula>1</formula>
      <formula>19</formula>
    </cfRule>
  </conditionalFormatting>
  <conditionalFormatting sqref="CY34:DK41 DZ41:EC43 X33:BJ41">
    <cfRule type="cellIs" dxfId="2516" priority="2415" operator="between">
      <formula>1</formula>
      <formula>19</formula>
    </cfRule>
  </conditionalFormatting>
  <conditionalFormatting sqref="CY34:DK41">
    <cfRule type="cellIs" dxfId="2515" priority="2414" operator="between">
      <formula>20</formula>
      <formula>40</formula>
    </cfRule>
  </conditionalFormatting>
  <conditionalFormatting sqref="CY23:DO27">
    <cfRule type="cellIs" dxfId="2514" priority="5452" operator="equal">
      <formula>0</formula>
    </cfRule>
    <cfRule type="cellIs" dxfId="2513" priority="5453" operator="greaterThan">
      <formula>40</formula>
    </cfRule>
    <cfRule type="cellIs" dxfId="2512" priority="5454" operator="between">
      <formula>20</formula>
      <formula>40</formula>
    </cfRule>
    <cfRule type="cellIs" dxfId="2511" priority="5455" operator="between">
      <formula>1</formula>
      <formula>19</formula>
    </cfRule>
  </conditionalFormatting>
  <conditionalFormatting sqref="CY42:DO46">
    <cfRule type="cellIs" dxfId="2510" priority="5396" operator="equal">
      <formula>0</formula>
    </cfRule>
    <cfRule type="cellIs" dxfId="2509" priority="5397" operator="greaterThan">
      <formula>40</formula>
    </cfRule>
  </conditionalFormatting>
  <conditionalFormatting sqref="CY48:DO57">
    <cfRule type="cellIs" dxfId="2508" priority="5388" operator="equal">
      <formula>0</formula>
    </cfRule>
    <cfRule type="cellIs" dxfId="2507" priority="5389" operator="greaterThan">
      <formula>40</formula>
    </cfRule>
  </conditionalFormatting>
  <conditionalFormatting sqref="CY47:DQ47">
    <cfRule type="cellIs" dxfId="2506" priority="5392" operator="equal">
      <formula>0</formula>
    </cfRule>
    <cfRule type="cellIs" dxfId="2505" priority="5393" operator="greaterThan">
      <formula>40</formula>
    </cfRule>
  </conditionalFormatting>
  <conditionalFormatting sqref="CY31:DY31">
    <cfRule type="cellIs" dxfId="2504" priority="5744" operator="equal">
      <formula>0</formula>
    </cfRule>
    <cfRule type="cellIs" dxfId="2503" priority="5745" operator="greaterThan">
      <formula>40</formula>
    </cfRule>
    <cfRule type="cellIs" dxfId="2502" priority="5746" operator="between">
      <formula>20</formula>
      <formula>40</formula>
    </cfRule>
    <cfRule type="cellIs" dxfId="2501" priority="5747" operator="between">
      <formula>1</formula>
      <formula>19</formula>
    </cfRule>
  </conditionalFormatting>
  <conditionalFormatting sqref="CY42:DY58">
    <cfRule type="cellIs" dxfId="2500" priority="5354" operator="between">
      <formula>20</formula>
      <formula>40</formula>
    </cfRule>
    <cfRule type="cellIs" dxfId="2499" priority="5355" operator="between">
      <formula>1</formula>
      <formula>19</formula>
    </cfRule>
  </conditionalFormatting>
  <conditionalFormatting sqref="CY16:EC22">
    <cfRule type="cellIs" dxfId="2498" priority="5028" operator="equal">
      <formula>0</formula>
    </cfRule>
    <cfRule type="cellIs" dxfId="2497" priority="5029" operator="greaterThan">
      <formula>40</formula>
    </cfRule>
    <cfRule type="cellIs" dxfId="2496" priority="5030" operator="between">
      <formula>20</formula>
      <formula>40</formula>
    </cfRule>
    <cfRule type="cellIs" dxfId="2495" priority="5031" operator="between">
      <formula>1</formula>
      <formula>19</formula>
    </cfRule>
  </conditionalFormatting>
  <conditionalFormatting sqref="DH58:DI60">
    <cfRule type="cellIs" dxfId="2494" priority="3332" operator="equal">
      <formula>0</formula>
    </cfRule>
    <cfRule type="cellIs" dxfId="2493" priority="3333" operator="greaterThan">
      <formula>40</formula>
    </cfRule>
  </conditionalFormatting>
  <conditionalFormatting sqref="DJ58:DO58">
    <cfRule type="cellIs" dxfId="2492" priority="5352" operator="equal">
      <formula>0</formula>
    </cfRule>
    <cfRule type="cellIs" dxfId="2491" priority="5353" operator="greaterThan">
      <formula>40</formula>
    </cfRule>
  </conditionalFormatting>
  <conditionalFormatting sqref="DJ59:DQ60">
    <cfRule type="cellIs" dxfId="2490" priority="3324" operator="equal">
      <formula>0</formula>
    </cfRule>
    <cfRule type="cellIs" dxfId="2489" priority="3325" operator="greaterThan">
      <formula>40</formula>
    </cfRule>
  </conditionalFormatting>
  <conditionalFormatting sqref="DL28:DO29">
    <cfRule type="cellIs" dxfId="2488" priority="5440" operator="equal">
      <formula>0</formula>
    </cfRule>
    <cfRule type="cellIs" dxfId="2487" priority="5441" operator="greaterThan">
      <formula>40</formula>
    </cfRule>
    <cfRule type="cellIs" dxfId="2486" priority="5442" operator="between">
      <formula>20</formula>
      <formula>40</formula>
    </cfRule>
    <cfRule type="cellIs" dxfId="2485" priority="5443" operator="between">
      <formula>1</formula>
      <formula>19</formula>
    </cfRule>
  </conditionalFormatting>
  <conditionalFormatting sqref="DL32:DO41">
    <cfRule type="cellIs" dxfId="2484" priority="2360" operator="equal">
      <formula>0</formula>
    </cfRule>
    <cfRule type="cellIs" dxfId="2483" priority="2361" operator="greaterThan">
      <formula>40</formula>
    </cfRule>
  </conditionalFormatting>
  <conditionalFormatting sqref="DL32:DY41">
    <cfRule type="cellIs" dxfId="2482" priority="2358" operator="between">
      <formula>20</formula>
      <formula>40</formula>
    </cfRule>
    <cfRule type="cellIs" dxfId="2481" priority="2359" operator="between">
      <formula>1</formula>
      <formula>19</formula>
    </cfRule>
  </conditionalFormatting>
  <conditionalFormatting sqref="DL30:EC30">
    <cfRule type="cellIs" dxfId="2480" priority="5432" operator="equal">
      <formula>0</formula>
    </cfRule>
    <cfRule type="cellIs" dxfId="2479" priority="5433" operator="greaterThan">
      <formula>40</formula>
    </cfRule>
  </conditionalFormatting>
  <conditionalFormatting sqref="DL30:ED30">
    <cfRule type="cellIs" dxfId="2478" priority="5434" operator="between">
      <formula>20</formula>
      <formula>40</formula>
    </cfRule>
    <cfRule type="cellIs" dxfId="2477" priority="5435" operator="between">
      <formula>1</formula>
      <formula>19</formula>
    </cfRule>
  </conditionalFormatting>
  <conditionalFormatting sqref="DP48:DQ58">
    <cfRule type="cellIs" dxfId="2476" priority="5376" operator="equal">
      <formula>0</formula>
    </cfRule>
    <cfRule type="cellIs" dxfId="2475" priority="5377" operator="greaterThan">
      <formula>40</formula>
    </cfRule>
  </conditionalFormatting>
  <conditionalFormatting sqref="DP32:DY38">
    <cfRule type="cellIs" dxfId="2474" priority="5412" operator="equal">
      <formula>0</formula>
    </cfRule>
    <cfRule type="cellIs" dxfId="2473" priority="5413" operator="greaterThan">
      <formula>40</formula>
    </cfRule>
  </conditionalFormatting>
  <conditionalFormatting sqref="DP23:EC29">
    <cfRule type="cellIs" dxfId="2472" priority="5436" operator="equal">
      <formula>0</formula>
    </cfRule>
    <cfRule type="cellIs" dxfId="2471" priority="5437" operator="greaterThan">
      <formula>40</formula>
    </cfRule>
    <cfRule type="cellIs" dxfId="2470" priority="5438" operator="between">
      <formula>20</formula>
      <formula>40</formula>
    </cfRule>
    <cfRule type="cellIs" dxfId="2469" priority="5439" operator="between">
      <formula>1</formula>
      <formula>19</formula>
    </cfRule>
  </conditionalFormatting>
  <conditionalFormatting sqref="DR39:DY80">
    <cfRule type="cellIs" dxfId="2468" priority="2356" operator="equal">
      <formula>0</formula>
    </cfRule>
    <cfRule type="cellIs" dxfId="2467" priority="2357" operator="greaterThan">
      <formula>40</formula>
    </cfRule>
  </conditionalFormatting>
  <conditionalFormatting sqref="DZ31:EC40">
    <cfRule type="cellIs" dxfId="2466" priority="5423" operator="between">
      <formula>1</formula>
      <formula>19</formula>
    </cfRule>
  </conditionalFormatting>
  <conditionalFormatting sqref="DZ31:EC80 CY34:DK41 DP39:DQ46 EI41">
    <cfRule type="cellIs" dxfId="2465" priority="2412" operator="equal">
      <formula>0</formula>
    </cfRule>
    <cfRule type="cellIs" dxfId="2464" priority="2413" operator="greaterThan">
      <formula>40</formula>
    </cfRule>
  </conditionalFormatting>
  <conditionalFormatting sqref="DZ44:EC58">
    <cfRule type="cellIs" dxfId="2463" priority="5351" operator="between">
      <formula>1</formula>
      <formula>19</formula>
    </cfRule>
  </conditionalFormatting>
  <conditionalFormatting sqref="DZ33:ED56">
    <cfRule type="cellIs" dxfId="2462" priority="2382" operator="between">
      <formula>20</formula>
      <formula>40</formula>
    </cfRule>
  </conditionalFormatting>
  <conditionalFormatting sqref="DZ31:EJ32">
    <cfRule type="cellIs" dxfId="2461" priority="5258" operator="between">
      <formula>20</formula>
      <formula>40</formula>
    </cfRule>
  </conditionalFormatting>
  <conditionalFormatting sqref="DZ57:EJ57">
    <cfRule type="cellIs" dxfId="2460" priority="5122" operator="between">
      <formula>20</formula>
      <formula>40</formula>
    </cfRule>
  </conditionalFormatting>
  <conditionalFormatting sqref="DZ79:EL79">
    <cfRule type="cellIs" dxfId="2459" priority="2419" operator="between">
      <formula>1</formula>
      <formula>19</formula>
    </cfRule>
  </conditionalFormatting>
  <conditionalFormatting sqref="DZ58:EL58">
    <cfRule type="cellIs" dxfId="2458" priority="5106" operator="between">
      <formula>20</formula>
      <formula>40</formula>
    </cfRule>
  </conditionalFormatting>
  <conditionalFormatting sqref="DZ80:EL80">
    <cfRule type="cellIs" dxfId="2457" priority="5099" operator="between">
      <formula>1</formula>
      <formula>19</formula>
    </cfRule>
  </conditionalFormatting>
  <conditionalFormatting sqref="ED16:ED29">
    <cfRule type="cellIs" dxfId="2456" priority="5346" operator="between">
      <formula>20</formula>
      <formula>40</formula>
    </cfRule>
    <cfRule type="cellIs" dxfId="2455" priority="5347" operator="between">
      <formula>1</formula>
      <formula>19</formula>
    </cfRule>
  </conditionalFormatting>
  <conditionalFormatting sqref="ED16:ED30">
    <cfRule type="cellIs" dxfId="2454" priority="5344" operator="equal">
      <formula>0</formula>
    </cfRule>
    <cfRule type="cellIs" dxfId="2453" priority="5345" operator="greaterThan">
      <formula>40</formula>
    </cfRule>
  </conditionalFormatting>
  <conditionalFormatting sqref="ED32:ED40">
    <cfRule type="cellIs" dxfId="2452" priority="5263" operator="between">
      <formula>1</formula>
      <formula>19</formula>
    </cfRule>
  </conditionalFormatting>
  <conditionalFormatting sqref="ED32:ED80">
    <cfRule type="cellIs" dxfId="2451" priority="2380" operator="equal">
      <formula>0</formula>
    </cfRule>
    <cfRule type="cellIs" dxfId="2450" priority="2381" operator="greaterThan">
      <formula>40</formula>
    </cfRule>
  </conditionalFormatting>
  <conditionalFormatting sqref="ED41">
    <cfRule type="cellIs" dxfId="2449" priority="2383" operator="between">
      <formula>1</formula>
      <formula>19</formula>
    </cfRule>
  </conditionalFormatting>
  <conditionalFormatting sqref="ED42:ED58">
    <cfRule type="cellIs" dxfId="2448" priority="5123" operator="between">
      <formula>1</formula>
      <formula>19</formula>
    </cfRule>
  </conditionalFormatting>
  <conditionalFormatting sqref="ED31:EI31">
    <cfRule type="cellIs" dxfId="2447" priority="5272" operator="equal">
      <formula>0</formula>
    </cfRule>
    <cfRule type="cellIs" dxfId="2446" priority="5273" operator="greaterThan">
      <formula>40</formula>
    </cfRule>
    <cfRule type="cellIs" dxfId="2445" priority="5275" operator="between">
      <formula>1</formula>
      <formula>19</formula>
    </cfRule>
  </conditionalFormatting>
  <conditionalFormatting sqref="EE59:EE75">
    <cfRule type="cellIs" dxfId="2444" priority="2528" operator="equal">
      <formula>0</formula>
    </cfRule>
    <cfRule type="cellIs" dxfId="2443" priority="2529" operator="greaterThan">
      <formula>40</formula>
    </cfRule>
  </conditionalFormatting>
  <conditionalFormatting sqref="EE50:EF54">
    <cfRule type="cellIs" dxfId="2442" priority="5142" operator="between">
      <formula>20</formula>
      <formula>40</formula>
    </cfRule>
  </conditionalFormatting>
  <conditionalFormatting sqref="EE52:EF54">
    <cfRule type="cellIs" dxfId="2441" priority="5143" operator="between">
      <formula>1</formula>
      <formula>19</formula>
    </cfRule>
  </conditionalFormatting>
  <conditionalFormatting sqref="EE39:EH41">
    <cfRule type="cellIs" dxfId="2440" priority="2344" operator="equal">
      <formula>0</formula>
    </cfRule>
    <cfRule type="cellIs" dxfId="2439" priority="2345" operator="greaterThan">
      <formula>40</formula>
    </cfRule>
  </conditionalFormatting>
  <conditionalFormatting sqref="EE50:EH51">
    <cfRule type="cellIs" dxfId="2438" priority="5176" operator="equal">
      <formula>0</formula>
    </cfRule>
    <cfRule type="cellIs" dxfId="2437" priority="5177" operator="greaterThan">
      <formula>40</formula>
    </cfRule>
    <cfRule type="cellIs" dxfId="2436" priority="5179" operator="between">
      <formula>1</formula>
      <formula>19</formula>
    </cfRule>
  </conditionalFormatting>
  <conditionalFormatting sqref="EE17:EI30">
    <cfRule type="cellIs" dxfId="2435" priority="5320" operator="equal">
      <formula>0</formula>
    </cfRule>
    <cfRule type="cellIs" dxfId="2434" priority="5321" operator="greaterThan">
      <formula>40</formula>
    </cfRule>
  </conditionalFormatting>
  <conditionalFormatting sqref="EE17:EJ30">
    <cfRule type="cellIs" dxfId="2433" priority="5306" operator="between">
      <formula>20</formula>
      <formula>40</formula>
    </cfRule>
    <cfRule type="cellIs" dxfId="2432" priority="5307" operator="between">
      <formula>1</formula>
      <formula>19</formula>
    </cfRule>
  </conditionalFormatting>
  <conditionalFormatting sqref="EE55:EJ56">
    <cfRule type="cellIs" dxfId="2431" priority="5114" operator="between">
      <formula>20</formula>
      <formula>40</formula>
    </cfRule>
  </conditionalFormatting>
  <conditionalFormatting sqref="EE56:EJ56">
    <cfRule type="cellIs" dxfId="2430" priority="5115" operator="between">
      <formula>1</formula>
      <formula>19</formula>
    </cfRule>
  </conditionalFormatting>
  <conditionalFormatting sqref="EE76:EJ76 EL76">
    <cfRule type="cellIs" dxfId="2429" priority="2472" operator="equal">
      <formula>0</formula>
    </cfRule>
    <cfRule type="cellIs" dxfId="2428" priority="2473" operator="greaterThan">
      <formula>40</formula>
    </cfRule>
  </conditionalFormatting>
  <conditionalFormatting sqref="EE34:EK38 EE42:EK47">
    <cfRule type="cellIs" dxfId="2427" priority="5238" operator="between">
      <formula>20</formula>
      <formula>40</formula>
    </cfRule>
    <cfRule type="cellIs" dxfId="2426" priority="5239" operator="between">
      <formula>1</formula>
      <formula>19</formula>
    </cfRule>
  </conditionalFormatting>
  <conditionalFormatting sqref="EE34:EK38">
    <cfRule type="cellIs" dxfId="2425" priority="5236" operator="equal">
      <formula>0</formula>
    </cfRule>
    <cfRule type="cellIs" dxfId="2424" priority="5237" operator="greaterThan">
      <formula>40</formula>
    </cfRule>
  </conditionalFormatting>
  <conditionalFormatting sqref="EE16:EL16">
    <cfRule type="cellIs" dxfId="2423" priority="5324" operator="equal">
      <formula>0</formula>
    </cfRule>
    <cfRule type="cellIs" dxfId="2422" priority="5325" operator="greaterThan">
      <formula>40</formula>
    </cfRule>
    <cfRule type="cellIs" dxfId="2421" priority="5326" operator="between">
      <formula>20</formula>
      <formula>40</formula>
    </cfRule>
    <cfRule type="cellIs" dxfId="2420" priority="5327" operator="between">
      <formula>1</formula>
      <formula>19</formula>
    </cfRule>
  </conditionalFormatting>
  <conditionalFormatting sqref="EE33:EL33">
    <cfRule type="cellIs" dxfId="2419" priority="5248" operator="equal">
      <formula>0</formula>
    </cfRule>
    <cfRule type="cellIs" dxfId="2418" priority="5249" operator="greaterThan">
      <formula>40</formula>
    </cfRule>
    <cfRule type="cellIs" dxfId="2417" priority="5250" operator="between">
      <formula>20</formula>
      <formula>40</formula>
    </cfRule>
    <cfRule type="cellIs" dxfId="2416" priority="5251" operator="between">
      <formula>1</formula>
      <formula>19</formula>
    </cfRule>
  </conditionalFormatting>
  <conditionalFormatting sqref="EE52:EL58">
    <cfRule type="cellIs" dxfId="2415" priority="5104" operator="equal">
      <formula>0</formula>
    </cfRule>
    <cfRule type="cellIs" dxfId="2414" priority="5105" operator="greaterThan">
      <formula>40</formula>
    </cfRule>
  </conditionalFormatting>
  <conditionalFormatting sqref="EE58:EL58">
    <cfRule type="cellIs" dxfId="2413" priority="5107" operator="between">
      <formula>1</formula>
      <formula>19</formula>
    </cfRule>
  </conditionalFormatting>
  <conditionalFormatting sqref="EE77:EL80">
    <cfRule type="cellIs" dxfId="2412" priority="2416" operator="equal">
      <formula>0</formula>
    </cfRule>
    <cfRule type="cellIs" dxfId="2411" priority="2417" operator="greaterThan">
      <formula>40</formula>
    </cfRule>
  </conditionalFormatting>
  <conditionalFormatting sqref="EE39:EL40">
    <cfRule type="cellIs" dxfId="2410" priority="5222" operator="between">
      <formula>20</formula>
      <formula>40</formula>
    </cfRule>
    <cfRule type="cellIs" dxfId="2409" priority="5223" operator="between">
      <formula>1</formula>
      <formula>19</formula>
    </cfRule>
  </conditionalFormatting>
  <conditionalFormatting sqref="EE48:EL49">
    <cfRule type="cellIs" dxfId="2408" priority="5188" operator="equal">
      <formula>0</formula>
    </cfRule>
    <cfRule type="cellIs" dxfId="2407" priority="5189" operator="greaterThan">
      <formula>40</formula>
    </cfRule>
    <cfRule type="cellIs" dxfId="2406" priority="5190" operator="between">
      <formula>20</formula>
      <formula>40</formula>
    </cfRule>
    <cfRule type="cellIs" dxfId="2405" priority="5191" operator="between">
      <formula>1</formula>
      <formula>19</formula>
    </cfRule>
  </conditionalFormatting>
  <conditionalFormatting sqref="EE41:EL41">
    <cfRule type="cellIs" dxfId="2404" priority="2326" operator="between">
      <formula>20</formula>
      <formula>40</formula>
    </cfRule>
    <cfRule type="cellIs" dxfId="2403" priority="2327" operator="between">
      <formula>1</formula>
      <formula>19</formula>
    </cfRule>
  </conditionalFormatting>
  <conditionalFormatting sqref="EF59:EL60">
    <cfRule type="cellIs" dxfId="2402" priority="3316" operator="equal">
      <formula>0</formula>
    </cfRule>
    <cfRule type="cellIs" dxfId="2401" priority="3317" operator="greaterThan">
      <formula>40</formula>
    </cfRule>
  </conditionalFormatting>
  <conditionalFormatting sqref="EF61:EL62">
    <cfRule type="cellIs" dxfId="2400" priority="2560" operator="equal">
      <formula>0</formula>
    </cfRule>
    <cfRule type="cellIs" dxfId="2399" priority="2561" operator="greaterThan">
      <formula>40</formula>
    </cfRule>
  </conditionalFormatting>
  <conditionalFormatting sqref="EG50:EH52">
    <cfRule type="cellIs" dxfId="2398" priority="5162" operator="between">
      <formula>20</formula>
      <formula>40</formula>
    </cfRule>
  </conditionalFormatting>
  <conditionalFormatting sqref="EG52:EH52">
    <cfRule type="cellIs" dxfId="2397" priority="5163" operator="between">
      <formula>1</formula>
      <formula>19</formula>
    </cfRule>
  </conditionalFormatting>
  <conditionalFormatting sqref="EG53:EI54">
    <cfRule type="cellIs" dxfId="2396" priority="5134" operator="between">
      <formula>20</formula>
      <formula>40</formula>
    </cfRule>
    <cfRule type="cellIs" dxfId="2395" priority="5135" operator="between">
      <formula>1</formula>
      <formula>19</formula>
    </cfRule>
  </conditionalFormatting>
  <conditionalFormatting sqref="EI52">
    <cfRule type="cellIs" dxfId="2394" priority="5158" operator="between">
      <formula>20</formula>
      <formula>40</formula>
    </cfRule>
    <cfRule type="cellIs" dxfId="2393" priority="5159" operator="between">
      <formula>1</formula>
      <formula>19</formula>
    </cfRule>
  </conditionalFormatting>
  <conditionalFormatting sqref="EI75:EJ75">
    <cfRule type="cellIs" dxfId="2392" priority="3940" operator="equal">
      <formula>0</formula>
    </cfRule>
    <cfRule type="cellIs" dxfId="2391" priority="3941" operator="greaterThan">
      <formula>40</formula>
    </cfRule>
  </conditionalFormatting>
  <conditionalFormatting sqref="EI51:EL51">
    <cfRule type="cellIs" dxfId="2390" priority="5168" operator="equal">
      <formula>0</formula>
    </cfRule>
    <cfRule type="cellIs" dxfId="2389" priority="5169" operator="greaterThan">
      <formula>40</formula>
    </cfRule>
    <cfRule type="cellIs" dxfId="2388" priority="5170" operator="between">
      <formula>20</formula>
      <formula>40</formula>
    </cfRule>
    <cfRule type="cellIs" dxfId="2387" priority="5171" operator="between">
      <formula>1</formula>
      <formula>19</formula>
    </cfRule>
  </conditionalFormatting>
  <conditionalFormatting sqref="EI63:EL74">
    <cfRule type="cellIs" dxfId="2386" priority="2520" operator="equal">
      <formula>0</formula>
    </cfRule>
    <cfRule type="cellIs" dxfId="2385" priority="2521" operator="greaterThan">
      <formula>40</formula>
    </cfRule>
  </conditionalFormatting>
  <conditionalFormatting sqref="EI39:EL40">
    <cfRule type="cellIs" dxfId="2384" priority="5224" operator="equal">
      <formula>0</formula>
    </cfRule>
    <cfRule type="cellIs" dxfId="2383" priority="5225" operator="greaterThan">
      <formula>40</formula>
    </cfRule>
  </conditionalFormatting>
  <conditionalFormatting sqref="EI50:EL50">
    <cfRule type="cellIs" dxfId="2382" priority="5152" operator="equal">
      <formula>0</formula>
    </cfRule>
    <cfRule type="cellIs" dxfId="2381" priority="5153" operator="greaterThan">
      <formula>40</formula>
    </cfRule>
    <cfRule type="cellIs" dxfId="2380" priority="5154" operator="between">
      <formula>20</formula>
      <formula>40</formula>
    </cfRule>
    <cfRule type="cellIs" dxfId="2379" priority="5155" operator="between">
      <formula>1</formula>
      <formula>19</formula>
    </cfRule>
  </conditionalFormatting>
  <conditionalFormatting sqref="EJ31:EJ32">
    <cfRule type="cellIs" dxfId="2378" priority="5259" operator="between">
      <formula>1</formula>
      <formula>19</formula>
    </cfRule>
  </conditionalFormatting>
  <conditionalFormatting sqref="EJ52:EJ54">
    <cfRule type="cellIs" dxfId="2377" priority="5130" operator="between">
      <formula>20</formula>
      <formula>40</formula>
    </cfRule>
  </conditionalFormatting>
  <conditionalFormatting sqref="EJ52:EJ55">
    <cfRule type="cellIs" dxfId="2376" priority="5131" operator="between">
      <formula>1</formula>
      <formula>19</formula>
    </cfRule>
  </conditionalFormatting>
  <conditionalFormatting sqref="EJ41:EK47">
    <cfRule type="cellIs" dxfId="2375" priority="2340" operator="equal">
      <formula>0</formula>
    </cfRule>
    <cfRule type="cellIs" dxfId="2374" priority="2341" operator="greaterThan">
      <formula>40</formula>
    </cfRule>
  </conditionalFormatting>
  <conditionalFormatting sqref="EJ17:EL32">
    <cfRule type="cellIs" dxfId="2373" priority="5252" operator="equal">
      <formula>0</formula>
    </cfRule>
    <cfRule type="cellIs" dxfId="2372" priority="5253" operator="greaterThan">
      <formula>40</formula>
    </cfRule>
  </conditionalFormatting>
  <conditionalFormatting sqref="EK75:EK76">
    <cfRule type="cellIs" dxfId="2371" priority="2444" operator="equal">
      <formula>0</formula>
    </cfRule>
    <cfRule type="cellIs" dxfId="2370" priority="2445" operator="greaterThan">
      <formula>40</formula>
    </cfRule>
  </conditionalFormatting>
  <conditionalFormatting sqref="EK17:EL32">
    <cfRule type="cellIs" dxfId="2369" priority="5254" operator="between">
      <formula>20</formula>
      <formula>40</formula>
    </cfRule>
    <cfRule type="cellIs" dxfId="2368" priority="5255" operator="between">
      <formula>1</formula>
      <formula>19</formula>
    </cfRule>
  </conditionalFormatting>
  <conditionalFormatting sqref="EK52:EL57">
    <cfRule type="cellIs" dxfId="2367" priority="5110" operator="between">
      <formula>20</formula>
      <formula>40</formula>
    </cfRule>
    <cfRule type="cellIs" dxfId="2366" priority="5111" operator="between">
      <formula>1</formula>
      <formula>19</formula>
    </cfRule>
  </conditionalFormatting>
  <conditionalFormatting sqref="EL75">
    <cfRule type="cellIs" dxfId="2365" priority="2508" operator="equal">
      <formula>0</formula>
    </cfRule>
    <cfRule type="cellIs" dxfId="2364" priority="2509" operator="greaterThan">
      <formula>40</formula>
    </cfRule>
  </conditionalFormatting>
  <conditionalFormatting sqref="EL38">
    <cfRule type="cellIs" dxfId="2363" priority="5208" operator="equal">
      <formula>0</formula>
    </cfRule>
    <cfRule type="cellIs" dxfId="2362" priority="5209" operator="greaterThan">
      <formula>40</formula>
    </cfRule>
    <cfRule type="cellIs" dxfId="2361" priority="5210" operator="between">
      <formula>20</formula>
      <formula>40</formula>
    </cfRule>
    <cfRule type="cellIs" dxfId="2360" priority="5211" operator="between">
      <formula>1</formula>
      <formula>19</formula>
    </cfRule>
  </conditionalFormatting>
  <conditionalFormatting sqref="EL44:EL47">
    <cfRule type="cellIs" dxfId="2359" priority="5200" operator="equal">
      <formula>0</formula>
    </cfRule>
    <cfRule type="cellIs" dxfId="2358" priority="5201" operator="greaterThan">
      <formula>40</formula>
    </cfRule>
    <cfRule type="cellIs" dxfId="2357" priority="5202" operator="between">
      <formula>20</formula>
      <formula>40</formula>
    </cfRule>
    <cfRule type="cellIs" dxfId="2356" priority="5203" operator="between">
      <formula>1</formula>
      <formula>19</formula>
    </cfRule>
  </conditionalFormatting>
  <conditionalFormatting sqref="EL41:EL43">
    <cfRule type="cellIs" dxfId="2355" priority="2324" operator="equal">
      <formula>0</formula>
    </cfRule>
    <cfRule type="cellIs" dxfId="2354" priority="2325" operator="greaterThan">
      <formula>40</formula>
    </cfRule>
  </conditionalFormatting>
  <conditionalFormatting sqref="EL42:EL43">
    <cfRule type="cellIs" dxfId="2353" priority="5291" operator="between">
      <formula>1</formula>
      <formula>19</formula>
    </cfRule>
  </conditionalFormatting>
  <conditionalFormatting sqref="EL42:EL43">
    <cfRule type="cellIs" dxfId="2352" priority="5290" operator="between">
      <formula>20</formula>
      <formula>40</formula>
    </cfRule>
  </conditionalFormatting>
  <conditionalFormatting sqref="EL34:EL37 EE57:EJ57">
    <cfRule type="cellIs" dxfId="2348" priority="5739" operator="between">
      <formula>1</formula>
      <formula>19</formula>
    </cfRule>
  </conditionalFormatting>
  <conditionalFormatting sqref="EL34:EL37">
    <cfRule type="cellIs" dxfId="2347" priority="5736" operator="equal">
      <formula>0</formula>
    </cfRule>
    <cfRule type="cellIs" dxfId="2346" priority="5737" operator="greaterThan">
      <formula>40</formula>
    </cfRule>
    <cfRule type="cellIs" dxfId="2345" priority="5738" operator="between">
      <formula>20</formula>
      <formula>40</formula>
    </cfRule>
  </conditionalFormatting>
  <conditionalFormatting sqref="BJ23:BJ25 X26:BJ27 CY28:DK30 CY32:DK32 EE32:EI32 CD38:CE38 CS38:CW38 EE42:EI47 CL52:CO53 CO54 CO55:CP55 CY58:DG58 P80:Q80">
    <cfRule type="cellIs" dxfId="2318" priority="5792" operator="equal">
      <formula>0</formula>
    </cfRule>
    <cfRule type="cellIs" dxfId="2317" priority="5793" operator="greaterThan">
      <formula>40</formula>
    </cfRule>
  </conditionalFormatting>
  <conditionalFormatting sqref="FS16:FU37 FV16:FV40 FW16:GM32">
    <cfRule type="cellIs" dxfId="2302" priority="2267" operator="between">
      <formula>1</formula>
      <formula>19</formula>
    </cfRule>
  </conditionalFormatting>
  <conditionalFormatting sqref="FS60:GM64">
    <cfRule type="cellIs" dxfId="2301" priority="2236" operator="between">
      <formula>20</formula>
      <formula>40</formula>
    </cfRule>
  </conditionalFormatting>
  <conditionalFormatting sqref="FS63:GM64">
    <cfRule type="cellIs" dxfId="2300" priority="2237" operator="between">
      <formula>1</formula>
      <formula>19</formula>
    </cfRule>
  </conditionalFormatting>
  <conditionalFormatting sqref="FS76:GM76">
    <cfRule type="cellIs" dxfId="2299" priority="2230" operator="between">
      <formula>20</formula>
      <formula>40</formula>
    </cfRule>
    <cfRule type="cellIs" dxfId="2298" priority="2231" operator="between">
      <formula>1</formula>
      <formula>19</formula>
    </cfRule>
  </conditionalFormatting>
  <conditionalFormatting sqref="FS65:GM66">
    <cfRule type="cellIs" dxfId="2297" priority="2234" operator="between">
      <formula>20</formula>
      <formula>40</formula>
    </cfRule>
    <cfRule type="cellIs" dxfId="2296" priority="2235" operator="between">
      <formula>1</formula>
      <formula>19</formula>
    </cfRule>
  </conditionalFormatting>
  <conditionalFormatting sqref="FX37:GB37 FW49:GM49 FX38:GM38">
    <cfRule type="cellIs" dxfId="2295" priority="2271" operator="between">
      <formula>1</formula>
      <formula>19</formula>
    </cfRule>
  </conditionalFormatting>
  <conditionalFormatting sqref="FW49:GM49">
    <cfRule type="cellIs" dxfId="2294" priority="2270" operator="between">
      <formula>20</formula>
      <formula>40</formula>
    </cfRule>
  </conditionalFormatting>
  <conditionalFormatting sqref="FX37:GB37 FX38:GM38 FW49:GM49">
    <cfRule type="cellIs" dxfId="2293" priority="2268" operator="equal">
      <formula>0</formula>
    </cfRule>
    <cfRule type="cellIs" dxfId="2292" priority="2269" operator="greaterThan">
      <formula>40</formula>
    </cfRule>
  </conditionalFormatting>
  <conditionalFormatting sqref="FS77:GM79">
    <cfRule type="cellIs" dxfId="2291" priority="2227" operator="between">
      <formula>20</formula>
      <formula>40</formula>
    </cfRule>
  </conditionalFormatting>
  <conditionalFormatting sqref="FS70:GM75">
    <cfRule type="cellIs" dxfId="2290" priority="2232" operator="between">
      <formula>20</formula>
      <formula>40</formula>
    </cfRule>
    <cfRule type="cellIs" dxfId="2289" priority="2233" operator="between">
      <formula>1</formula>
      <formula>19</formula>
    </cfRule>
  </conditionalFormatting>
  <conditionalFormatting sqref="FS60:GM62">
    <cfRule type="cellIs" dxfId="2288" priority="2238" operator="between">
      <formula>1</formula>
      <formula>19</formula>
    </cfRule>
  </conditionalFormatting>
  <conditionalFormatting sqref="FS16:FU37 FV16:FV40 FW16:GM32">
    <cfRule type="cellIs" dxfId="2287" priority="2265" operator="equal">
      <formula>0</formula>
    </cfRule>
    <cfRule type="cellIs" dxfId="2286" priority="2266" operator="greaterThan">
      <formula>40</formula>
    </cfRule>
  </conditionalFormatting>
  <conditionalFormatting sqref="FS41:GM41">
    <cfRule type="cellIs" dxfId="2285" priority="2225" operator="between">
      <formula>20</formula>
      <formula>40</formula>
    </cfRule>
    <cfRule type="cellIs" dxfId="2284" priority="2226" operator="between">
      <formula>1</formula>
      <formula>19</formula>
    </cfRule>
  </conditionalFormatting>
  <conditionalFormatting sqref="FS61:GM62">
    <cfRule type="cellIs" dxfId="2283" priority="2239" operator="equal">
      <formula>0</formula>
    </cfRule>
    <cfRule type="cellIs" dxfId="2282" priority="2240" operator="greaterThan">
      <formula>40</formula>
    </cfRule>
  </conditionalFormatting>
  <conditionalFormatting sqref="FS41:GM43">
    <cfRule type="cellIs" dxfId="2281" priority="2223" operator="equal">
      <formula>0</formula>
    </cfRule>
    <cfRule type="cellIs" dxfId="2280" priority="2224" operator="greaterThan">
      <formula>40</formula>
    </cfRule>
  </conditionalFormatting>
  <conditionalFormatting sqref="FS42:GM43">
    <cfRule type="cellIs" dxfId="2279" priority="2263" operator="between">
      <formula>20</formula>
      <formula>40</formula>
    </cfRule>
    <cfRule type="cellIs" dxfId="2278" priority="2264" operator="between">
      <formula>1</formula>
      <formula>19</formula>
    </cfRule>
  </conditionalFormatting>
  <conditionalFormatting sqref="FS54:GM59">
    <cfRule type="cellIs" dxfId="2277" priority="2246" operator="between">
      <formula>20</formula>
      <formula>40</formula>
    </cfRule>
    <cfRule type="cellIs" dxfId="2276" priority="2247" operator="between">
      <formula>1</formula>
      <formula>19</formula>
    </cfRule>
  </conditionalFormatting>
  <conditionalFormatting sqref="FS54:GM60">
    <cfRule type="cellIs" dxfId="2275" priority="2241" operator="equal">
      <formula>0</formula>
    </cfRule>
    <cfRule type="cellIs" dxfId="2274" priority="2242" operator="greaterThan">
      <formula>40</formula>
    </cfRule>
  </conditionalFormatting>
  <conditionalFormatting sqref="FS67:GM69">
    <cfRule type="cellIs" dxfId="2273" priority="2244" operator="between">
      <formula>20</formula>
      <formula>40</formula>
    </cfRule>
    <cfRule type="cellIs" dxfId="2272" priority="2245" operator="between">
      <formula>1</formula>
      <formula>19</formula>
    </cfRule>
  </conditionalFormatting>
  <conditionalFormatting sqref="FS77:GM79">
    <cfRule type="cellIs" dxfId="2271" priority="2243" operator="between">
      <formula>1</formula>
      <formula>19</formula>
    </cfRule>
  </conditionalFormatting>
  <conditionalFormatting sqref="FU63:GM79">
    <cfRule type="cellIs" dxfId="2270" priority="2228" operator="equal">
      <formula>0</formula>
    </cfRule>
    <cfRule type="cellIs" dxfId="2269" priority="2229" operator="greaterThan">
      <formula>40</formula>
    </cfRule>
  </conditionalFormatting>
  <conditionalFormatting sqref="FV16:GM40">
    <cfRule type="cellIs" dxfId="2268" priority="2258" operator="between">
      <formula>20</formula>
      <formula>40</formula>
    </cfRule>
  </conditionalFormatting>
  <conditionalFormatting sqref="FW39:GM40">
    <cfRule type="cellIs" dxfId="2267" priority="2256" operator="equal">
      <formula>0</formula>
    </cfRule>
    <cfRule type="cellIs" dxfId="2266" priority="2257" operator="greaterThan">
      <formula>40</formula>
    </cfRule>
    <cfRule type="cellIs" dxfId="2265" priority="2259" operator="between">
      <formula>1</formula>
      <formula>19</formula>
    </cfRule>
  </conditionalFormatting>
  <conditionalFormatting sqref="FX44:GM48">
    <cfRule type="cellIs" dxfId="2264" priority="2252" operator="equal">
      <formula>0</formula>
    </cfRule>
    <cfRule type="cellIs" dxfId="2263" priority="2253" operator="greaterThan">
      <formula>40</formula>
    </cfRule>
    <cfRule type="cellIs" dxfId="2262" priority="2254" operator="between">
      <formula>20</formula>
      <formula>40</formula>
    </cfRule>
    <cfRule type="cellIs" dxfId="2261" priority="2255" operator="between">
      <formula>1</formula>
      <formula>19</formula>
    </cfRule>
  </conditionalFormatting>
  <conditionalFormatting sqref="FX50:GM53">
    <cfRule type="cellIs" dxfId="2260" priority="2248" operator="equal">
      <formula>0</formula>
    </cfRule>
    <cfRule type="cellIs" dxfId="2259" priority="2249" operator="greaterThan">
      <formula>40</formula>
    </cfRule>
    <cfRule type="cellIs" dxfId="2258" priority="2250" operator="between">
      <formula>20</formula>
      <formula>40</formula>
    </cfRule>
    <cfRule type="cellIs" dxfId="2257" priority="2251" operator="between">
      <formula>1</formula>
      <formula>19</formula>
    </cfRule>
  </conditionalFormatting>
  <conditionalFormatting sqref="GC33:GM37">
    <cfRule type="cellIs" dxfId="2256" priority="2260" operator="equal">
      <formula>0</formula>
    </cfRule>
    <cfRule type="cellIs" dxfId="2255" priority="2261" operator="greaterThan">
      <formula>40</formula>
    </cfRule>
    <cfRule type="cellIs" dxfId="2254" priority="2262" operator="between">
      <formula>1</formula>
      <formula>19</formula>
    </cfRule>
  </conditionalFormatting>
  <conditionalFormatting sqref="FS16:FU37">
    <cfRule type="cellIs" dxfId="2253" priority="2222" operator="between">
      <formula>20</formula>
      <formula>40</formula>
    </cfRule>
  </conditionalFormatting>
  <conditionalFormatting sqref="FS76:FT76">
    <cfRule type="cellIs" dxfId="2252" priority="2184" operator="equal">
      <formula>0</formula>
    </cfRule>
    <cfRule type="cellIs" dxfId="2251" priority="2185" operator="greaterThan">
      <formula>40</formula>
    </cfRule>
  </conditionalFormatting>
  <conditionalFormatting sqref="FS77:FT79">
    <cfRule type="cellIs" dxfId="2250" priority="2182" operator="equal">
      <formula>0</formula>
    </cfRule>
    <cfRule type="cellIs" dxfId="2249" priority="2183" operator="greaterThan">
      <formula>40</formula>
    </cfRule>
  </conditionalFormatting>
  <conditionalFormatting sqref="FS39:FU40">
    <cfRule type="cellIs" dxfId="2248" priority="2215" operator="between">
      <formula>20</formula>
      <formula>40</formula>
    </cfRule>
    <cfRule type="cellIs" dxfId="2247" priority="2216" operator="between">
      <formula>1</formula>
      <formula>19</formula>
    </cfRule>
  </conditionalFormatting>
  <conditionalFormatting sqref="FS48:FV49">
    <cfRule type="cellIs" dxfId="2246" priority="2196" operator="equal">
      <formula>0</formula>
    </cfRule>
    <cfRule type="cellIs" dxfId="2245" priority="2197" operator="greaterThan">
      <formula>40</formula>
    </cfRule>
    <cfRule type="cellIs" dxfId="2244" priority="2198" operator="between">
      <formula>20</formula>
      <formula>40</formula>
    </cfRule>
    <cfRule type="cellIs" dxfId="2243" priority="2199" operator="between">
      <formula>1</formula>
      <formula>19</formula>
    </cfRule>
  </conditionalFormatting>
  <conditionalFormatting sqref="FS39:FU40">
    <cfRule type="cellIs" dxfId="2242" priority="2217" operator="equal">
      <formula>0</formula>
    </cfRule>
    <cfRule type="cellIs" dxfId="2241" priority="2218" operator="greaterThan">
      <formula>40</formula>
    </cfRule>
  </conditionalFormatting>
  <conditionalFormatting sqref="FS50:FW50">
    <cfRule type="cellIs" dxfId="2240" priority="2192" operator="equal">
      <formula>0</formula>
    </cfRule>
    <cfRule type="cellIs" dxfId="2239" priority="2193" operator="greaterThan">
      <formula>40</formula>
    </cfRule>
    <cfRule type="cellIs" dxfId="2238" priority="2194" operator="between">
      <formula>20</formula>
      <formula>40</formula>
    </cfRule>
    <cfRule type="cellIs" dxfId="2237" priority="2195" operator="between">
      <formula>1</formula>
      <formula>19</formula>
    </cfRule>
  </conditionalFormatting>
  <conditionalFormatting sqref="FS38:FU38">
    <cfRule type="cellIs" dxfId="2236" priority="2211" operator="equal">
      <formula>0</formula>
    </cfRule>
    <cfRule type="cellIs" dxfId="2235" priority="2212" operator="greaterThan">
      <formula>40</formula>
    </cfRule>
    <cfRule type="cellIs" dxfId="2234" priority="2213" operator="between">
      <formula>20</formula>
      <formula>40</formula>
    </cfRule>
    <cfRule type="cellIs" dxfId="2233" priority="2214" operator="between">
      <formula>1</formula>
      <formula>19</formula>
    </cfRule>
  </conditionalFormatting>
  <conditionalFormatting sqref="FS44:FW47">
    <cfRule type="cellIs" dxfId="2232" priority="2204" operator="equal">
      <formula>0</formula>
    </cfRule>
    <cfRule type="cellIs" dxfId="2231" priority="2205" operator="greaterThan">
      <formula>40</formula>
    </cfRule>
    <cfRule type="cellIs" dxfId="2230" priority="2206" operator="between">
      <formula>20</formula>
      <formula>40</formula>
    </cfRule>
    <cfRule type="cellIs" dxfId="2229" priority="2207" operator="between">
      <formula>1</formula>
      <formula>19</formula>
    </cfRule>
  </conditionalFormatting>
  <conditionalFormatting sqref="FS63:FT75">
    <cfRule type="cellIs" dxfId="2228" priority="2186" operator="equal">
      <formula>0</formula>
    </cfRule>
    <cfRule type="cellIs" dxfId="2227" priority="2187" operator="greaterThan">
      <formula>40</formula>
    </cfRule>
  </conditionalFormatting>
  <conditionalFormatting sqref="FS51:FW53">
    <cfRule type="cellIs" dxfId="2226" priority="2188" operator="equal">
      <formula>0</formula>
    </cfRule>
    <cfRule type="cellIs" dxfId="2225" priority="2189" operator="greaterThan">
      <formula>40</formula>
    </cfRule>
    <cfRule type="cellIs" dxfId="2224" priority="2190" operator="between">
      <formula>20</formula>
      <formula>40</formula>
    </cfRule>
    <cfRule type="cellIs" dxfId="2223" priority="2191" operator="between">
      <formula>1</formula>
      <formula>19</formula>
    </cfRule>
  </conditionalFormatting>
  <conditionalFormatting sqref="FW37:FW38">
    <cfRule type="cellIs" dxfId="2222" priority="2208" operator="equal">
      <formula>0</formula>
    </cfRule>
    <cfRule type="cellIs" dxfId="2221" priority="2209" operator="greaterThan">
      <formula>40</formula>
    </cfRule>
    <cfRule type="cellIs" dxfId="2220" priority="2210" operator="between">
      <formula>1</formula>
      <formula>19</formula>
    </cfRule>
  </conditionalFormatting>
  <conditionalFormatting sqref="FW48">
    <cfRule type="cellIs" dxfId="2219" priority="2200" operator="equal">
      <formula>0</formula>
    </cfRule>
    <cfRule type="cellIs" dxfId="2218" priority="2201" operator="greaterThan">
      <formula>40</formula>
    </cfRule>
    <cfRule type="cellIs" dxfId="2217" priority="2202" operator="between">
      <formula>20</formula>
      <formula>40</formula>
    </cfRule>
    <cfRule type="cellIs" dxfId="2216" priority="2203" operator="between">
      <formula>1</formula>
      <formula>19</formula>
    </cfRule>
  </conditionalFormatting>
  <conditionalFormatting sqref="FW33:GB36">
    <cfRule type="cellIs" dxfId="2215" priority="2219" operator="equal">
      <formula>0</formula>
    </cfRule>
    <cfRule type="cellIs" dxfId="2214" priority="2220" operator="greaterThan">
      <formula>40</formula>
    </cfRule>
    <cfRule type="cellIs" dxfId="2213" priority="2221" operator="between">
      <formula>1</formula>
      <formula>19</formula>
    </cfRule>
  </conditionalFormatting>
  <conditionalFormatting sqref="EM16:EM28">
    <cfRule type="cellIs" dxfId="2212" priority="2180" operator="between">
      <formula>20</formula>
      <formula>40</formula>
    </cfRule>
  </conditionalFormatting>
  <conditionalFormatting sqref="EM16:EM28">
    <cfRule type="cellIs" dxfId="2211" priority="2181" operator="between">
      <formula>1</formula>
      <formula>19</formula>
    </cfRule>
  </conditionalFormatting>
  <conditionalFormatting sqref="EM16:EM54">
    <cfRule type="cellIs" dxfId="2210" priority="2148" operator="equal">
      <formula>0</formula>
    </cfRule>
    <cfRule type="cellIs" dxfId="2209" priority="2149" operator="greaterThan">
      <formula>40</formula>
    </cfRule>
  </conditionalFormatting>
  <conditionalFormatting sqref="EM29:EM41">
    <cfRule type="cellIs" dxfId="2208" priority="2151" operator="between">
      <formula>1</formula>
      <formula>19</formula>
    </cfRule>
  </conditionalFormatting>
  <conditionalFormatting sqref="EM42:EM54">
    <cfRule type="cellIs" dxfId="2207" priority="2179" operator="between">
      <formula>1</formula>
      <formula>19</formula>
    </cfRule>
  </conditionalFormatting>
  <conditionalFormatting sqref="EM56:EM62">
    <cfRule type="cellIs" dxfId="2206" priority="2160" operator="equal">
      <formula>0</formula>
    </cfRule>
    <cfRule type="cellIs" dxfId="2205" priority="2161" operator="greaterThan">
      <formula>40</formula>
    </cfRule>
  </conditionalFormatting>
  <conditionalFormatting sqref="EM76">
    <cfRule type="cellIs" dxfId="2204" priority="2154" operator="equal">
      <formula>0</formula>
    </cfRule>
    <cfRule type="cellIs" dxfId="2203" priority="2155" operator="greaterThan">
      <formula>40</formula>
    </cfRule>
  </conditionalFormatting>
  <conditionalFormatting sqref="EM29:EM59">
    <cfRule type="cellIs" dxfId="2202" priority="2150" operator="between">
      <formula>20</formula>
      <formula>40</formula>
    </cfRule>
  </conditionalFormatting>
  <conditionalFormatting sqref="EM55">
    <cfRule type="cellIs" dxfId="2201" priority="2177" operator="equal">
      <formula>0</formula>
    </cfRule>
    <cfRule type="cellIs" dxfId="2200" priority="2178" operator="greaterThan">
      <formula>40</formula>
    </cfRule>
  </conditionalFormatting>
  <conditionalFormatting sqref="EM55:EM62">
    <cfRule type="cellIs" dxfId="2199" priority="2162" operator="between">
      <formula>1</formula>
      <formula>19</formula>
    </cfRule>
  </conditionalFormatting>
  <conditionalFormatting sqref="EM60:EM64">
    <cfRule type="cellIs" dxfId="2198" priority="2158" operator="between">
      <formula>20</formula>
      <formula>40</formula>
    </cfRule>
  </conditionalFormatting>
  <conditionalFormatting sqref="EM63:EM64">
    <cfRule type="cellIs" dxfId="2197" priority="2159" operator="between">
      <formula>1</formula>
      <formula>19</formula>
    </cfRule>
  </conditionalFormatting>
  <conditionalFormatting sqref="EM76">
    <cfRule type="cellIs" dxfId="2196" priority="2152" operator="between">
      <formula>20</formula>
      <formula>40</formula>
    </cfRule>
    <cfRule type="cellIs" dxfId="2195" priority="2153" operator="between">
      <formula>1</formula>
      <formula>19</formula>
    </cfRule>
  </conditionalFormatting>
  <conditionalFormatting sqref="EM74:EM75">
    <cfRule type="cellIs" dxfId="2194" priority="2171" operator="equal">
      <formula>0</formula>
    </cfRule>
    <cfRule type="cellIs" dxfId="2193" priority="2172" operator="greaterThan">
      <formula>40</formula>
    </cfRule>
  </conditionalFormatting>
  <conditionalFormatting sqref="EM77:EM78">
    <cfRule type="cellIs" dxfId="2192" priority="2167" operator="equal">
      <formula>0</formula>
    </cfRule>
    <cfRule type="cellIs" dxfId="2191" priority="2168" operator="greaterThan">
      <formula>40</formula>
    </cfRule>
  </conditionalFormatting>
  <conditionalFormatting sqref="EM74:EM75">
    <cfRule type="cellIs" dxfId="2190" priority="2169" operator="between">
      <formula>20</formula>
      <formula>40</formula>
    </cfRule>
    <cfRule type="cellIs" dxfId="2189" priority="2170" operator="between">
      <formula>1</formula>
      <formula>19</formula>
    </cfRule>
  </conditionalFormatting>
  <conditionalFormatting sqref="EM77:EM78">
    <cfRule type="cellIs" dxfId="2188" priority="2165" operator="between">
      <formula>20</formula>
      <formula>40</formula>
    </cfRule>
    <cfRule type="cellIs" dxfId="2187" priority="2166" operator="between">
      <formula>1</formula>
      <formula>19</formula>
    </cfRule>
  </conditionalFormatting>
  <conditionalFormatting sqref="EM65:EM73">
    <cfRule type="cellIs" dxfId="2186" priority="2163" operator="between">
      <formula>20</formula>
      <formula>40</formula>
    </cfRule>
    <cfRule type="cellIs" dxfId="2185" priority="2164" operator="between">
      <formula>1</formula>
      <formula>19</formula>
    </cfRule>
  </conditionalFormatting>
  <conditionalFormatting sqref="EM63:EM73">
    <cfRule type="cellIs" dxfId="2184" priority="2156" operator="equal">
      <formula>0</formula>
    </cfRule>
    <cfRule type="cellIs" dxfId="2183" priority="2157" operator="greaterThan">
      <formula>40</formula>
    </cfRule>
  </conditionalFormatting>
  <conditionalFormatting sqref="EM79">
    <cfRule type="cellIs" dxfId="2182" priority="2173" operator="equal">
      <formula>0</formula>
    </cfRule>
    <cfRule type="cellIs" dxfId="2181" priority="2174" operator="greaterThan">
      <formula>40</formula>
    </cfRule>
  </conditionalFormatting>
  <conditionalFormatting sqref="EM79">
    <cfRule type="cellIs" dxfId="2180" priority="2175" operator="between">
      <formula>20</formula>
      <formula>40</formula>
    </cfRule>
    <cfRule type="cellIs" dxfId="2179" priority="2176" operator="between">
      <formula>1</formula>
      <formula>19</formula>
    </cfRule>
  </conditionalFormatting>
  <conditionalFormatting sqref="EN16:EN32">
    <cfRule type="cellIs" dxfId="2178" priority="2143" operator="between">
      <formula>1</formula>
      <formula>19</formula>
    </cfRule>
  </conditionalFormatting>
  <conditionalFormatting sqref="EN60:EN64">
    <cfRule type="cellIs" dxfId="2177" priority="2112" operator="between">
      <formula>20</formula>
      <formula>40</formula>
    </cfRule>
  </conditionalFormatting>
  <conditionalFormatting sqref="EN63:EN64">
    <cfRule type="cellIs" dxfId="2176" priority="2113" operator="between">
      <formula>1</formula>
      <formula>19</formula>
    </cfRule>
  </conditionalFormatting>
  <conditionalFormatting sqref="EN76">
    <cfRule type="cellIs" dxfId="2175" priority="2106" operator="between">
      <formula>20</formula>
      <formula>40</formula>
    </cfRule>
    <cfRule type="cellIs" dxfId="2174" priority="2107" operator="between">
      <formula>1</formula>
      <formula>19</formula>
    </cfRule>
  </conditionalFormatting>
  <conditionalFormatting sqref="EN65:EN66">
    <cfRule type="cellIs" dxfId="2173" priority="2110" operator="between">
      <formula>20</formula>
      <formula>40</formula>
    </cfRule>
    <cfRule type="cellIs" dxfId="2172" priority="2111" operator="between">
      <formula>1</formula>
      <formula>19</formula>
    </cfRule>
  </conditionalFormatting>
  <conditionalFormatting sqref="EN49 EN38">
    <cfRule type="cellIs" dxfId="2171" priority="2147" operator="between">
      <formula>1</formula>
      <formula>19</formula>
    </cfRule>
  </conditionalFormatting>
  <conditionalFormatting sqref="EN49">
    <cfRule type="cellIs" dxfId="2170" priority="2146" operator="between">
      <formula>20</formula>
      <formula>40</formula>
    </cfRule>
  </conditionalFormatting>
  <conditionalFormatting sqref="EN38 EN49">
    <cfRule type="cellIs" dxfId="2169" priority="2144" operator="equal">
      <formula>0</formula>
    </cfRule>
    <cfRule type="cellIs" dxfId="2168" priority="2145" operator="greaterThan">
      <formula>40</formula>
    </cfRule>
  </conditionalFormatting>
  <conditionalFormatting sqref="EN77:EN79">
    <cfRule type="cellIs" dxfId="2167" priority="2103" operator="between">
      <formula>20</formula>
      <formula>40</formula>
    </cfRule>
  </conditionalFormatting>
  <conditionalFormatting sqref="EN70:EN75">
    <cfRule type="cellIs" dxfId="2166" priority="2108" operator="between">
      <formula>20</formula>
      <formula>40</formula>
    </cfRule>
    <cfRule type="cellIs" dxfId="2165" priority="2109" operator="between">
      <formula>1</formula>
      <formula>19</formula>
    </cfRule>
  </conditionalFormatting>
  <conditionalFormatting sqref="EN60:EN62">
    <cfRule type="cellIs" dxfId="2164" priority="2114" operator="between">
      <formula>1</formula>
      <formula>19</formula>
    </cfRule>
  </conditionalFormatting>
  <conditionalFormatting sqref="EN16:EN32">
    <cfRule type="cellIs" dxfId="2163" priority="2141" operator="equal">
      <formula>0</formula>
    </cfRule>
    <cfRule type="cellIs" dxfId="2162" priority="2142" operator="greaterThan">
      <formula>40</formula>
    </cfRule>
  </conditionalFormatting>
  <conditionalFormatting sqref="EN41">
    <cfRule type="cellIs" dxfId="2161" priority="2101" operator="between">
      <formula>20</formula>
      <formula>40</formula>
    </cfRule>
    <cfRule type="cellIs" dxfId="2160" priority="2102" operator="between">
      <formula>1</formula>
      <formula>19</formula>
    </cfRule>
  </conditionalFormatting>
  <conditionalFormatting sqref="EN61:EN62">
    <cfRule type="cellIs" dxfId="2159" priority="2115" operator="equal">
      <formula>0</formula>
    </cfRule>
    <cfRule type="cellIs" dxfId="2158" priority="2116" operator="greaterThan">
      <formula>40</formula>
    </cfRule>
  </conditionalFormatting>
  <conditionalFormatting sqref="EN41:EN43">
    <cfRule type="cellIs" dxfId="2157" priority="2099" operator="equal">
      <formula>0</formula>
    </cfRule>
    <cfRule type="cellIs" dxfId="2156" priority="2100" operator="greaterThan">
      <formula>40</formula>
    </cfRule>
  </conditionalFormatting>
  <conditionalFormatting sqref="EN42:EN43">
    <cfRule type="cellIs" dxfId="2155" priority="2139" operator="between">
      <formula>20</formula>
      <formula>40</formula>
    </cfRule>
    <cfRule type="cellIs" dxfId="2154" priority="2140" operator="between">
      <formula>1</formula>
      <formula>19</formula>
    </cfRule>
  </conditionalFormatting>
  <conditionalFormatting sqref="EN54:EN59">
    <cfRule type="cellIs" dxfId="2153" priority="2122" operator="between">
      <formula>20</formula>
      <formula>40</formula>
    </cfRule>
    <cfRule type="cellIs" dxfId="2152" priority="2123" operator="between">
      <formula>1</formula>
      <formula>19</formula>
    </cfRule>
  </conditionalFormatting>
  <conditionalFormatting sqref="EN54:EN60">
    <cfRule type="cellIs" dxfId="2151" priority="2117" operator="equal">
      <formula>0</formula>
    </cfRule>
    <cfRule type="cellIs" dxfId="2150" priority="2118" operator="greaterThan">
      <formula>40</formula>
    </cfRule>
  </conditionalFormatting>
  <conditionalFormatting sqref="EN67:EN69">
    <cfRule type="cellIs" dxfId="2149" priority="2120" operator="between">
      <formula>20</formula>
      <formula>40</formula>
    </cfRule>
    <cfRule type="cellIs" dxfId="2148" priority="2121" operator="between">
      <formula>1</formula>
      <formula>19</formula>
    </cfRule>
  </conditionalFormatting>
  <conditionalFormatting sqref="EN77:EN79">
    <cfRule type="cellIs" dxfId="2147" priority="2119" operator="between">
      <formula>1</formula>
      <formula>19</formula>
    </cfRule>
  </conditionalFormatting>
  <conditionalFormatting sqref="EN63:EN79">
    <cfRule type="cellIs" dxfId="2146" priority="2104" operator="equal">
      <formula>0</formula>
    </cfRule>
    <cfRule type="cellIs" dxfId="2145" priority="2105" operator="greaterThan">
      <formula>40</formula>
    </cfRule>
  </conditionalFormatting>
  <conditionalFormatting sqref="EN16:EN40">
    <cfRule type="cellIs" dxfId="2144" priority="2134" operator="between">
      <formula>20</formula>
      <formula>40</formula>
    </cfRule>
  </conditionalFormatting>
  <conditionalFormatting sqref="EN39:EN40">
    <cfRule type="cellIs" dxfId="2143" priority="2132" operator="equal">
      <formula>0</formula>
    </cfRule>
    <cfRule type="cellIs" dxfId="2142" priority="2133" operator="greaterThan">
      <formula>40</formula>
    </cfRule>
    <cfRule type="cellIs" dxfId="2141" priority="2135" operator="between">
      <formula>1</formula>
      <formula>19</formula>
    </cfRule>
  </conditionalFormatting>
  <conditionalFormatting sqref="EN44:EN48">
    <cfRule type="cellIs" dxfId="2140" priority="2128" operator="equal">
      <formula>0</formula>
    </cfRule>
    <cfRule type="cellIs" dxfId="2139" priority="2129" operator="greaterThan">
      <formula>40</formula>
    </cfRule>
    <cfRule type="cellIs" dxfId="2138" priority="2130" operator="between">
      <formula>20</formula>
      <formula>40</formula>
    </cfRule>
    <cfRule type="cellIs" dxfId="2137" priority="2131" operator="between">
      <formula>1</formula>
      <formula>19</formula>
    </cfRule>
  </conditionalFormatting>
  <conditionalFormatting sqref="EN50:EN53">
    <cfRule type="cellIs" dxfId="2136" priority="2124" operator="equal">
      <formula>0</formula>
    </cfRule>
    <cfRule type="cellIs" dxfId="2135" priority="2125" operator="greaterThan">
      <formula>40</formula>
    </cfRule>
    <cfRule type="cellIs" dxfId="2134" priority="2126" operator="between">
      <formula>20</formula>
      <formula>40</formula>
    </cfRule>
    <cfRule type="cellIs" dxfId="2133" priority="2127" operator="between">
      <formula>1</formula>
      <formula>19</formula>
    </cfRule>
  </conditionalFormatting>
  <conditionalFormatting sqref="EN33:EN37">
    <cfRule type="cellIs" dxfId="2132" priority="2136" operator="equal">
      <formula>0</formula>
    </cfRule>
    <cfRule type="cellIs" dxfId="2131" priority="2137" operator="greaterThan">
      <formula>40</formula>
    </cfRule>
    <cfRule type="cellIs" dxfId="2130" priority="2138" operator="between">
      <formula>1</formula>
      <formula>19</formula>
    </cfRule>
  </conditionalFormatting>
  <conditionalFormatting sqref="EO59:FE59">
    <cfRule type="cellIs" dxfId="2129" priority="121" operator="between">
      <formula>20</formula>
      <formula>40</formula>
    </cfRule>
  </conditionalFormatting>
  <conditionalFormatting sqref="EO60:FB79">
    <cfRule type="cellIs" dxfId="2128" priority="1371" operator="between">
      <formula>20</formula>
      <formula>40</formula>
    </cfRule>
  </conditionalFormatting>
  <conditionalFormatting sqref="EO41:FR58">
    <cfRule type="cellIs" dxfId="2127" priority="173" operator="between">
      <formula>20</formula>
      <formula>40</formula>
    </cfRule>
  </conditionalFormatting>
  <conditionalFormatting sqref="EO16:FR40">
    <cfRule type="cellIs" dxfId="2126" priority="430" operator="between">
      <formula>20</formula>
      <formula>40</formula>
    </cfRule>
  </conditionalFormatting>
  <conditionalFormatting sqref="EO16:EO25 EO27:EO28 EO30:EO32 EO34:EO38 EO40 EO48 EO50 EO54:EO57 EO42:EO46">
    <cfRule type="cellIs" dxfId="2125" priority="1790" operator="equal">
      <formula>0</formula>
    </cfRule>
    <cfRule type="cellIs" dxfId="2124" priority="1791" operator="greaterThan">
      <formula>40</formula>
    </cfRule>
    <cfRule type="cellIs" dxfId="2123" priority="1792" operator="between">
      <formula>1</formula>
      <formula>19</formula>
    </cfRule>
  </conditionalFormatting>
  <conditionalFormatting sqref="EO26">
    <cfRule type="cellIs" dxfId="2122" priority="1787" operator="equal">
      <formula>0</formula>
    </cfRule>
    <cfRule type="cellIs" dxfId="2121" priority="1788" operator="greaterThan">
      <formula>40</formula>
    </cfRule>
    <cfRule type="cellIs" dxfId="2120" priority="1789" operator="between">
      <formula>1</formula>
      <formula>19</formula>
    </cfRule>
  </conditionalFormatting>
  <conditionalFormatting sqref="EO29">
    <cfRule type="cellIs" dxfId="2119" priority="1784" operator="equal">
      <formula>0</formula>
    </cfRule>
    <cfRule type="cellIs" dxfId="2118" priority="1785" operator="greaterThan">
      <formula>40</formula>
    </cfRule>
    <cfRule type="cellIs" dxfId="2117" priority="1786" operator="between">
      <formula>1</formula>
      <formula>19</formula>
    </cfRule>
  </conditionalFormatting>
  <conditionalFormatting sqref="EO33">
    <cfRule type="cellIs" dxfId="2116" priority="1781" operator="equal">
      <formula>0</formula>
    </cfRule>
    <cfRule type="cellIs" dxfId="2115" priority="1782" operator="greaterThan">
      <formula>40</formula>
    </cfRule>
    <cfRule type="cellIs" dxfId="2114" priority="1783" operator="between">
      <formula>1</formula>
      <formula>19</formula>
    </cfRule>
  </conditionalFormatting>
  <conditionalFormatting sqref="EO39">
    <cfRule type="cellIs" dxfId="2113" priority="1778" operator="equal">
      <formula>0</formula>
    </cfRule>
    <cfRule type="cellIs" dxfId="2112" priority="1779" operator="greaterThan">
      <formula>40</formula>
    </cfRule>
    <cfRule type="cellIs" dxfId="2111" priority="1780" operator="between">
      <formula>1</formula>
      <formula>19</formula>
    </cfRule>
  </conditionalFormatting>
  <conditionalFormatting sqref="EO41">
    <cfRule type="cellIs" dxfId="2110" priority="235" operator="equal">
      <formula>0</formula>
    </cfRule>
    <cfRule type="cellIs" dxfId="2109" priority="236" operator="greaterThan">
      <formula>40</formula>
    </cfRule>
    <cfRule type="cellIs" dxfId="2108" priority="237" operator="between">
      <formula>1</formula>
      <formula>19</formula>
    </cfRule>
  </conditionalFormatting>
  <conditionalFormatting sqref="EO47">
    <cfRule type="cellIs" dxfId="2107" priority="1775" operator="equal">
      <formula>0</formula>
    </cfRule>
    <cfRule type="cellIs" dxfId="2106" priority="1776" operator="greaterThan">
      <formula>40</formula>
    </cfRule>
    <cfRule type="cellIs" dxfId="2105" priority="1777" operator="between">
      <formula>1</formula>
      <formula>19</formula>
    </cfRule>
  </conditionalFormatting>
  <conditionalFormatting sqref="EO49">
    <cfRule type="cellIs" dxfId="2104" priority="1772" operator="equal">
      <formula>0</formula>
    </cfRule>
    <cfRule type="cellIs" dxfId="2103" priority="1773" operator="greaterThan">
      <formula>40</formula>
    </cfRule>
    <cfRule type="cellIs" dxfId="2102" priority="1774" operator="between">
      <formula>1</formula>
      <formula>19</formula>
    </cfRule>
  </conditionalFormatting>
  <conditionalFormatting sqref="EO51:EO53">
    <cfRule type="cellIs" dxfId="2101" priority="1769" operator="equal">
      <formula>0</formula>
    </cfRule>
    <cfRule type="cellIs" dxfId="2100" priority="1770" operator="greaterThan">
      <formula>40</formula>
    </cfRule>
    <cfRule type="cellIs" dxfId="2099" priority="1771" operator="between">
      <formula>1</formula>
      <formula>19</formula>
    </cfRule>
  </conditionalFormatting>
  <conditionalFormatting sqref="EO58">
    <cfRule type="cellIs" dxfId="2098" priority="1766" operator="equal">
      <formula>0</formula>
    </cfRule>
    <cfRule type="cellIs" dxfId="2097" priority="1767" operator="greaterThan">
      <formula>40</formula>
    </cfRule>
    <cfRule type="cellIs" dxfId="2096" priority="1768" operator="between">
      <formula>1</formula>
      <formula>19</formula>
    </cfRule>
  </conditionalFormatting>
  <conditionalFormatting sqref="EO59">
    <cfRule type="cellIs" dxfId="2095" priority="138" operator="equal">
      <formula>0</formula>
    </cfRule>
    <cfRule type="cellIs" dxfId="2094" priority="139" operator="greaterThan">
      <formula>40</formula>
    </cfRule>
    <cfRule type="cellIs" dxfId="2093" priority="140" operator="between">
      <formula>1</formula>
      <formula>19</formula>
    </cfRule>
  </conditionalFormatting>
  <conditionalFormatting sqref="EO60">
    <cfRule type="cellIs" dxfId="2092" priority="1724" operator="equal">
      <formula>0</formula>
    </cfRule>
    <cfRule type="cellIs" dxfId="2091" priority="1725" operator="greaterThan">
      <formula>40</formula>
    </cfRule>
    <cfRule type="cellIs" dxfId="2090" priority="1726" operator="between">
      <formula>1</formula>
      <formula>19</formula>
    </cfRule>
  </conditionalFormatting>
  <conditionalFormatting sqref="EO61">
    <cfRule type="cellIs" dxfId="2089" priority="1712" operator="equal">
      <formula>0</formula>
    </cfRule>
    <cfRule type="cellIs" dxfId="2088" priority="1713" operator="greaterThan">
      <formula>40</formula>
    </cfRule>
    <cfRule type="cellIs" dxfId="2087" priority="1714" operator="between">
      <formula>1</formula>
      <formula>19</formula>
    </cfRule>
  </conditionalFormatting>
  <conditionalFormatting sqref="EO62">
    <cfRule type="cellIs" dxfId="2086" priority="1709" operator="equal">
      <formula>0</formula>
    </cfRule>
    <cfRule type="cellIs" dxfId="2085" priority="1710" operator="greaterThan">
      <formula>40</formula>
    </cfRule>
    <cfRule type="cellIs" dxfId="2084" priority="1711" operator="between">
      <formula>1</formula>
      <formula>19</formula>
    </cfRule>
  </conditionalFormatting>
  <conditionalFormatting sqref="EO63">
    <cfRule type="cellIs" dxfId="2083" priority="1721" operator="equal">
      <formula>0</formula>
    </cfRule>
    <cfRule type="cellIs" dxfId="2082" priority="1722" operator="greaterThan">
      <formula>40</formula>
    </cfRule>
    <cfRule type="cellIs" dxfId="2081" priority="1723" operator="between">
      <formula>1</formula>
      <formula>19</formula>
    </cfRule>
  </conditionalFormatting>
  <conditionalFormatting sqref="EO64">
    <cfRule type="cellIs" dxfId="2080" priority="1718" operator="equal">
      <formula>0</formula>
    </cfRule>
    <cfRule type="cellIs" dxfId="2079" priority="1719" operator="greaterThan">
      <formula>40</formula>
    </cfRule>
    <cfRule type="cellIs" dxfId="2078" priority="1720" operator="between">
      <formula>1</formula>
      <formula>19</formula>
    </cfRule>
  </conditionalFormatting>
  <conditionalFormatting sqref="EO65">
    <cfRule type="cellIs" dxfId="2077" priority="1715" operator="equal">
      <formula>0</formula>
    </cfRule>
    <cfRule type="cellIs" dxfId="2076" priority="1716" operator="greaterThan">
      <formula>40</formula>
    </cfRule>
    <cfRule type="cellIs" dxfId="2075" priority="1717" operator="between">
      <formula>1</formula>
      <formula>19</formula>
    </cfRule>
  </conditionalFormatting>
  <conditionalFormatting sqref="EO66">
    <cfRule type="cellIs" dxfId="2074" priority="1727" operator="equal">
      <formula>0</formula>
    </cfRule>
    <cfRule type="cellIs" dxfId="2073" priority="1728" operator="greaterThan">
      <formula>40</formula>
    </cfRule>
    <cfRule type="cellIs" dxfId="2072" priority="1729" operator="between">
      <formula>1</formula>
      <formula>19</formula>
    </cfRule>
  </conditionalFormatting>
  <conditionalFormatting sqref="EO67">
    <cfRule type="cellIs" dxfId="2071" priority="1748" operator="equal">
      <formula>0</formula>
    </cfRule>
    <cfRule type="cellIs" dxfId="2070" priority="1749" operator="greaterThan">
      <formula>40</formula>
    </cfRule>
    <cfRule type="cellIs" dxfId="2069" priority="1750" operator="between">
      <formula>1</formula>
      <formula>19</formula>
    </cfRule>
  </conditionalFormatting>
  <conditionalFormatting sqref="EO68">
    <cfRule type="cellIs" dxfId="2068" priority="1745" operator="equal">
      <formula>0</formula>
    </cfRule>
    <cfRule type="cellIs" dxfId="2067" priority="1746" operator="greaterThan">
      <formula>40</formula>
    </cfRule>
    <cfRule type="cellIs" dxfId="2066" priority="1747" operator="between">
      <formula>1</formula>
      <formula>19</formula>
    </cfRule>
  </conditionalFormatting>
  <conditionalFormatting sqref="EO69">
    <cfRule type="cellIs" dxfId="2065" priority="1757" operator="equal">
      <formula>0</formula>
    </cfRule>
    <cfRule type="cellIs" dxfId="2064" priority="1758" operator="greaterThan">
      <formula>40</formula>
    </cfRule>
    <cfRule type="cellIs" dxfId="2063" priority="1759" operator="between">
      <formula>1</formula>
      <formula>19</formula>
    </cfRule>
  </conditionalFormatting>
  <conditionalFormatting sqref="EO70">
    <cfRule type="cellIs" dxfId="2062" priority="1733" operator="equal">
      <formula>0</formula>
    </cfRule>
    <cfRule type="cellIs" dxfId="2061" priority="1734" operator="greaterThan">
      <formula>40</formula>
    </cfRule>
    <cfRule type="cellIs" dxfId="2060" priority="1735" operator="between">
      <formula>1</formula>
      <formula>19</formula>
    </cfRule>
  </conditionalFormatting>
  <conditionalFormatting sqref="EO71">
    <cfRule type="cellIs" dxfId="2059" priority="1730" operator="equal">
      <formula>0</formula>
    </cfRule>
    <cfRule type="cellIs" dxfId="2058" priority="1731" operator="greaterThan">
      <formula>40</formula>
    </cfRule>
    <cfRule type="cellIs" dxfId="2057" priority="1732" operator="between">
      <formula>1</formula>
      <formula>19</formula>
    </cfRule>
  </conditionalFormatting>
  <conditionalFormatting sqref="EO72">
    <cfRule type="cellIs" dxfId="2056" priority="1751" operator="equal">
      <formula>0</formula>
    </cfRule>
    <cfRule type="cellIs" dxfId="2055" priority="1752" operator="greaterThan">
      <formula>40</formula>
    </cfRule>
    <cfRule type="cellIs" dxfId="2054" priority="1753" operator="between">
      <formula>1</formula>
      <formula>19</formula>
    </cfRule>
  </conditionalFormatting>
  <conditionalFormatting sqref="EO73">
    <cfRule type="cellIs" dxfId="2053" priority="1760" operator="equal">
      <formula>0</formula>
    </cfRule>
    <cfRule type="cellIs" dxfId="2052" priority="1761" operator="greaterThan">
      <formula>40</formula>
    </cfRule>
    <cfRule type="cellIs" dxfId="2051" priority="1762" operator="between">
      <formula>1</formula>
      <formula>19</formula>
    </cfRule>
  </conditionalFormatting>
  <conditionalFormatting sqref="EO74">
    <cfRule type="cellIs" dxfId="2050" priority="1742" operator="equal">
      <formula>0</formula>
    </cfRule>
    <cfRule type="cellIs" dxfId="2049" priority="1743" operator="greaterThan">
      <formula>40</formula>
    </cfRule>
    <cfRule type="cellIs" dxfId="2048" priority="1744" operator="between">
      <formula>1</formula>
      <formula>19</formula>
    </cfRule>
  </conditionalFormatting>
  <conditionalFormatting sqref="EO75">
    <cfRule type="cellIs" dxfId="2047" priority="1739" operator="equal">
      <formula>0</formula>
    </cfRule>
    <cfRule type="cellIs" dxfId="2046" priority="1740" operator="greaterThan">
      <formula>40</formula>
    </cfRule>
    <cfRule type="cellIs" dxfId="2045" priority="1741" operator="between">
      <formula>1</formula>
      <formula>19</formula>
    </cfRule>
  </conditionalFormatting>
  <conditionalFormatting sqref="EO76">
    <cfRule type="cellIs" dxfId="2044" priority="1706" operator="equal">
      <formula>0</formula>
    </cfRule>
    <cfRule type="cellIs" dxfId="2043" priority="1707" operator="greaterThan">
      <formula>40</formula>
    </cfRule>
    <cfRule type="cellIs" dxfId="2042" priority="1708" operator="between">
      <formula>1</formula>
      <formula>19</formula>
    </cfRule>
  </conditionalFormatting>
  <conditionalFormatting sqref="EO77">
    <cfRule type="cellIs" dxfId="2041" priority="1736" operator="equal">
      <formula>0</formula>
    </cfRule>
    <cfRule type="cellIs" dxfId="2040" priority="1737" operator="greaterThan">
      <formula>40</formula>
    </cfRule>
    <cfRule type="cellIs" dxfId="2039" priority="1738" operator="between">
      <formula>1</formula>
      <formula>19</formula>
    </cfRule>
  </conditionalFormatting>
  <conditionalFormatting sqref="EO78">
    <cfRule type="cellIs" dxfId="2038" priority="1763" operator="equal">
      <formula>0</formula>
    </cfRule>
    <cfRule type="cellIs" dxfId="2037" priority="1764" operator="greaterThan">
      <formula>40</formula>
    </cfRule>
    <cfRule type="cellIs" dxfId="2036" priority="1765" operator="between">
      <formula>1</formula>
      <formula>19</formula>
    </cfRule>
  </conditionalFormatting>
  <conditionalFormatting sqref="EO79">
    <cfRule type="cellIs" dxfId="2035" priority="1754" operator="equal">
      <formula>0</formula>
    </cfRule>
    <cfRule type="cellIs" dxfId="2034" priority="1755" operator="greaterThan">
      <formula>40</formula>
    </cfRule>
    <cfRule type="cellIs" dxfId="2033" priority="1756" operator="between">
      <formula>1</formula>
      <formula>19</formula>
    </cfRule>
  </conditionalFormatting>
  <conditionalFormatting sqref="EP29 EP44:EP46 EP49:EP51 EP58">
    <cfRule type="cellIs" dxfId="2032" priority="1700" operator="equal">
      <formula>0</formula>
    </cfRule>
    <cfRule type="cellIs" dxfId="2031" priority="1701" operator="greaterThan">
      <formula>40</formula>
    </cfRule>
    <cfRule type="cellIs" dxfId="2030" priority="1702" operator="between">
      <formula>1</formula>
      <formula>19</formula>
    </cfRule>
  </conditionalFormatting>
  <conditionalFormatting sqref="EP41">
    <cfRule type="cellIs" dxfId="2029" priority="232" operator="equal">
      <formula>0</formula>
    </cfRule>
    <cfRule type="cellIs" dxfId="2028" priority="233" operator="greaterThan">
      <formula>40</formula>
    </cfRule>
    <cfRule type="cellIs" dxfId="2027" priority="234" operator="between">
      <formula>1</formula>
      <formula>19</formula>
    </cfRule>
  </conditionalFormatting>
  <conditionalFormatting sqref="EP47:EP48 EP52:EP53 EP16:EP28 EP30:EP40 EP56:EP57 EP42:EP43">
    <cfRule type="cellIs" dxfId="2026" priority="1703" operator="equal">
      <formula>0</formula>
    </cfRule>
    <cfRule type="cellIs" dxfId="2025" priority="1704" operator="greaterThan">
      <formula>40</formula>
    </cfRule>
    <cfRule type="cellIs" dxfId="2024" priority="1705" operator="between">
      <formula>1</formula>
      <formula>19</formula>
    </cfRule>
  </conditionalFormatting>
  <conditionalFormatting sqref="EP54:EP55">
    <cfRule type="cellIs" dxfId="2023" priority="1697" operator="equal">
      <formula>0</formula>
    </cfRule>
    <cfRule type="cellIs" dxfId="2022" priority="1698" operator="greaterThan">
      <formula>40</formula>
    </cfRule>
    <cfRule type="cellIs" dxfId="2021" priority="1699" operator="between">
      <formula>1</formula>
      <formula>19</formula>
    </cfRule>
  </conditionalFormatting>
  <conditionalFormatting sqref="EP59">
    <cfRule type="cellIs" dxfId="2020" priority="135" operator="equal">
      <formula>0</formula>
    </cfRule>
    <cfRule type="cellIs" dxfId="2019" priority="136" operator="greaterThan">
      <formula>40</formula>
    </cfRule>
    <cfRule type="cellIs" dxfId="2018" priority="137" operator="between">
      <formula>1</formula>
      <formula>19</formula>
    </cfRule>
  </conditionalFormatting>
  <conditionalFormatting sqref="EP60">
    <cfRule type="cellIs" dxfId="2017" priority="1655" operator="equal">
      <formula>0</formula>
    </cfRule>
    <cfRule type="cellIs" dxfId="2016" priority="1656" operator="greaterThan">
      <formula>40</formula>
    </cfRule>
    <cfRule type="cellIs" dxfId="2015" priority="1657" operator="between">
      <formula>1</formula>
      <formula>19</formula>
    </cfRule>
  </conditionalFormatting>
  <conditionalFormatting sqref="EP61">
    <cfRule type="cellIs" dxfId="2014" priority="1643" operator="equal">
      <formula>0</formula>
    </cfRule>
    <cfRule type="cellIs" dxfId="2013" priority="1644" operator="greaterThan">
      <formula>40</formula>
    </cfRule>
    <cfRule type="cellIs" dxfId="2012" priority="1645" operator="between">
      <formula>1</formula>
      <formula>19</formula>
    </cfRule>
  </conditionalFormatting>
  <conditionalFormatting sqref="EP62">
    <cfRule type="cellIs" dxfId="2011" priority="1640" operator="equal">
      <formula>0</formula>
    </cfRule>
    <cfRule type="cellIs" dxfId="2010" priority="1641" operator="greaterThan">
      <formula>40</formula>
    </cfRule>
    <cfRule type="cellIs" dxfId="2009" priority="1642" operator="between">
      <formula>1</formula>
      <formula>19</formula>
    </cfRule>
  </conditionalFormatting>
  <conditionalFormatting sqref="EP63">
    <cfRule type="cellIs" dxfId="2008" priority="1652" operator="equal">
      <formula>0</formula>
    </cfRule>
    <cfRule type="cellIs" dxfId="2007" priority="1653" operator="greaterThan">
      <formula>40</formula>
    </cfRule>
    <cfRule type="cellIs" dxfId="2006" priority="1654" operator="between">
      <formula>1</formula>
      <formula>19</formula>
    </cfRule>
  </conditionalFormatting>
  <conditionalFormatting sqref="EP64">
    <cfRule type="cellIs" dxfId="2005" priority="1649" operator="equal">
      <formula>0</formula>
    </cfRule>
    <cfRule type="cellIs" dxfId="2004" priority="1650" operator="greaterThan">
      <formula>40</formula>
    </cfRule>
    <cfRule type="cellIs" dxfId="2003" priority="1651" operator="between">
      <formula>1</formula>
      <formula>19</formula>
    </cfRule>
  </conditionalFormatting>
  <conditionalFormatting sqref="EP65">
    <cfRule type="cellIs" dxfId="2002" priority="1646" operator="equal">
      <formula>0</formula>
    </cfRule>
    <cfRule type="cellIs" dxfId="2001" priority="1647" operator="greaterThan">
      <formula>40</formula>
    </cfRule>
    <cfRule type="cellIs" dxfId="2000" priority="1648" operator="between">
      <formula>1</formula>
      <formula>19</formula>
    </cfRule>
  </conditionalFormatting>
  <conditionalFormatting sqref="EP66">
    <cfRule type="cellIs" dxfId="1999" priority="1658" operator="equal">
      <formula>0</formula>
    </cfRule>
    <cfRule type="cellIs" dxfId="1998" priority="1659" operator="greaterThan">
      <formula>40</formula>
    </cfRule>
    <cfRule type="cellIs" dxfId="1997" priority="1660" operator="between">
      <formula>1</formula>
      <formula>19</formula>
    </cfRule>
  </conditionalFormatting>
  <conditionalFormatting sqref="EP67">
    <cfRule type="cellIs" dxfId="1996" priority="1679" operator="equal">
      <formula>0</formula>
    </cfRule>
    <cfRule type="cellIs" dxfId="1995" priority="1680" operator="greaterThan">
      <formula>40</formula>
    </cfRule>
    <cfRule type="cellIs" dxfId="1994" priority="1681" operator="between">
      <formula>1</formula>
      <formula>19</formula>
    </cfRule>
  </conditionalFormatting>
  <conditionalFormatting sqref="EP68">
    <cfRule type="cellIs" dxfId="1993" priority="1676" operator="equal">
      <formula>0</formula>
    </cfRule>
    <cfRule type="cellIs" dxfId="1992" priority="1677" operator="greaterThan">
      <formula>40</formula>
    </cfRule>
    <cfRule type="cellIs" dxfId="1991" priority="1678" operator="between">
      <formula>1</formula>
      <formula>19</formula>
    </cfRule>
  </conditionalFormatting>
  <conditionalFormatting sqref="EP69">
    <cfRule type="cellIs" dxfId="1990" priority="1688" operator="equal">
      <formula>0</formula>
    </cfRule>
    <cfRule type="cellIs" dxfId="1989" priority="1689" operator="greaterThan">
      <formula>40</formula>
    </cfRule>
    <cfRule type="cellIs" dxfId="1988" priority="1690" operator="between">
      <formula>1</formula>
      <formula>19</formula>
    </cfRule>
  </conditionalFormatting>
  <conditionalFormatting sqref="EP70">
    <cfRule type="cellIs" dxfId="1987" priority="1664" operator="equal">
      <formula>0</formula>
    </cfRule>
    <cfRule type="cellIs" dxfId="1986" priority="1665" operator="greaterThan">
      <formula>40</formula>
    </cfRule>
    <cfRule type="cellIs" dxfId="1985" priority="1666" operator="between">
      <formula>1</formula>
      <formula>19</formula>
    </cfRule>
  </conditionalFormatting>
  <conditionalFormatting sqref="EP71">
    <cfRule type="cellIs" dxfId="1984" priority="1661" operator="equal">
      <formula>0</formula>
    </cfRule>
    <cfRule type="cellIs" dxfId="1983" priority="1662" operator="greaterThan">
      <formula>40</formula>
    </cfRule>
    <cfRule type="cellIs" dxfId="1982" priority="1663" operator="between">
      <formula>1</formula>
      <formula>19</formula>
    </cfRule>
  </conditionalFormatting>
  <conditionalFormatting sqref="EP72">
    <cfRule type="cellIs" dxfId="1981" priority="1682" operator="equal">
      <formula>0</formula>
    </cfRule>
    <cfRule type="cellIs" dxfId="1980" priority="1683" operator="greaterThan">
      <formula>40</formula>
    </cfRule>
    <cfRule type="cellIs" dxfId="1979" priority="1684" operator="between">
      <formula>1</formula>
      <formula>19</formula>
    </cfRule>
  </conditionalFormatting>
  <conditionalFormatting sqref="EP73">
    <cfRule type="cellIs" dxfId="1978" priority="1691" operator="equal">
      <formula>0</formula>
    </cfRule>
    <cfRule type="cellIs" dxfId="1977" priority="1692" operator="greaterThan">
      <formula>40</formula>
    </cfRule>
    <cfRule type="cellIs" dxfId="1976" priority="1693" operator="between">
      <formula>1</formula>
      <formula>19</formula>
    </cfRule>
  </conditionalFormatting>
  <conditionalFormatting sqref="EP74">
    <cfRule type="cellIs" dxfId="1975" priority="1673" operator="equal">
      <formula>0</formula>
    </cfRule>
    <cfRule type="cellIs" dxfId="1974" priority="1674" operator="greaterThan">
      <formula>40</formula>
    </cfRule>
    <cfRule type="cellIs" dxfId="1973" priority="1675" operator="between">
      <formula>1</formula>
      <formula>19</formula>
    </cfRule>
  </conditionalFormatting>
  <conditionalFormatting sqref="EP75">
    <cfRule type="cellIs" dxfId="1972" priority="1670" operator="equal">
      <formula>0</formula>
    </cfRule>
    <cfRule type="cellIs" dxfId="1971" priority="1671" operator="greaterThan">
      <formula>40</formula>
    </cfRule>
    <cfRule type="cellIs" dxfId="1970" priority="1672" operator="between">
      <formula>1</formula>
      <formula>19</formula>
    </cfRule>
  </conditionalFormatting>
  <conditionalFormatting sqref="EP76">
    <cfRule type="cellIs" dxfId="1969" priority="1637" operator="equal">
      <formula>0</formula>
    </cfRule>
    <cfRule type="cellIs" dxfId="1968" priority="1638" operator="greaterThan">
      <formula>40</formula>
    </cfRule>
    <cfRule type="cellIs" dxfId="1967" priority="1639" operator="between">
      <formula>1</formula>
      <formula>19</formula>
    </cfRule>
  </conditionalFormatting>
  <conditionalFormatting sqref="EP77">
    <cfRule type="cellIs" dxfId="1966" priority="1667" operator="equal">
      <formula>0</formula>
    </cfRule>
    <cfRule type="cellIs" dxfId="1965" priority="1668" operator="greaterThan">
      <formula>40</formula>
    </cfRule>
    <cfRule type="cellIs" dxfId="1964" priority="1669" operator="between">
      <formula>1</formula>
      <formula>19</formula>
    </cfRule>
  </conditionalFormatting>
  <conditionalFormatting sqref="EP78">
    <cfRule type="cellIs" dxfId="1963" priority="1694" operator="equal">
      <formula>0</formula>
    </cfRule>
    <cfRule type="cellIs" dxfId="1962" priority="1695" operator="greaterThan">
      <formula>40</formula>
    </cfRule>
    <cfRule type="cellIs" dxfId="1961" priority="1696" operator="between">
      <formula>1</formula>
      <formula>19</formula>
    </cfRule>
  </conditionalFormatting>
  <conditionalFormatting sqref="EP79">
    <cfRule type="cellIs" dxfId="1960" priority="1685" operator="equal">
      <formula>0</formula>
    </cfRule>
    <cfRule type="cellIs" dxfId="1959" priority="1686" operator="greaterThan">
      <formula>40</formula>
    </cfRule>
    <cfRule type="cellIs" dxfId="1958" priority="1687" operator="between">
      <formula>1</formula>
      <formula>19</formula>
    </cfRule>
  </conditionalFormatting>
  <conditionalFormatting sqref="EQ16:EQ40 EQ42:EQ58">
    <cfRule type="cellIs" dxfId="1957" priority="1634" operator="equal">
      <formula>0</formula>
    </cfRule>
    <cfRule type="cellIs" dxfId="1956" priority="1635" operator="greaterThan">
      <formula>40</formula>
    </cfRule>
    <cfRule type="cellIs" dxfId="1955" priority="1636" operator="between">
      <formula>1</formula>
      <formula>19</formula>
    </cfRule>
  </conditionalFormatting>
  <conditionalFormatting sqref="EQ41">
    <cfRule type="cellIs" dxfId="1954" priority="229" operator="equal">
      <formula>0</formula>
    </cfRule>
    <cfRule type="cellIs" dxfId="1953" priority="230" operator="greaterThan">
      <formula>40</formula>
    </cfRule>
    <cfRule type="cellIs" dxfId="1952" priority="231" operator="between">
      <formula>1</formula>
      <formula>19</formula>
    </cfRule>
  </conditionalFormatting>
  <conditionalFormatting sqref="EQ59">
    <cfRule type="cellIs" dxfId="1951" priority="132" operator="equal">
      <formula>0</formula>
    </cfRule>
    <cfRule type="cellIs" dxfId="1950" priority="133" operator="greaterThan">
      <formula>40</formula>
    </cfRule>
    <cfRule type="cellIs" dxfId="1949" priority="134" operator="between">
      <formula>1</formula>
      <formula>19</formula>
    </cfRule>
  </conditionalFormatting>
  <conditionalFormatting sqref="EQ60">
    <cfRule type="cellIs" dxfId="1948" priority="1592" operator="equal">
      <formula>0</formula>
    </cfRule>
    <cfRule type="cellIs" dxfId="1947" priority="1593" operator="greaterThan">
      <formula>40</formula>
    </cfRule>
    <cfRule type="cellIs" dxfId="1946" priority="1594" operator="between">
      <formula>1</formula>
      <formula>19</formula>
    </cfRule>
  </conditionalFormatting>
  <conditionalFormatting sqref="EQ61">
    <cfRule type="cellIs" dxfId="1945" priority="1580" operator="equal">
      <formula>0</formula>
    </cfRule>
    <cfRule type="cellIs" dxfId="1944" priority="1581" operator="greaterThan">
      <formula>40</formula>
    </cfRule>
    <cfRule type="cellIs" dxfId="1943" priority="1582" operator="between">
      <formula>1</formula>
      <formula>19</formula>
    </cfRule>
  </conditionalFormatting>
  <conditionalFormatting sqref="EQ62">
    <cfRule type="cellIs" dxfId="1942" priority="1577" operator="equal">
      <formula>0</formula>
    </cfRule>
    <cfRule type="cellIs" dxfId="1941" priority="1578" operator="greaterThan">
      <formula>40</formula>
    </cfRule>
    <cfRule type="cellIs" dxfId="1940" priority="1579" operator="between">
      <formula>1</formula>
      <formula>19</formula>
    </cfRule>
  </conditionalFormatting>
  <conditionalFormatting sqref="EQ63">
    <cfRule type="cellIs" dxfId="1939" priority="1589" operator="equal">
      <formula>0</formula>
    </cfRule>
    <cfRule type="cellIs" dxfId="1938" priority="1590" operator="greaterThan">
      <formula>40</formula>
    </cfRule>
    <cfRule type="cellIs" dxfId="1937" priority="1591" operator="between">
      <formula>1</formula>
      <formula>19</formula>
    </cfRule>
  </conditionalFormatting>
  <conditionalFormatting sqref="EQ64">
    <cfRule type="cellIs" dxfId="1936" priority="1586" operator="equal">
      <formula>0</formula>
    </cfRule>
    <cfRule type="cellIs" dxfId="1935" priority="1587" operator="greaterThan">
      <formula>40</formula>
    </cfRule>
    <cfRule type="cellIs" dxfId="1934" priority="1588" operator="between">
      <formula>1</formula>
      <formula>19</formula>
    </cfRule>
  </conditionalFormatting>
  <conditionalFormatting sqref="EQ65">
    <cfRule type="cellIs" dxfId="1933" priority="1583" operator="equal">
      <formula>0</formula>
    </cfRule>
    <cfRule type="cellIs" dxfId="1932" priority="1584" operator="greaterThan">
      <formula>40</formula>
    </cfRule>
    <cfRule type="cellIs" dxfId="1931" priority="1585" operator="between">
      <formula>1</formula>
      <formula>19</formula>
    </cfRule>
  </conditionalFormatting>
  <conditionalFormatting sqref="EQ66">
    <cfRule type="cellIs" dxfId="1930" priority="1595" operator="equal">
      <formula>0</formula>
    </cfRule>
    <cfRule type="cellIs" dxfId="1929" priority="1596" operator="greaterThan">
      <formula>40</formula>
    </cfRule>
    <cfRule type="cellIs" dxfId="1928" priority="1597" operator="between">
      <formula>1</formula>
      <formula>19</formula>
    </cfRule>
  </conditionalFormatting>
  <conditionalFormatting sqref="EQ67">
    <cfRule type="cellIs" dxfId="1927" priority="1616" operator="equal">
      <formula>0</formula>
    </cfRule>
    <cfRule type="cellIs" dxfId="1926" priority="1617" operator="greaterThan">
      <formula>40</formula>
    </cfRule>
    <cfRule type="cellIs" dxfId="1925" priority="1618" operator="between">
      <formula>1</formula>
      <formula>19</formula>
    </cfRule>
  </conditionalFormatting>
  <conditionalFormatting sqref="EQ68">
    <cfRule type="cellIs" dxfId="1924" priority="1613" operator="equal">
      <formula>0</formula>
    </cfRule>
    <cfRule type="cellIs" dxfId="1923" priority="1614" operator="greaterThan">
      <formula>40</formula>
    </cfRule>
    <cfRule type="cellIs" dxfId="1922" priority="1615" operator="between">
      <formula>1</formula>
      <formula>19</formula>
    </cfRule>
  </conditionalFormatting>
  <conditionalFormatting sqref="EQ69">
    <cfRule type="cellIs" dxfId="1921" priority="1625" operator="equal">
      <formula>0</formula>
    </cfRule>
    <cfRule type="cellIs" dxfId="1920" priority="1626" operator="greaterThan">
      <formula>40</formula>
    </cfRule>
    <cfRule type="cellIs" dxfId="1919" priority="1627" operator="between">
      <formula>1</formula>
      <formula>19</formula>
    </cfRule>
  </conditionalFormatting>
  <conditionalFormatting sqref="EQ70">
    <cfRule type="cellIs" dxfId="1918" priority="1601" operator="equal">
      <formula>0</formula>
    </cfRule>
    <cfRule type="cellIs" dxfId="1917" priority="1602" operator="greaterThan">
      <formula>40</formula>
    </cfRule>
    <cfRule type="cellIs" dxfId="1916" priority="1603" operator="between">
      <formula>1</formula>
      <formula>19</formula>
    </cfRule>
  </conditionalFormatting>
  <conditionalFormatting sqref="EQ71">
    <cfRule type="cellIs" dxfId="1915" priority="1598" operator="equal">
      <formula>0</formula>
    </cfRule>
    <cfRule type="cellIs" dxfId="1914" priority="1599" operator="greaterThan">
      <formula>40</formula>
    </cfRule>
    <cfRule type="cellIs" dxfId="1913" priority="1600" operator="between">
      <formula>1</formula>
      <formula>19</formula>
    </cfRule>
  </conditionalFormatting>
  <conditionalFormatting sqref="EQ72">
    <cfRule type="cellIs" dxfId="1912" priority="1619" operator="equal">
      <formula>0</formula>
    </cfRule>
    <cfRule type="cellIs" dxfId="1911" priority="1620" operator="greaterThan">
      <formula>40</formula>
    </cfRule>
    <cfRule type="cellIs" dxfId="1910" priority="1621" operator="between">
      <formula>1</formula>
      <formula>19</formula>
    </cfRule>
  </conditionalFormatting>
  <conditionalFormatting sqref="EQ73">
    <cfRule type="cellIs" dxfId="1909" priority="1628" operator="equal">
      <formula>0</formula>
    </cfRule>
    <cfRule type="cellIs" dxfId="1908" priority="1629" operator="greaterThan">
      <formula>40</formula>
    </cfRule>
    <cfRule type="cellIs" dxfId="1907" priority="1630" operator="between">
      <formula>1</formula>
      <formula>19</formula>
    </cfRule>
  </conditionalFormatting>
  <conditionalFormatting sqref="EQ74">
    <cfRule type="cellIs" dxfId="1906" priority="1610" operator="equal">
      <formula>0</formula>
    </cfRule>
    <cfRule type="cellIs" dxfId="1905" priority="1611" operator="greaterThan">
      <formula>40</formula>
    </cfRule>
    <cfRule type="cellIs" dxfId="1904" priority="1612" operator="between">
      <formula>1</formula>
      <formula>19</formula>
    </cfRule>
  </conditionalFormatting>
  <conditionalFormatting sqref="EQ75">
    <cfRule type="cellIs" dxfId="1903" priority="1607" operator="equal">
      <formula>0</formula>
    </cfRule>
    <cfRule type="cellIs" dxfId="1902" priority="1608" operator="greaterThan">
      <formula>40</formula>
    </cfRule>
    <cfRule type="cellIs" dxfId="1901" priority="1609" operator="between">
      <formula>1</formula>
      <formula>19</formula>
    </cfRule>
  </conditionalFormatting>
  <conditionalFormatting sqref="EQ76">
    <cfRule type="cellIs" dxfId="1900" priority="1574" operator="equal">
      <formula>0</formula>
    </cfRule>
    <cfRule type="cellIs" dxfId="1899" priority="1575" operator="greaterThan">
      <formula>40</formula>
    </cfRule>
    <cfRule type="cellIs" dxfId="1898" priority="1576" operator="between">
      <formula>1</formula>
      <formula>19</formula>
    </cfRule>
  </conditionalFormatting>
  <conditionalFormatting sqref="EQ77">
    <cfRule type="cellIs" dxfId="1897" priority="1604" operator="equal">
      <formula>0</formula>
    </cfRule>
    <cfRule type="cellIs" dxfId="1896" priority="1605" operator="greaterThan">
      <formula>40</formula>
    </cfRule>
    <cfRule type="cellIs" dxfId="1895" priority="1606" operator="between">
      <formula>1</formula>
      <formula>19</formula>
    </cfRule>
  </conditionalFormatting>
  <conditionalFormatting sqref="EQ78">
    <cfRule type="cellIs" dxfId="1894" priority="1631" operator="equal">
      <formula>0</formula>
    </cfRule>
    <cfRule type="cellIs" dxfId="1893" priority="1632" operator="greaterThan">
      <formula>40</formula>
    </cfRule>
    <cfRule type="cellIs" dxfId="1892" priority="1633" operator="between">
      <formula>1</formula>
      <formula>19</formula>
    </cfRule>
  </conditionalFormatting>
  <conditionalFormatting sqref="EQ79">
    <cfRule type="cellIs" dxfId="1891" priority="1622" operator="equal">
      <formula>0</formula>
    </cfRule>
    <cfRule type="cellIs" dxfId="1890" priority="1623" operator="greaterThan">
      <formula>40</formula>
    </cfRule>
    <cfRule type="cellIs" dxfId="1889" priority="1624" operator="between">
      <formula>1</formula>
      <formula>19</formula>
    </cfRule>
  </conditionalFormatting>
  <conditionalFormatting sqref="ER16:ER25 ER28 ER30:ER37 ER42:ER43 ER57">
    <cfRule type="cellIs" dxfId="1888" priority="1571" operator="equal">
      <formula>0</formula>
    </cfRule>
    <cfRule type="cellIs" dxfId="1887" priority="1572" operator="greaterThan">
      <formula>40</formula>
    </cfRule>
    <cfRule type="cellIs" dxfId="1886" priority="1573" operator="between">
      <formula>1</formula>
      <formula>19</formula>
    </cfRule>
  </conditionalFormatting>
  <conditionalFormatting sqref="ER26:ER27 ER29 ER58 ER44:ER56 ER61:ER62 ER76 ER38:ER40">
    <cfRule type="cellIs" dxfId="1885" priority="1568" operator="equal">
      <formula>0</formula>
    </cfRule>
    <cfRule type="cellIs" dxfId="1884" priority="1569" operator="greaterThan">
      <formula>40</formula>
    </cfRule>
    <cfRule type="cellIs" dxfId="1883" priority="1570" operator="between">
      <formula>1</formula>
      <formula>19</formula>
    </cfRule>
  </conditionalFormatting>
  <conditionalFormatting sqref="ER41">
    <cfRule type="cellIs" dxfId="1882" priority="226" operator="equal">
      <formula>0</formula>
    </cfRule>
    <cfRule type="cellIs" dxfId="1881" priority="227" operator="greaterThan">
      <formula>40</formula>
    </cfRule>
    <cfRule type="cellIs" dxfId="1880" priority="228" operator="between">
      <formula>1</formula>
      <formula>19</formula>
    </cfRule>
  </conditionalFormatting>
  <conditionalFormatting sqref="ER59">
    <cfRule type="cellIs" dxfId="1879" priority="129" operator="equal">
      <formula>0</formula>
    </cfRule>
    <cfRule type="cellIs" dxfId="1878" priority="130" operator="greaterThan">
      <formula>40</formula>
    </cfRule>
    <cfRule type="cellIs" dxfId="1877" priority="131" operator="between">
      <formula>1</formula>
      <formula>19</formula>
    </cfRule>
  </conditionalFormatting>
  <conditionalFormatting sqref="ER60">
    <cfRule type="cellIs" dxfId="1876" priority="1526" operator="equal">
      <formula>0</formula>
    </cfRule>
    <cfRule type="cellIs" dxfId="1875" priority="1527" operator="greaterThan">
      <formula>40</formula>
    </cfRule>
    <cfRule type="cellIs" dxfId="1874" priority="1528" operator="between">
      <formula>1</formula>
      <formula>19</formula>
    </cfRule>
  </conditionalFormatting>
  <conditionalFormatting sqref="ER63">
    <cfRule type="cellIs" dxfId="1873" priority="1523" operator="equal">
      <formula>0</formula>
    </cfRule>
    <cfRule type="cellIs" dxfId="1872" priority="1524" operator="greaterThan">
      <formula>40</formula>
    </cfRule>
    <cfRule type="cellIs" dxfId="1871" priority="1525" operator="between">
      <formula>1</formula>
      <formula>19</formula>
    </cfRule>
  </conditionalFormatting>
  <conditionalFormatting sqref="ER64">
    <cfRule type="cellIs" dxfId="1870" priority="1520" operator="equal">
      <formula>0</formula>
    </cfRule>
    <cfRule type="cellIs" dxfId="1869" priority="1521" operator="greaterThan">
      <formula>40</formula>
    </cfRule>
    <cfRule type="cellIs" dxfId="1868" priority="1522" operator="between">
      <formula>1</formula>
      <formula>19</formula>
    </cfRule>
  </conditionalFormatting>
  <conditionalFormatting sqref="ER65">
    <cfRule type="cellIs" dxfId="1867" priority="1517" operator="equal">
      <formula>0</formula>
    </cfRule>
    <cfRule type="cellIs" dxfId="1866" priority="1518" operator="greaterThan">
      <formula>40</formula>
    </cfRule>
    <cfRule type="cellIs" dxfId="1865" priority="1519" operator="between">
      <formula>1</formula>
      <formula>19</formula>
    </cfRule>
  </conditionalFormatting>
  <conditionalFormatting sqref="ER66">
    <cfRule type="cellIs" dxfId="1864" priority="1529" operator="equal">
      <formula>0</formula>
    </cfRule>
    <cfRule type="cellIs" dxfId="1863" priority="1530" operator="greaterThan">
      <formula>40</formula>
    </cfRule>
    <cfRule type="cellIs" dxfId="1862" priority="1531" operator="between">
      <formula>1</formula>
      <formula>19</formula>
    </cfRule>
  </conditionalFormatting>
  <conditionalFormatting sqref="ER67">
    <cfRule type="cellIs" dxfId="1861" priority="1550" operator="equal">
      <formula>0</formula>
    </cfRule>
    <cfRule type="cellIs" dxfId="1860" priority="1551" operator="greaterThan">
      <formula>40</formula>
    </cfRule>
    <cfRule type="cellIs" dxfId="1859" priority="1552" operator="between">
      <formula>1</formula>
      <formula>19</formula>
    </cfRule>
  </conditionalFormatting>
  <conditionalFormatting sqref="ER68">
    <cfRule type="cellIs" dxfId="1858" priority="1547" operator="equal">
      <formula>0</formula>
    </cfRule>
    <cfRule type="cellIs" dxfId="1857" priority="1548" operator="greaterThan">
      <formula>40</formula>
    </cfRule>
    <cfRule type="cellIs" dxfId="1856" priority="1549" operator="between">
      <formula>1</formula>
      <formula>19</formula>
    </cfRule>
  </conditionalFormatting>
  <conditionalFormatting sqref="ER69">
    <cfRule type="cellIs" dxfId="1855" priority="1559" operator="equal">
      <formula>0</formula>
    </cfRule>
    <cfRule type="cellIs" dxfId="1854" priority="1560" operator="greaterThan">
      <formula>40</formula>
    </cfRule>
    <cfRule type="cellIs" dxfId="1853" priority="1561" operator="between">
      <formula>1</formula>
      <formula>19</formula>
    </cfRule>
  </conditionalFormatting>
  <conditionalFormatting sqref="ER70">
    <cfRule type="cellIs" dxfId="1852" priority="1535" operator="equal">
      <formula>0</formula>
    </cfRule>
    <cfRule type="cellIs" dxfId="1851" priority="1536" operator="greaterThan">
      <formula>40</formula>
    </cfRule>
    <cfRule type="cellIs" dxfId="1850" priority="1537" operator="between">
      <formula>1</formula>
      <formula>19</formula>
    </cfRule>
  </conditionalFormatting>
  <conditionalFormatting sqref="ER71">
    <cfRule type="cellIs" dxfId="1849" priority="1532" operator="equal">
      <formula>0</formula>
    </cfRule>
    <cfRule type="cellIs" dxfId="1848" priority="1533" operator="greaterThan">
      <formula>40</formula>
    </cfRule>
    <cfRule type="cellIs" dxfId="1847" priority="1534" operator="between">
      <formula>1</formula>
      <formula>19</formula>
    </cfRule>
  </conditionalFormatting>
  <conditionalFormatting sqref="ER72">
    <cfRule type="cellIs" dxfId="1846" priority="1553" operator="equal">
      <formula>0</formula>
    </cfRule>
    <cfRule type="cellIs" dxfId="1845" priority="1554" operator="greaterThan">
      <formula>40</formula>
    </cfRule>
    <cfRule type="cellIs" dxfId="1844" priority="1555" operator="between">
      <formula>1</formula>
      <formula>19</formula>
    </cfRule>
  </conditionalFormatting>
  <conditionalFormatting sqref="ER73">
    <cfRule type="cellIs" dxfId="1843" priority="1562" operator="equal">
      <formula>0</formula>
    </cfRule>
    <cfRule type="cellIs" dxfId="1842" priority="1563" operator="greaterThan">
      <formula>40</formula>
    </cfRule>
    <cfRule type="cellIs" dxfId="1841" priority="1564" operator="between">
      <formula>1</formula>
      <formula>19</formula>
    </cfRule>
  </conditionalFormatting>
  <conditionalFormatting sqref="ER74">
    <cfRule type="cellIs" dxfId="1840" priority="1544" operator="equal">
      <formula>0</formula>
    </cfRule>
    <cfRule type="cellIs" dxfId="1839" priority="1545" operator="greaterThan">
      <formula>40</formula>
    </cfRule>
    <cfRule type="cellIs" dxfId="1838" priority="1546" operator="between">
      <formula>1</formula>
      <formula>19</formula>
    </cfRule>
  </conditionalFormatting>
  <conditionalFormatting sqref="ER75">
    <cfRule type="cellIs" dxfId="1837" priority="1541" operator="equal">
      <formula>0</formula>
    </cfRule>
    <cfRule type="cellIs" dxfId="1836" priority="1542" operator="greaterThan">
      <formula>40</formula>
    </cfRule>
    <cfRule type="cellIs" dxfId="1835" priority="1543" operator="between">
      <formula>1</formula>
      <formula>19</formula>
    </cfRule>
  </conditionalFormatting>
  <conditionalFormatting sqref="ER77">
    <cfRule type="cellIs" dxfId="1834" priority="1538" operator="equal">
      <formula>0</formula>
    </cfRule>
    <cfRule type="cellIs" dxfId="1833" priority="1539" operator="greaterThan">
      <formula>40</formula>
    </cfRule>
    <cfRule type="cellIs" dxfId="1832" priority="1540" operator="between">
      <formula>1</formula>
      <formula>19</formula>
    </cfRule>
  </conditionalFormatting>
  <conditionalFormatting sqref="ER78">
    <cfRule type="cellIs" dxfId="1831" priority="1565" operator="equal">
      <formula>0</formula>
    </cfRule>
    <cfRule type="cellIs" dxfId="1830" priority="1566" operator="greaterThan">
      <formula>40</formula>
    </cfRule>
    <cfRule type="cellIs" dxfId="1829" priority="1567" operator="between">
      <formula>1</formula>
      <formula>19</formula>
    </cfRule>
  </conditionalFormatting>
  <conditionalFormatting sqref="ER79">
    <cfRule type="cellIs" dxfId="1828" priority="1556" operator="equal">
      <formula>0</formula>
    </cfRule>
    <cfRule type="cellIs" dxfId="1827" priority="1557" operator="greaterThan">
      <formula>40</formula>
    </cfRule>
    <cfRule type="cellIs" dxfId="1826" priority="1558" operator="between">
      <formula>1</formula>
      <formula>19</formula>
    </cfRule>
  </conditionalFormatting>
  <conditionalFormatting sqref="ES16:ES25 ES27:ES28 ES30:ES32 ES34:ES38 ES40 ES48 ES50 ES54:ES57 ES42:ES46">
    <cfRule type="cellIs" dxfId="1825" priority="1514" operator="equal">
      <formula>0</formula>
    </cfRule>
    <cfRule type="cellIs" dxfId="1824" priority="1515" operator="greaterThan">
      <formula>40</formula>
    </cfRule>
    <cfRule type="cellIs" dxfId="1823" priority="1516" operator="between">
      <formula>1</formula>
      <formula>19</formula>
    </cfRule>
  </conditionalFormatting>
  <conditionalFormatting sqref="ES26">
    <cfRule type="cellIs" dxfId="1822" priority="1511" operator="equal">
      <formula>0</formula>
    </cfRule>
    <cfRule type="cellIs" dxfId="1821" priority="1512" operator="greaterThan">
      <formula>40</formula>
    </cfRule>
    <cfRule type="cellIs" dxfId="1820" priority="1513" operator="between">
      <formula>1</formula>
      <formula>19</formula>
    </cfRule>
  </conditionalFormatting>
  <conditionalFormatting sqref="ES29">
    <cfRule type="cellIs" dxfId="1819" priority="1508" operator="equal">
      <formula>0</formula>
    </cfRule>
    <cfRule type="cellIs" dxfId="1818" priority="1509" operator="greaterThan">
      <formula>40</formula>
    </cfRule>
    <cfRule type="cellIs" dxfId="1817" priority="1510" operator="between">
      <formula>1</formula>
      <formula>19</formula>
    </cfRule>
  </conditionalFormatting>
  <conditionalFormatting sqref="ES33">
    <cfRule type="cellIs" dxfId="1816" priority="1505" operator="equal">
      <formula>0</formula>
    </cfRule>
    <cfRule type="cellIs" dxfId="1815" priority="1506" operator="greaterThan">
      <formula>40</formula>
    </cfRule>
    <cfRule type="cellIs" dxfId="1814" priority="1507" operator="between">
      <formula>1</formula>
      <formula>19</formula>
    </cfRule>
  </conditionalFormatting>
  <conditionalFormatting sqref="ES39">
    <cfRule type="cellIs" dxfId="1813" priority="1502" operator="equal">
      <formula>0</formula>
    </cfRule>
    <cfRule type="cellIs" dxfId="1812" priority="1503" operator="greaterThan">
      <formula>40</formula>
    </cfRule>
    <cfRule type="cellIs" dxfId="1811" priority="1504" operator="between">
      <formula>1</formula>
      <formula>19</formula>
    </cfRule>
  </conditionalFormatting>
  <conditionalFormatting sqref="ES41">
    <cfRule type="cellIs" dxfId="1810" priority="223" operator="equal">
      <formula>0</formula>
    </cfRule>
    <cfRule type="cellIs" dxfId="1809" priority="224" operator="greaterThan">
      <formula>40</formula>
    </cfRule>
    <cfRule type="cellIs" dxfId="1808" priority="225" operator="between">
      <formula>1</formula>
      <formula>19</formula>
    </cfRule>
  </conditionalFormatting>
  <conditionalFormatting sqref="ES47">
    <cfRule type="cellIs" dxfId="1807" priority="1499" operator="equal">
      <formula>0</formula>
    </cfRule>
    <cfRule type="cellIs" dxfId="1806" priority="1500" operator="greaterThan">
      <formula>40</formula>
    </cfRule>
    <cfRule type="cellIs" dxfId="1805" priority="1501" operator="between">
      <formula>1</formula>
      <formula>19</formula>
    </cfRule>
  </conditionalFormatting>
  <conditionalFormatting sqref="ES49">
    <cfRule type="cellIs" dxfId="1804" priority="1496" operator="equal">
      <formula>0</formula>
    </cfRule>
    <cfRule type="cellIs" dxfId="1803" priority="1497" operator="greaterThan">
      <formula>40</formula>
    </cfRule>
    <cfRule type="cellIs" dxfId="1802" priority="1498" operator="between">
      <formula>1</formula>
      <formula>19</formula>
    </cfRule>
  </conditionalFormatting>
  <conditionalFormatting sqref="ES51:ES53">
    <cfRule type="cellIs" dxfId="1801" priority="1493" operator="equal">
      <formula>0</formula>
    </cfRule>
    <cfRule type="cellIs" dxfId="1800" priority="1494" operator="greaterThan">
      <formula>40</formula>
    </cfRule>
    <cfRule type="cellIs" dxfId="1799" priority="1495" operator="between">
      <formula>1</formula>
      <formula>19</formula>
    </cfRule>
  </conditionalFormatting>
  <conditionalFormatting sqref="ES58">
    <cfRule type="cellIs" dxfId="1798" priority="1490" operator="equal">
      <formula>0</formula>
    </cfRule>
    <cfRule type="cellIs" dxfId="1797" priority="1491" operator="greaterThan">
      <formula>40</formula>
    </cfRule>
    <cfRule type="cellIs" dxfId="1796" priority="1492" operator="between">
      <formula>1</formula>
      <formula>19</formula>
    </cfRule>
  </conditionalFormatting>
  <conditionalFormatting sqref="ES59">
    <cfRule type="cellIs" dxfId="1795" priority="126" operator="equal">
      <formula>0</formula>
    </cfRule>
    <cfRule type="cellIs" dxfId="1794" priority="127" operator="greaterThan">
      <formula>40</formula>
    </cfRule>
    <cfRule type="cellIs" dxfId="1793" priority="128" operator="between">
      <formula>1</formula>
      <formula>19</formula>
    </cfRule>
  </conditionalFormatting>
  <conditionalFormatting sqref="ES60">
    <cfRule type="cellIs" dxfId="1792" priority="1448" operator="equal">
      <formula>0</formula>
    </cfRule>
    <cfRule type="cellIs" dxfId="1791" priority="1449" operator="greaterThan">
      <formula>40</formula>
    </cfRule>
    <cfRule type="cellIs" dxfId="1790" priority="1450" operator="between">
      <formula>1</formula>
      <formula>19</formula>
    </cfRule>
  </conditionalFormatting>
  <conditionalFormatting sqref="ES61">
    <cfRule type="cellIs" dxfId="1789" priority="1436" operator="equal">
      <formula>0</formula>
    </cfRule>
    <cfRule type="cellIs" dxfId="1788" priority="1437" operator="greaterThan">
      <formula>40</formula>
    </cfRule>
    <cfRule type="cellIs" dxfId="1787" priority="1438" operator="between">
      <formula>1</formula>
      <formula>19</formula>
    </cfRule>
  </conditionalFormatting>
  <conditionalFormatting sqref="ES62">
    <cfRule type="cellIs" dxfId="1786" priority="1433" operator="equal">
      <formula>0</formula>
    </cfRule>
    <cfRule type="cellIs" dxfId="1785" priority="1434" operator="greaterThan">
      <formula>40</formula>
    </cfRule>
    <cfRule type="cellIs" dxfId="1784" priority="1435" operator="between">
      <formula>1</formula>
      <formula>19</formula>
    </cfRule>
  </conditionalFormatting>
  <conditionalFormatting sqref="ES63">
    <cfRule type="cellIs" dxfId="1783" priority="1445" operator="equal">
      <formula>0</formula>
    </cfRule>
    <cfRule type="cellIs" dxfId="1782" priority="1446" operator="greaterThan">
      <formula>40</formula>
    </cfRule>
    <cfRule type="cellIs" dxfId="1781" priority="1447" operator="between">
      <formula>1</formula>
      <formula>19</formula>
    </cfRule>
  </conditionalFormatting>
  <conditionalFormatting sqref="ES64">
    <cfRule type="cellIs" dxfId="1780" priority="1442" operator="equal">
      <formula>0</formula>
    </cfRule>
    <cfRule type="cellIs" dxfId="1779" priority="1443" operator="greaterThan">
      <formula>40</formula>
    </cfRule>
    <cfRule type="cellIs" dxfId="1778" priority="1444" operator="between">
      <formula>1</formula>
      <formula>19</formula>
    </cfRule>
  </conditionalFormatting>
  <conditionalFormatting sqref="ES65">
    <cfRule type="cellIs" dxfId="1777" priority="1439" operator="equal">
      <formula>0</formula>
    </cfRule>
    <cfRule type="cellIs" dxfId="1776" priority="1440" operator="greaterThan">
      <formula>40</formula>
    </cfRule>
    <cfRule type="cellIs" dxfId="1775" priority="1441" operator="between">
      <formula>1</formula>
      <formula>19</formula>
    </cfRule>
  </conditionalFormatting>
  <conditionalFormatting sqref="ES66">
    <cfRule type="cellIs" dxfId="1774" priority="1451" operator="equal">
      <formula>0</formula>
    </cfRule>
    <cfRule type="cellIs" dxfId="1773" priority="1452" operator="greaterThan">
      <formula>40</formula>
    </cfRule>
    <cfRule type="cellIs" dxfId="1772" priority="1453" operator="between">
      <formula>1</formula>
      <formula>19</formula>
    </cfRule>
  </conditionalFormatting>
  <conditionalFormatting sqref="ES67">
    <cfRule type="cellIs" dxfId="1771" priority="1472" operator="equal">
      <formula>0</formula>
    </cfRule>
    <cfRule type="cellIs" dxfId="1770" priority="1473" operator="greaterThan">
      <formula>40</formula>
    </cfRule>
    <cfRule type="cellIs" dxfId="1769" priority="1474" operator="between">
      <formula>1</formula>
      <formula>19</formula>
    </cfRule>
  </conditionalFormatting>
  <conditionalFormatting sqref="ES68">
    <cfRule type="cellIs" dxfId="1768" priority="1469" operator="equal">
      <formula>0</formula>
    </cfRule>
    <cfRule type="cellIs" dxfId="1767" priority="1470" operator="greaterThan">
      <formula>40</formula>
    </cfRule>
    <cfRule type="cellIs" dxfId="1766" priority="1471" operator="between">
      <formula>1</formula>
      <formula>19</formula>
    </cfRule>
  </conditionalFormatting>
  <conditionalFormatting sqref="ES69">
    <cfRule type="cellIs" dxfId="1765" priority="1481" operator="equal">
      <formula>0</formula>
    </cfRule>
    <cfRule type="cellIs" dxfId="1764" priority="1482" operator="greaterThan">
      <formula>40</formula>
    </cfRule>
    <cfRule type="cellIs" dxfId="1763" priority="1483" operator="between">
      <formula>1</formula>
      <formula>19</formula>
    </cfRule>
  </conditionalFormatting>
  <conditionalFormatting sqref="ES70">
    <cfRule type="cellIs" dxfId="1762" priority="1457" operator="equal">
      <formula>0</formula>
    </cfRule>
    <cfRule type="cellIs" dxfId="1761" priority="1458" operator="greaterThan">
      <formula>40</formula>
    </cfRule>
    <cfRule type="cellIs" dxfId="1760" priority="1459" operator="between">
      <formula>1</formula>
      <formula>19</formula>
    </cfRule>
  </conditionalFormatting>
  <conditionalFormatting sqref="ES71">
    <cfRule type="cellIs" dxfId="1759" priority="1454" operator="equal">
      <formula>0</formula>
    </cfRule>
    <cfRule type="cellIs" dxfId="1758" priority="1455" operator="greaterThan">
      <formula>40</formula>
    </cfRule>
    <cfRule type="cellIs" dxfId="1757" priority="1456" operator="between">
      <formula>1</formula>
      <formula>19</formula>
    </cfRule>
  </conditionalFormatting>
  <conditionalFormatting sqref="ES72">
    <cfRule type="cellIs" dxfId="1756" priority="1475" operator="equal">
      <formula>0</formula>
    </cfRule>
    <cfRule type="cellIs" dxfId="1755" priority="1476" operator="greaterThan">
      <formula>40</formula>
    </cfRule>
    <cfRule type="cellIs" dxfId="1754" priority="1477" operator="between">
      <formula>1</formula>
      <formula>19</formula>
    </cfRule>
  </conditionalFormatting>
  <conditionalFormatting sqref="ES73">
    <cfRule type="cellIs" dxfId="1753" priority="1484" operator="equal">
      <formula>0</formula>
    </cfRule>
    <cfRule type="cellIs" dxfId="1752" priority="1485" operator="greaterThan">
      <formula>40</formula>
    </cfRule>
    <cfRule type="cellIs" dxfId="1751" priority="1486" operator="between">
      <formula>1</formula>
      <formula>19</formula>
    </cfRule>
  </conditionalFormatting>
  <conditionalFormatting sqref="ES74">
    <cfRule type="cellIs" dxfId="1750" priority="1466" operator="equal">
      <formula>0</formula>
    </cfRule>
    <cfRule type="cellIs" dxfId="1749" priority="1467" operator="greaterThan">
      <formula>40</formula>
    </cfRule>
    <cfRule type="cellIs" dxfId="1748" priority="1468" operator="between">
      <formula>1</formula>
      <formula>19</formula>
    </cfRule>
  </conditionalFormatting>
  <conditionalFormatting sqref="ES75">
    <cfRule type="cellIs" dxfId="1747" priority="1463" operator="equal">
      <formula>0</formula>
    </cfRule>
    <cfRule type="cellIs" dxfId="1746" priority="1464" operator="greaterThan">
      <formula>40</formula>
    </cfRule>
    <cfRule type="cellIs" dxfId="1745" priority="1465" operator="between">
      <formula>1</formula>
      <formula>19</formula>
    </cfRule>
  </conditionalFormatting>
  <conditionalFormatting sqref="ES76">
    <cfRule type="cellIs" dxfId="1744" priority="1430" operator="equal">
      <formula>0</formula>
    </cfRule>
    <cfRule type="cellIs" dxfId="1743" priority="1431" operator="greaterThan">
      <formula>40</formula>
    </cfRule>
    <cfRule type="cellIs" dxfId="1742" priority="1432" operator="between">
      <formula>1</formula>
      <formula>19</formula>
    </cfRule>
  </conditionalFormatting>
  <conditionalFormatting sqref="ES77">
    <cfRule type="cellIs" dxfId="1741" priority="1460" operator="equal">
      <formula>0</formula>
    </cfRule>
    <cfRule type="cellIs" dxfId="1740" priority="1461" operator="greaterThan">
      <formula>40</formula>
    </cfRule>
    <cfRule type="cellIs" dxfId="1739" priority="1462" operator="between">
      <formula>1</formula>
      <formula>19</formula>
    </cfRule>
  </conditionalFormatting>
  <conditionalFormatting sqref="ES78">
    <cfRule type="cellIs" dxfId="1738" priority="1487" operator="equal">
      <formula>0</formula>
    </cfRule>
    <cfRule type="cellIs" dxfId="1737" priority="1488" operator="greaterThan">
      <formula>40</formula>
    </cfRule>
    <cfRule type="cellIs" dxfId="1736" priority="1489" operator="between">
      <formula>1</formula>
      <formula>19</formula>
    </cfRule>
  </conditionalFormatting>
  <conditionalFormatting sqref="ES79">
    <cfRule type="cellIs" dxfId="1735" priority="1478" operator="equal">
      <formula>0</formula>
    </cfRule>
    <cfRule type="cellIs" dxfId="1734" priority="1479" operator="greaterThan">
      <formula>40</formula>
    </cfRule>
    <cfRule type="cellIs" dxfId="1733" priority="1480" operator="between">
      <formula>1</formula>
      <formula>19</formula>
    </cfRule>
  </conditionalFormatting>
  <conditionalFormatting sqref="ET41">
    <cfRule type="cellIs" dxfId="1732" priority="238" operator="equal">
      <formula>0</formula>
    </cfRule>
    <cfRule type="cellIs" dxfId="1731" priority="239" operator="greaterThan">
      <formula>40</formula>
    </cfRule>
    <cfRule type="cellIs" dxfId="1730" priority="240" operator="between">
      <formula>1</formula>
      <formula>19</formula>
    </cfRule>
  </conditionalFormatting>
  <conditionalFormatting sqref="ET55">
    <cfRule type="cellIs" dxfId="1729" priority="1808" operator="equal">
      <formula>0</formula>
    </cfRule>
    <cfRule type="cellIs" dxfId="1728" priority="1809" operator="greaterThan">
      <formula>40</formula>
    </cfRule>
    <cfRule type="cellIs" dxfId="1727" priority="1810" operator="between">
      <formula>1</formula>
      <formula>19</formula>
    </cfRule>
  </conditionalFormatting>
  <conditionalFormatting sqref="ET56:ET58 ET72:ET74 ET67:ET69 ET16:ET40 ET42:ET53 ET78:ET80">
    <cfRule type="cellIs" dxfId="1726" priority="1811" operator="equal">
      <formula>0</formula>
    </cfRule>
    <cfRule type="cellIs" dxfId="1725" priority="1812" operator="greaterThan">
      <formula>40</formula>
    </cfRule>
    <cfRule type="cellIs" dxfId="1724" priority="1813" operator="between">
      <formula>1</formula>
      <formula>19</formula>
    </cfRule>
  </conditionalFormatting>
  <conditionalFormatting sqref="ET59">
    <cfRule type="cellIs" dxfId="1723" priority="141" operator="equal">
      <formula>0</formula>
    </cfRule>
    <cfRule type="cellIs" dxfId="1722" priority="142" operator="greaterThan">
      <formula>40</formula>
    </cfRule>
    <cfRule type="cellIs" dxfId="1721" priority="143" operator="between">
      <formula>1</formula>
      <formula>19</formula>
    </cfRule>
  </conditionalFormatting>
  <conditionalFormatting sqref="ET60:ET66">
    <cfRule type="cellIs" dxfId="1720" priority="1427" operator="equal">
      <formula>0</formula>
    </cfRule>
    <cfRule type="cellIs" dxfId="1719" priority="1428" operator="greaterThan">
      <formula>40</formula>
    </cfRule>
    <cfRule type="cellIs" dxfId="1718" priority="1429" operator="between">
      <formula>1</formula>
      <formula>19</formula>
    </cfRule>
  </conditionalFormatting>
  <conditionalFormatting sqref="ET70">
    <cfRule type="cellIs" dxfId="1717" priority="1799" operator="equal">
      <formula>0</formula>
    </cfRule>
    <cfRule type="cellIs" dxfId="1716" priority="1800" operator="greaterThan">
      <formula>40</formula>
    </cfRule>
    <cfRule type="cellIs" dxfId="1715" priority="1801" operator="between">
      <formula>1</formula>
      <formula>19</formula>
    </cfRule>
  </conditionalFormatting>
  <conditionalFormatting sqref="ET71">
    <cfRule type="cellIs" dxfId="1714" priority="1796" operator="equal">
      <formula>0</formula>
    </cfRule>
    <cfRule type="cellIs" dxfId="1713" priority="1797" operator="greaterThan">
      <formula>40</formula>
    </cfRule>
    <cfRule type="cellIs" dxfId="1712" priority="1798" operator="between">
      <formula>1</formula>
      <formula>19</formula>
    </cfRule>
  </conditionalFormatting>
  <conditionalFormatting sqref="ET75">
    <cfRule type="cellIs" dxfId="1711" priority="1805" operator="equal">
      <formula>0</formula>
    </cfRule>
    <cfRule type="cellIs" dxfId="1710" priority="1806" operator="greaterThan">
      <formula>40</formula>
    </cfRule>
    <cfRule type="cellIs" dxfId="1709" priority="1807" operator="between">
      <formula>1</formula>
      <formula>19</formula>
    </cfRule>
  </conditionalFormatting>
  <conditionalFormatting sqref="ET76">
    <cfRule type="cellIs" dxfId="1708" priority="1793" operator="equal">
      <formula>0</formula>
    </cfRule>
    <cfRule type="cellIs" dxfId="1707" priority="1794" operator="greaterThan">
      <formula>40</formula>
    </cfRule>
    <cfRule type="cellIs" dxfId="1706" priority="1795" operator="between">
      <formula>1</formula>
      <formula>19</formula>
    </cfRule>
  </conditionalFormatting>
  <conditionalFormatting sqref="ET77">
    <cfRule type="cellIs" dxfId="1705" priority="1802" operator="equal">
      <formula>0</formula>
    </cfRule>
    <cfRule type="cellIs" dxfId="1704" priority="1803" operator="greaterThan">
      <formula>40</formula>
    </cfRule>
    <cfRule type="cellIs" dxfId="1703" priority="1804" operator="between">
      <formula>1</formula>
      <formula>19</formula>
    </cfRule>
  </conditionalFormatting>
  <conditionalFormatting sqref="ET54:EW54">
    <cfRule type="cellIs" dxfId="1702" priority="1412" operator="equal">
      <formula>0</formula>
    </cfRule>
    <cfRule type="cellIs" dxfId="1701" priority="1413" operator="greaterThan">
      <formula>40</formula>
    </cfRule>
    <cfRule type="cellIs" dxfId="1700" priority="1414" operator="between">
      <formula>1</formula>
      <formula>19</formula>
    </cfRule>
  </conditionalFormatting>
  <conditionalFormatting sqref="EU41">
    <cfRule type="cellIs" dxfId="1699" priority="241" operator="equal">
      <formula>0</formula>
    </cfRule>
    <cfRule type="cellIs" dxfId="1698" priority="242" operator="greaterThan">
      <formula>40</formula>
    </cfRule>
    <cfRule type="cellIs" dxfId="1697" priority="243" operator="between">
      <formula>1</formula>
      <formula>19</formula>
    </cfRule>
  </conditionalFormatting>
  <conditionalFormatting sqref="EU55">
    <cfRule type="cellIs" dxfId="1696" priority="1829" operator="equal">
      <formula>0</formula>
    </cfRule>
    <cfRule type="cellIs" dxfId="1695" priority="1830" operator="greaterThan">
      <formula>40</formula>
    </cfRule>
    <cfRule type="cellIs" dxfId="1694" priority="1831" operator="between">
      <formula>1</formula>
      <formula>19</formula>
    </cfRule>
  </conditionalFormatting>
  <conditionalFormatting sqref="EU56:EU58 EU72:EU74 EU67:EU69 EU16:EU40 EU42:EU53 EU78:EU80">
    <cfRule type="cellIs" dxfId="1693" priority="1832" operator="equal">
      <formula>0</formula>
    </cfRule>
    <cfRule type="cellIs" dxfId="1692" priority="1833" operator="greaterThan">
      <formula>40</formula>
    </cfRule>
    <cfRule type="cellIs" dxfId="1691" priority="1834" operator="between">
      <formula>1</formula>
      <formula>19</formula>
    </cfRule>
  </conditionalFormatting>
  <conditionalFormatting sqref="EU59">
    <cfRule type="cellIs" dxfId="1690" priority="144" operator="equal">
      <formula>0</formula>
    </cfRule>
    <cfRule type="cellIs" dxfId="1689" priority="145" operator="greaterThan">
      <formula>40</formula>
    </cfRule>
    <cfRule type="cellIs" dxfId="1688" priority="146" operator="between">
      <formula>1</formula>
      <formula>19</formula>
    </cfRule>
  </conditionalFormatting>
  <conditionalFormatting sqref="EU60:EU66">
    <cfRule type="cellIs" dxfId="1687" priority="1424" operator="equal">
      <formula>0</formula>
    </cfRule>
    <cfRule type="cellIs" dxfId="1686" priority="1425" operator="greaterThan">
      <formula>40</formula>
    </cfRule>
    <cfRule type="cellIs" dxfId="1685" priority="1426" operator="between">
      <formula>1</formula>
      <formula>19</formula>
    </cfRule>
  </conditionalFormatting>
  <conditionalFormatting sqref="EU70">
    <cfRule type="cellIs" dxfId="1684" priority="1820" operator="equal">
      <formula>0</formula>
    </cfRule>
    <cfRule type="cellIs" dxfId="1683" priority="1821" operator="greaterThan">
      <formula>40</formula>
    </cfRule>
    <cfRule type="cellIs" dxfId="1682" priority="1822" operator="between">
      <formula>1</formula>
      <formula>19</formula>
    </cfRule>
  </conditionalFormatting>
  <conditionalFormatting sqref="EU71">
    <cfRule type="cellIs" dxfId="1681" priority="1817" operator="equal">
      <formula>0</formula>
    </cfRule>
    <cfRule type="cellIs" dxfId="1680" priority="1818" operator="greaterThan">
      <formula>40</formula>
    </cfRule>
    <cfRule type="cellIs" dxfId="1679" priority="1819" operator="between">
      <formula>1</formula>
      <formula>19</formula>
    </cfRule>
  </conditionalFormatting>
  <conditionalFormatting sqref="EU75">
    <cfRule type="cellIs" dxfId="1678" priority="1826" operator="equal">
      <formula>0</formula>
    </cfRule>
    <cfRule type="cellIs" dxfId="1677" priority="1827" operator="greaterThan">
      <formula>40</formula>
    </cfRule>
    <cfRule type="cellIs" dxfId="1676" priority="1828" operator="between">
      <formula>1</formula>
      <formula>19</formula>
    </cfRule>
  </conditionalFormatting>
  <conditionalFormatting sqref="EU76">
    <cfRule type="cellIs" dxfId="1675" priority="1814" operator="equal">
      <formula>0</formula>
    </cfRule>
    <cfRule type="cellIs" dxfId="1674" priority="1815" operator="greaterThan">
      <formula>40</formula>
    </cfRule>
    <cfRule type="cellIs" dxfId="1673" priority="1816" operator="between">
      <formula>1</formula>
      <formula>19</formula>
    </cfRule>
  </conditionalFormatting>
  <conditionalFormatting sqref="EU77">
    <cfRule type="cellIs" dxfId="1672" priority="1823" operator="equal">
      <formula>0</formula>
    </cfRule>
    <cfRule type="cellIs" dxfId="1671" priority="1824" operator="greaterThan">
      <formula>40</formula>
    </cfRule>
    <cfRule type="cellIs" dxfId="1670" priority="1825" operator="between">
      <formula>1</formula>
      <formula>19</formula>
    </cfRule>
  </conditionalFormatting>
  <conditionalFormatting sqref="EV41">
    <cfRule type="cellIs" dxfId="1669" priority="244" operator="equal">
      <formula>0</formula>
    </cfRule>
    <cfRule type="cellIs" dxfId="1668" priority="245" operator="greaterThan">
      <formula>40</formula>
    </cfRule>
    <cfRule type="cellIs" dxfId="1667" priority="246" operator="between">
      <formula>1</formula>
      <formula>19</formula>
    </cfRule>
  </conditionalFormatting>
  <conditionalFormatting sqref="EV55">
    <cfRule type="cellIs" dxfId="1666" priority="1865" operator="equal">
      <formula>0</formula>
    </cfRule>
    <cfRule type="cellIs" dxfId="1665" priority="1866" operator="greaterThan">
      <formula>40</formula>
    </cfRule>
    <cfRule type="cellIs" dxfId="1664" priority="1867" operator="between">
      <formula>1</formula>
      <formula>19</formula>
    </cfRule>
  </conditionalFormatting>
  <conditionalFormatting sqref="EV56:EV58 EV72:EV74 EV67:EV69 EV16:EV40 EV42:EV53 EV78:EV80">
    <cfRule type="cellIs" dxfId="1663" priority="1868" operator="equal">
      <formula>0</formula>
    </cfRule>
    <cfRule type="cellIs" dxfId="1662" priority="1869" operator="greaterThan">
      <formula>40</formula>
    </cfRule>
    <cfRule type="cellIs" dxfId="1661" priority="1870" operator="between">
      <formula>1</formula>
      <formula>19</formula>
    </cfRule>
  </conditionalFormatting>
  <conditionalFormatting sqref="EV59">
    <cfRule type="cellIs" dxfId="1660" priority="147" operator="equal">
      <formula>0</formula>
    </cfRule>
    <cfRule type="cellIs" dxfId="1659" priority="148" operator="greaterThan">
      <formula>40</formula>
    </cfRule>
    <cfRule type="cellIs" dxfId="1658" priority="149" operator="between">
      <formula>1</formula>
      <formula>19</formula>
    </cfRule>
  </conditionalFormatting>
  <conditionalFormatting sqref="EV60">
    <cfRule type="cellIs" dxfId="1657" priority="1847" operator="equal">
      <formula>0</formula>
    </cfRule>
    <cfRule type="cellIs" dxfId="1656" priority="1848" operator="greaterThan">
      <formula>40</formula>
    </cfRule>
    <cfRule type="cellIs" dxfId="1655" priority="1849" operator="between">
      <formula>1</formula>
      <formula>19</formula>
    </cfRule>
  </conditionalFormatting>
  <conditionalFormatting sqref="EV61">
    <cfRule type="cellIs" dxfId="1654" priority="1838" operator="equal">
      <formula>0</formula>
    </cfRule>
    <cfRule type="cellIs" dxfId="1653" priority="1839" operator="greaterThan">
      <formula>40</formula>
    </cfRule>
    <cfRule type="cellIs" dxfId="1652" priority="1840" operator="between">
      <formula>1</formula>
      <formula>19</formula>
    </cfRule>
  </conditionalFormatting>
  <conditionalFormatting sqref="EV62">
    <cfRule type="cellIs" dxfId="1651" priority="1421" operator="equal">
      <formula>0</formula>
    </cfRule>
    <cfRule type="cellIs" dxfId="1650" priority="1422" operator="greaterThan">
      <formula>40</formula>
    </cfRule>
    <cfRule type="cellIs" dxfId="1649" priority="1423" operator="between">
      <formula>1</formula>
      <formula>19</formula>
    </cfRule>
  </conditionalFormatting>
  <conditionalFormatting sqref="EV63">
    <cfRule type="cellIs" dxfId="1648" priority="1844" operator="equal">
      <formula>0</formula>
    </cfRule>
    <cfRule type="cellIs" dxfId="1647" priority="1845" operator="greaterThan">
      <formula>40</formula>
    </cfRule>
    <cfRule type="cellIs" dxfId="1646" priority="1846" operator="between">
      <formula>1</formula>
      <formula>19</formula>
    </cfRule>
  </conditionalFormatting>
  <conditionalFormatting sqref="EV64">
    <cfRule type="cellIs" dxfId="1645" priority="1841" operator="equal">
      <formula>0</formula>
    </cfRule>
    <cfRule type="cellIs" dxfId="1644" priority="1842" operator="greaterThan">
      <formula>40</formula>
    </cfRule>
    <cfRule type="cellIs" dxfId="1643" priority="1843" operator="between">
      <formula>1</formula>
      <formula>19</formula>
    </cfRule>
  </conditionalFormatting>
  <conditionalFormatting sqref="EV65">
    <cfRule type="cellIs" dxfId="1642" priority="1418" operator="equal">
      <formula>0</formula>
    </cfRule>
    <cfRule type="cellIs" dxfId="1641" priority="1419" operator="greaterThan">
      <formula>40</formula>
    </cfRule>
    <cfRule type="cellIs" dxfId="1640" priority="1420" operator="between">
      <formula>1</formula>
      <formula>19</formula>
    </cfRule>
  </conditionalFormatting>
  <conditionalFormatting sqref="EV66">
    <cfRule type="cellIs" dxfId="1639" priority="1850" operator="equal">
      <formula>0</formula>
    </cfRule>
    <cfRule type="cellIs" dxfId="1638" priority="1851" operator="greaterThan">
      <formula>40</formula>
    </cfRule>
    <cfRule type="cellIs" dxfId="1637" priority="1852" operator="between">
      <formula>1</formula>
      <formula>19</formula>
    </cfRule>
  </conditionalFormatting>
  <conditionalFormatting sqref="EV70">
    <cfRule type="cellIs" dxfId="1636" priority="1856" operator="equal">
      <formula>0</formula>
    </cfRule>
    <cfRule type="cellIs" dxfId="1635" priority="1857" operator="greaterThan">
      <formula>40</formula>
    </cfRule>
    <cfRule type="cellIs" dxfId="1634" priority="1858" operator="between">
      <formula>1</formula>
      <formula>19</formula>
    </cfRule>
  </conditionalFormatting>
  <conditionalFormatting sqref="EV71">
    <cfRule type="cellIs" dxfId="1633" priority="1853" operator="equal">
      <formula>0</formula>
    </cfRule>
    <cfRule type="cellIs" dxfId="1632" priority="1854" operator="greaterThan">
      <formula>40</formula>
    </cfRule>
    <cfRule type="cellIs" dxfId="1631" priority="1855" operator="between">
      <formula>1</formula>
      <formula>19</formula>
    </cfRule>
  </conditionalFormatting>
  <conditionalFormatting sqref="EV75">
    <cfRule type="cellIs" dxfId="1630" priority="1862" operator="equal">
      <formula>0</formula>
    </cfRule>
    <cfRule type="cellIs" dxfId="1629" priority="1863" operator="greaterThan">
      <formula>40</formula>
    </cfRule>
    <cfRule type="cellIs" dxfId="1628" priority="1864" operator="between">
      <formula>1</formula>
      <formula>19</formula>
    </cfRule>
  </conditionalFormatting>
  <conditionalFormatting sqref="EV76">
    <cfRule type="cellIs" dxfId="1627" priority="1835" operator="equal">
      <formula>0</formula>
    </cfRule>
    <cfRule type="cellIs" dxfId="1626" priority="1836" operator="greaterThan">
      <formula>40</formula>
    </cfRule>
    <cfRule type="cellIs" dxfId="1625" priority="1837" operator="between">
      <formula>1</formula>
      <formula>19</formula>
    </cfRule>
  </conditionalFormatting>
  <conditionalFormatting sqref="EV77">
    <cfRule type="cellIs" dxfId="1624" priority="1859" operator="equal">
      <formula>0</formula>
    </cfRule>
    <cfRule type="cellIs" dxfId="1623" priority="1860" operator="greaterThan">
      <formula>40</formula>
    </cfRule>
    <cfRule type="cellIs" dxfId="1622" priority="1861" operator="between">
      <formula>1</formula>
      <formula>19</formula>
    </cfRule>
  </conditionalFormatting>
  <conditionalFormatting sqref="EW36">
    <cfRule type="cellIs" dxfId="1621" priority="1406" operator="equal">
      <formula>0</formula>
    </cfRule>
    <cfRule type="cellIs" dxfId="1620" priority="1407" operator="greaterThan">
      <formula>40</formula>
    </cfRule>
    <cfRule type="cellIs" dxfId="1619" priority="1408" operator="between">
      <formula>1</formula>
      <formula>19</formula>
    </cfRule>
  </conditionalFormatting>
  <conditionalFormatting sqref="EW37">
    <cfRule type="cellIs" dxfId="1618" priority="1409" operator="equal">
      <formula>0</formula>
    </cfRule>
    <cfRule type="cellIs" dxfId="1617" priority="1410" operator="greaterThan">
      <formula>40</formula>
    </cfRule>
    <cfRule type="cellIs" dxfId="1616" priority="1411" operator="between">
      <formula>1</formula>
      <formula>19</formula>
    </cfRule>
  </conditionalFormatting>
  <conditionalFormatting sqref="EW41">
    <cfRule type="cellIs" dxfId="1615" priority="220" operator="equal">
      <formula>0</formula>
    </cfRule>
    <cfRule type="cellIs" dxfId="1614" priority="221" operator="greaterThan">
      <formula>40</formula>
    </cfRule>
    <cfRule type="cellIs" dxfId="1613" priority="222" operator="between">
      <formula>1</formula>
      <formula>19</formula>
    </cfRule>
  </conditionalFormatting>
  <conditionalFormatting sqref="EW55">
    <cfRule type="cellIs" dxfId="1612" priority="1886" operator="equal">
      <formula>0</formula>
    </cfRule>
    <cfRule type="cellIs" dxfId="1611" priority="1887" operator="greaterThan">
      <formula>40</formula>
    </cfRule>
    <cfRule type="cellIs" dxfId="1610" priority="1888" operator="between">
      <formula>1</formula>
      <formula>19</formula>
    </cfRule>
  </conditionalFormatting>
  <conditionalFormatting sqref="EW56:EW58 EW72:EW74 EW67:EW69 EW16:EW35 EW42:EW53 EW38:EW40 EW78:EW80">
    <cfRule type="cellIs" dxfId="1609" priority="1889" operator="equal">
      <formula>0</formula>
    </cfRule>
    <cfRule type="cellIs" dxfId="1608" priority="1890" operator="greaterThan">
      <formula>40</formula>
    </cfRule>
    <cfRule type="cellIs" dxfId="1607" priority="1891" operator="between">
      <formula>1</formula>
      <formula>19</formula>
    </cfRule>
  </conditionalFormatting>
  <conditionalFormatting sqref="EW59">
    <cfRule type="cellIs" dxfId="1606" priority="150" operator="equal">
      <formula>0</formula>
    </cfRule>
    <cfRule type="cellIs" dxfId="1605" priority="151" operator="greaterThan">
      <formula>40</formula>
    </cfRule>
    <cfRule type="cellIs" dxfId="1604" priority="152" operator="between">
      <formula>1</formula>
      <formula>19</formula>
    </cfRule>
  </conditionalFormatting>
  <conditionalFormatting sqref="EW60:EW66">
    <cfRule type="cellIs" dxfId="1603" priority="1415" operator="equal">
      <formula>0</formula>
    </cfRule>
    <cfRule type="cellIs" dxfId="1602" priority="1416" operator="greaterThan">
      <formula>40</formula>
    </cfRule>
    <cfRule type="cellIs" dxfId="1601" priority="1417" operator="between">
      <formula>1</formula>
      <formula>19</formula>
    </cfRule>
  </conditionalFormatting>
  <conditionalFormatting sqref="EW70">
    <cfRule type="cellIs" dxfId="1600" priority="1877" operator="equal">
      <formula>0</formula>
    </cfRule>
    <cfRule type="cellIs" dxfId="1599" priority="1878" operator="greaterThan">
      <formula>40</formula>
    </cfRule>
    <cfRule type="cellIs" dxfId="1598" priority="1879" operator="between">
      <formula>1</formula>
      <formula>19</formula>
    </cfRule>
  </conditionalFormatting>
  <conditionalFormatting sqref="EW71">
    <cfRule type="cellIs" dxfId="1597" priority="1874" operator="equal">
      <formula>0</formula>
    </cfRule>
    <cfRule type="cellIs" dxfId="1596" priority="1875" operator="greaterThan">
      <formula>40</formula>
    </cfRule>
    <cfRule type="cellIs" dxfId="1595" priority="1876" operator="between">
      <formula>1</formula>
      <formula>19</formula>
    </cfRule>
  </conditionalFormatting>
  <conditionalFormatting sqref="EW75">
    <cfRule type="cellIs" dxfId="1594" priority="1883" operator="equal">
      <formula>0</formula>
    </cfRule>
    <cfRule type="cellIs" dxfId="1593" priority="1884" operator="greaterThan">
      <formula>40</formula>
    </cfRule>
    <cfRule type="cellIs" dxfId="1592" priority="1885" operator="between">
      <formula>1</formula>
      <formula>19</formula>
    </cfRule>
  </conditionalFormatting>
  <conditionalFormatting sqref="EW76">
    <cfRule type="cellIs" dxfId="1591" priority="1871" operator="equal">
      <formula>0</formula>
    </cfRule>
    <cfRule type="cellIs" dxfId="1590" priority="1872" operator="greaterThan">
      <formula>40</formula>
    </cfRule>
    <cfRule type="cellIs" dxfId="1589" priority="1873" operator="between">
      <formula>1</formula>
      <formula>19</formula>
    </cfRule>
  </conditionalFormatting>
  <conditionalFormatting sqref="EW77">
    <cfRule type="cellIs" dxfId="1588" priority="1880" operator="equal">
      <formula>0</formula>
    </cfRule>
    <cfRule type="cellIs" dxfId="1587" priority="1881" operator="greaterThan">
      <formula>40</formula>
    </cfRule>
    <cfRule type="cellIs" dxfId="1586" priority="1882" operator="between">
      <formula>1</formula>
      <formula>19</formula>
    </cfRule>
  </conditionalFormatting>
  <conditionalFormatting sqref="EX41">
    <cfRule type="cellIs" dxfId="1585" priority="247" operator="equal">
      <formula>0</formula>
    </cfRule>
    <cfRule type="cellIs" dxfId="1584" priority="248" operator="greaterThan">
      <formula>40</formula>
    </cfRule>
    <cfRule type="cellIs" dxfId="1583" priority="249" operator="between">
      <formula>1</formula>
      <formula>19</formula>
    </cfRule>
  </conditionalFormatting>
  <conditionalFormatting sqref="EX54:EX55">
    <cfRule type="cellIs" dxfId="1582" priority="1922" operator="equal">
      <formula>0</formula>
    </cfRule>
    <cfRule type="cellIs" dxfId="1581" priority="1923" operator="greaterThan">
      <formula>40</formula>
    </cfRule>
    <cfRule type="cellIs" dxfId="1580" priority="1924" operator="between">
      <formula>1</formula>
      <formula>19</formula>
    </cfRule>
  </conditionalFormatting>
  <conditionalFormatting sqref="EX56:EX58 EX72:EX74 EX67:EX69 EX16:EX40 EX42:EX53 EX78:EX80">
    <cfRule type="cellIs" dxfId="1579" priority="1925" operator="equal">
      <formula>0</formula>
    </cfRule>
    <cfRule type="cellIs" dxfId="1578" priority="1926" operator="greaterThan">
      <formula>40</formula>
    </cfRule>
    <cfRule type="cellIs" dxfId="1577" priority="1927" operator="between">
      <formula>1</formula>
      <formula>19</formula>
    </cfRule>
  </conditionalFormatting>
  <conditionalFormatting sqref="EX59">
    <cfRule type="cellIs" dxfId="1576" priority="153" operator="equal">
      <formula>0</formula>
    </cfRule>
    <cfRule type="cellIs" dxfId="1575" priority="154" operator="greaterThan">
      <formula>40</formula>
    </cfRule>
    <cfRule type="cellIs" dxfId="1574" priority="155" operator="between">
      <formula>1</formula>
      <formula>19</formula>
    </cfRule>
  </conditionalFormatting>
  <conditionalFormatting sqref="EX60">
    <cfRule type="cellIs" dxfId="1573" priority="1904" operator="equal">
      <formula>0</formula>
    </cfRule>
    <cfRule type="cellIs" dxfId="1572" priority="1905" operator="greaterThan">
      <formula>40</formula>
    </cfRule>
    <cfRule type="cellIs" dxfId="1571" priority="1906" operator="between">
      <formula>1</formula>
      <formula>19</formula>
    </cfRule>
  </conditionalFormatting>
  <conditionalFormatting sqref="EX61">
    <cfRule type="cellIs" dxfId="1570" priority="1895" operator="equal">
      <formula>0</formula>
    </cfRule>
    <cfRule type="cellIs" dxfId="1569" priority="1896" operator="greaterThan">
      <formula>40</formula>
    </cfRule>
    <cfRule type="cellIs" dxfId="1568" priority="1897" operator="between">
      <formula>1</formula>
      <formula>19</formula>
    </cfRule>
  </conditionalFormatting>
  <conditionalFormatting sqref="EX62">
    <cfRule type="cellIs" dxfId="1567" priority="1403" operator="equal">
      <formula>0</formula>
    </cfRule>
    <cfRule type="cellIs" dxfId="1566" priority="1404" operator="greaterThan">
      <formula>40</formula>
    </cfRule>
    <cfRule type="cellIs" dxfId="1565" priority="1405" operator="between">
      <formula>1</formula>
      <formula>19</formula>
    </cfRule>
  </conditionalFormatting>
  <conditionalFormatting sqref="EX63">
    <cfRule type="cellIs" dxfId="1564" priority="1901" operator="equal">
      <formula>0</formula>
    </cfRule>
    <cfRule type="cellIs" dxfId="1563" priority="1902" operator="greaterThan">
      <formula>40</formula>
    </cfRule>
    <cfRule type="cellIs" dxfId="1562" priority="1903" operator="between">
      <formula>1</formula>
      <formula>19</formula>
    </cfRule>
  </conditionalFormatting>
  <conditionalFormatting sqref="EX64">
    <cfRule type="cellIs" dxfId="1561" priority="1898" operator="equal">
      <formula>0</formula>
    </cfRule>
    <cfRule type="cellIs" dxfId="1560" priority="1899" operator="greaterThan">
      <formula>40</formula>
    </cfRule>
    <cfRule type="cellIs" dxfId="1559" priority="1900" operator="between">
      <formula>1</formula>
      <formula>19</formula>
    </cfRule>
  </conditionalFormatting>
  <conditionalFormatting sqref="EX65">
    <cfRule type="cellIs" dxfId="1558" priority="1400" operator="equal">
      <formula>0</formula>
    </cfRule>
    <cfRule type="cellIs" dxfId="1557" priority="1401" operator="greaterThan">
      <formula>40</formula>
    </cfRule>
    <cfRule type="cellIs" dxfId="1556" priority="1402" operator="between">
      <formula>1</formula>
      <formula>19</formula>
    </cfRule>
  </conditionalFormatting>
  <conditionalFormatting sqref="EX66">
    <cfRule type="cellIs" dxfId="1555" priority="1907" operator="equal">
      <formula>0</formula>
    </cfRule>
    <cfRule type="cellIs" dxfId="1554" priority="1908" operator="greaterThan">
      <formula>40</formula>
    </cfRule>
    <cfRule type="cellIs" dxfId="1553" priority="1909" operator="between">
      <formula>1</formula>
      <formula>19</formula>
    </cfRule>
  </conditionalFormatting>
  <conditionalFormatting sqref="EX70">
    <cfRule type="cellIs" dxfId="1552" priority="1913" operator="equal">
      <formula>0</formula>
    </cfRule>
    <cfRule type="cellIs" dxfId="1551" priority="1914" operator="greaterThan">
      <formula>40</formula>
    </cfRule>
    <cfRule type="cellIs" dxfId="1550" priority="1915" operator="between">
      <formula>1</formula>
      <formula>19</formula>
    </cfRule>
  </conditionalFormatting>
  <conditionalFormatting sqref="EX71">
    <cfRule type="cellIs" dxfId="1549" priority="1910" operator="equal">
      <formula>0</formula>
    </cfRule>
    <cfRule type="cellIs" dxfId="1548" priority="1911" operator="greaterThan">
      <formula>40</formula>
    </cfRule>
    <cfRule type="cellIs" dxfId="1547" priority="1912" operator="between">
      <formula>1</formula>
      <formula>19</formula>
    </cfRule>
  </conditionalFormatting>
  <conditionalFormatting sqref="EX75">
    <cfRule type="cellIs" dxfId="1546" priority="1919" operator="equal">
      <formula>0</formula>
    </cfRule>
    <cfRule type="cellIs" dxfId="1545" priority="1920" operator="greaterThan">
      <formula>40</formula>
    </cfRule>
    <cfRule type="cellIs" dxfId="1544" priority="1921" operator="between">
      <formula>1</formula>
      <formula>19</formula>
    </cfRule>
  </conditionalFormatting>
  <conditionalFormatting sqref="EX76">
    <cfRule type="cellIs" dxfId="1543" priority="1892" operator="equal">
      <formula>0</formula>
    </cfRule>
    <cfRule type="cellIs" dxfId="1542" priority="1893" operator="greaterThan">
      <formula>40</formula>
    </cfRule>
    <cfRule type="cellIs" dxfId="1541" priority="1894" operator="between">
      <formula>1</formula>
      <formula>19</formula>
    </cfRule>
  </conditionalFormatting>
  <conditionalFormatting sqref="EX77">
    <cfRule type="cellIs" dxfId="1540" priority="1916" operator="equal">
      <formula>0</formula>
    </cfRule>
    <cfRule type="cellIs" dxfId="1539" priority="1917" operator="greaterThan">
      <formula>40</formula>
    </cfRule>
    <cfRule type="cellIs" dxfId="1538" priority="1918" operator="between">
      <formula>1</formula>
      <formula>19</formula>
    </cfRule>
  </conditionalFormatting>
  <conditionalFormatting sqref="EY41">
    <cfRule type="cellIs" dxfId="1537" priority="250" operator="equal">
      <formula>0</formula>
    </cfRule>
    <cfRule type="cellIs" dxfId="1536" priority="251" operator="greaterThan">
      <formula>40</formula>
    </cfRule>
    <cfRule type="cellIs" dxfId="1535" priority="252" operator="between">
      <formula>1</formula>
      <formula>19</formula>
    </cfRule>
  </conditionalFormatting>
  <conditionalFormatting sqref="EY54:EY55">
    <cfRule type="cellIs" dxfId="1534" priority="1958" operator="equal">
      <formula>0</formula>
    </cfRule>
    <cfRule type="cellIs" dxfId="1533" priority="1959" operator="greaterThan">
      <formula>40</formula>
    </cfRule>
    <cfRule type="cellIs" dxfId="1532" priority="1960" operator="between">
      <formula>1</formula>
      <formula>19</formula>
    </cfRule>
  </conditionalFormatting>
  <conditionalFormatting sqref="EY56:EY58 EY72:EY74 EY67:EY69 EY16:EY40 EY42:EY53 EY78:EY80">
    <cfRule type="cellIs" dxfId="1531" priority="1961" operator="equal">
      <formula>0</formula>
    </cfRule>
    <cfRule type="cellIs" dxfId="1530" priority="1962" operator="greaterThan">
      <formula>40</formula>
    </cfRule>
    <cfRule type="cellIs" dxfId="1529" priority="1963" operator="between">
      <formula>1</formula>
      <formula>19</formula>
    </cfRule>
  </conditionalFormatting>
  <conditionalFormatting sqref="EY59">
    <cfRule type="cellIs" dxfId="1528" priority="156" operator="equal">
      <formula>0</formula>
    </cfRule>
    <cfRule type="cellIs" dxfId="1527" priority="157" operator="greaterThan">
      <formula>40</formula>
    </cfRule>
    <cfRule type="cellIs" dxfId="1526" priority="158" operator="between">
      <formula>1</formula>
      <formula>19</formula>
    </cfRule>
  </conditionalFormatting>
  <conditionalFormatting sqref="EY60">
    <cfRule type="cellIs" dxfId="1525" priority="1940" operator="equal">
      <formula>0</formula>
    </cfRule>
    <cfRule type="cellIs" dxfId="1524" priority="1941" operator="greaterThan">
      <formula>40</formula>
    </cfRule>
    <cfRule type="cellIs" dxfId="1523" priority="1942" operator="between">
      <formula>1</formula>
      <formula>19</formula>
    </cfRule>
  </conditionalFormatting>
  <conditionalFormatting sqref="EY61">
    <cfRule type="cellIs" dxfId="1522" priority="1931" operator="equal">
      <formula>0</formula>
    </cfRule>
    <cfRule type="cellIs" dxfId="1521" priority="1932" operator="greaterThan">
      <formula>40</formula>
    </cfRule>
    <cfRule type="cellIs" dxfId="1520" priority="1933" operator="between">
      <formula>1</formula>
      <formula>19</formula>
    </cfRule>
  </conditionalFormatting>
  <conditionalFormatting sqref="EY62">
    <cfRule type="cellIs" dxfId="1519" priority="1394" operator="equal">
      <formula>0</formula>
    </cfRule>
    <cfRule type="cellIs" dxfId="1518" priority="1395" operator="greaterThan">
      <formula>40</formula>
    </cfRule>
    <cfRule type="cellIs" dxfId="1517" priority="1396" operator="between">
      <formula>1</formula>
      <formula>19</formula>
    </cfRule>
  </conditionalFormatting>
  <conditionalFormatting sqref="EY63">
    <cfRule type="cellIs" dxfId="1516" priority="1937" operator="equal">
      <formula>0</formula>
    </cfRule>
    <cfRule type="cellIs" dxfId="1515" priority="1938" operator="greaterThan">
      <formula>40</formula>
    </cfRule>
    <cfRule type="cellIs" dxfId="1514" priority="1939" operator="between">
      <formula>1</formula>
      <formula>19</formula>
    </cfRule>
  </conditionalFormatting>
  <conditionalFormatting sqref="EY64">
    <cfRule type="cellIs" dxfId="1513" priority="1934" operator="equal">
      <formula>0</formula>
    </cfRule>
    <cfRule type="cellIs" dxfId="1512" priority="1935" operator="greaterThan">
      <formula>40</formula>
    </cfRule>
    <cfRule type="cellIs" dxfId="1511" priority="1936" operator="between">
      <formula>1</formula>
      <formula>19</formula>
    </cfRule>
  </conditionalFormatting>
  <conditionalFormatting sqref="EY65">
    <cfRule type="cellIs" dxfId="1510" priority="1397" operator="equal">
      <formula>0</formula>
    </cfRule>
    <cfRule type="cellIs" dxfId="1509" priority="1398" operator="greaterThan">
      <formula>40</formula>
    </cfRule>
    <cfRule type="cellIs" dxfId="1508" priority="1399" operator="between">
      <formula>1</formula>
      <formula>19</formula>
    </cfRule>
  </conditionalFormatting>
  <conditionalFormatting sqref="EY66">
    <cfRule type="cellIs" dxfId="1507" priority="1943" operator="equal">
      <formula>0</formula>
    </cfRule>
    <cfRule type="cellIs" dxfId="1506" priority="1944" operator="greaterThan">
      <formula>40</formula>
    </cfRule>
    <cfRule type="cellIs" dxfId="1505" priority="1945" operator="between">
      <formula>1</formula>
      <formula>19</formula>
    </cfRule>
  </conditionalFormatting>
  <conditionalFormatting sqref="EY70">
    <cfRule type="cellIs" dxfId="1504" priority="1949" operator="equal">
      <formula>0</formula>
    </cfRule>
    <cfRule type="cellIs" dxfId="1503" priority="1950" operator="greaterThan">
      <formula>40</formula>
    </cfRule>
    <cfRule type="cellIs" dxfId="1502" priority="1951" operator="between">
      <formula>1</formula>
      <formula>19</formula>
    </cfRule>
  </conditionalFormatting>
  <conditionalFormatting sqref="EY71">
    <cfRule type="cellIs" dxfId="1501" priority="1946" operator="equal">
      <formula>0</formula>
    </cfRule>
    <cfRule type="cellIs" dxfId="1500" priority="1947" operator="greaterThan">
      <formula>40</formula>
    </cfRule>
    <cfRule type="cellIs" dxfId="1499" priority="1948" operator="between">
      <formula>1</formula>
      <formula>19</formula>
    </cfRule>
  </conditionalFormatting>
  <conditionalFormatting sqref="EY75">
    <cfRule type="cellIs" dxfId="1498" priority="1955" operator="equal">
      <formula>0</formula>
    </cfRule>
    <cfRule type="cellIs" dxfId="1497" priority="1956" operator="greaterThan">
      <formula>40</formula>
    </cfRule>
    <cfRule type="cellIs" dxfId="1496" priority="1957" operator="between">
      <formula>1</formula>
      <formula>19</formula>
    </cfRule>
  </conditionalFormatting>
  <conditionalFormatting sqref="EY76">
    <cfRule type="cellIs" dxfId="1495" priority="1928" operator="equal">
      <formula>0</formula>
    </cfRule>
    <cfRule type="cellIs" dxfId="1494" priority="1929" operator="greaterThan">
      <formula>40</formula>
    </cfRule>
    <cfRule type="cellIs" dxfId="1493" priority="1930" operator="between">
      <formula>1</formula>
      <formula>19</formula>
    </cfRule>
  </conditionalFormatting>
  <conditionalFormatting sqref="EY77">
    <cfRule type="cellIs" dxfId="1492" priority="1952" operator="equal">
      <formula>0</formula>
    </cfRule>
    <cfRule type="cellIs" dxfId="1491" priority="1953" operator="greaterThan">
      <formula>40</formula>
    </cfRule>
    <cfRule type="cellIs" dxfId="1490" priority="1954" operator="between">
      <formula>1</formula>
      <formula>19</formula>
    </cfRule>
  </conditionalFormatting>
  <conditionalFormatting sqref="EZ41">
    <cfRule type="cellIs" dxfId="1489" priority="253" operator="equal">
      <formula>0</formula>
    </cfRule>
    <cfRule type="cellIs" dxfId="1488" priority="254" operator="greaterThan">
      <formula>40</formula>
    </cfRule>
    <cfRule type="cellIs" dxfId="1487" priority="255" operator="between">
      <formula>1</formula>
      <formula>19</formula>
    </cfRule>
  </conditionalFormatting>
  <conditionalFormatting sqref="EZ54:EZ55">
    <cfRule type="cellIs" dxfId="1486" priority="1991" operator="equal">
      <formula>0</formula>
    </cfRule>
    <cfRule type="cellIs" dxfId="1485" priority="1992" operator="greaterThan">
      <formula>40</formula>
    </cfRule>
    <cfRule type="cellIs" dxfId="1484" priority="1993" operator="between">
      <formula>1</formula>
      <formula>19</formula>
    </cfRule>
  </conditionalFormatting>
  <conditionalFormatting sqref="EZ56:EZ58 EZ72:EZ74 EZ67:EZ69 EZ16:EZ40 EZ42:EZ53 EZ78:EZ80">
    <cfRule type="cellIs" dxfId="1483" priority="1994" operator="equal">
      <formula>0</formula>
    </cfRule>
    <cfRule type="cellIs" dxfId="1482" priority="1995" operator="greaterThan">
      <formula>40</formula>
    </cfRule>
    <cfRule type="cellIs" dxfId="1481" priority="1996" operator="between">
      <formula>1</formula>
      <formula>19</formula>
    </cfRule>
  </conditionalFormatting>
  <conditionalFormatting sqref="EZ59">
    <cfRule type="cellIs" dxfId="1480" priority="159" operator="equal">
      <formula>0</formula>
    </cfRule>
    <cfRule type="cellIs" dxfId="1479" priority="160" operator="greaterThan">
      <formula>40</formula>
    </cfRule>
    <cfRule type="cellIs" dxfId="1478" priority="161" operator="between">
      <formula>1</formula>
      <formula>19</formula>
    </cfRule>
  </conditionalFormatting>
  <conditionalFormatting sqref="EZ60">
    <cfRule type="cellIs" dxfId="1477" priority="1976" operator="equal">
      <formula>0</formula>
    </cfRule>
    <cfRule type="cellIs" dxfId="1476" priority="1977" operator="greaterThan">
      <formula>40</formula>
    </cfRule>
    <cfRule type="cellIs" dxfId="1475" priority="1978" operator="between">
      <formula>1</formula>
      <formula>19</formula>
    </cfRule>
  </conditionalFormatting>
  <conditionalFormatting sqref="EZ61">
    <cfRule type="cellIs" dxfId="1474" priority="1967" operator="equal">
      <formula>0</formula>
    </cfRule>
    <cfRule type="cellIs" dxfId="1473" priority="1968" operator="greaterThan">
      <formula>40</formula>
    </cfRule>
    <cfRule type="cellIs" dxfId="1472" priority="1969" operator="between">
      <formula>1</formula>
      <formula>19</formula>
    </cfRule>
  </conditionalFormatting>
  <conditionalFormatting sqref="EZ62">
    <cfRule type="cellIs" dxfId="1471" priority="1391" operator="equal">
      <formula>0</formula>
    </cfRule>
    <cfRule type="cellIs" dxfId="1470" priority="1392" operator="greaterThan">
      <formula>40</formula>
    </cfRule>
    <cfRule type="cellIs" dxfId="1469" priority="1393" operator="between">
      <formula>1</formula>
      <formula>19</formula>
    </cfRule>
  </conditionalFormatting>
  <conditionalFormatting sqref="EZ63">
    <cfRule type="cellIs" dxfId="1468" priority="1973" operator="equal">
      <formula>0</formula>
    </cfRule>
    <cfRule type="cellIs" dxfId="1467" priority="1974" operator="greaterThan">
      <formula>40</formula>
    </cfRule>
    <cfRule type="cellIs" dxfId="1466" priority="1975" operator="between">
      <formula>1</formula>
      <formula>19</formula>
    </cfRule>
  </conditionalFormatting>
  <conditionalFormatting sqref="EZ64">
    <cfRule type="cellIs" dxfId="1465" priority="1970" operator="equal">
      <formula>0</formula>
    </cfRule>
    <cfRule type="cellIs" dxfId="1464" priority="1971" operator="greaterThan">
      <formula>40</formula>
    </cfRule>
    <cfRule type="cellIs" dxfId="1463" priority="1972" operator="between">
      <formula>1</formula>
      <formula>19</formula>
    </cfRule>
  </conditionalFormatting>
  <conditionalFormatting sqref="EZ65">
    <cfRule type="cellIs" dxfId="1462" priority="1388" operator="equal">
      <formula>0</formula>
    </cfRule>
    <cfRule type="cellIs" dxfId="1461" priority="1389" operator="greaterThan">
      <formula>40</formula>
    </cfRule>
    <cfRule type="cellIs" dxfId="1460" priority="1390" operator="between">
      <formula>1</formula>
      <formula>19</formula>
    </cfRule>
  </conditionalFormatting>
  <conditionalFormatting sqref="EZ66">
    <cfRule type="cellIs" dxfId="1459" priority="1385" operator="equal">
      <formula>0</formula>
    </cfRule>
    <cfRule type="cellIs" dxfId="1458" priority="1386" operator="greaterThan">
      <formula>40</formula>
    </cfRule>
    <cfRule type="cellIs" dxfId="1457" priority="1387" operator="between">
      <formula>1</formula>
      <formula>19</formula>
    </cfRule>
  </conditionalFormatting>
  <conditionalFormatting sqref="EZ70">
    <cfRule type="cellIs" dxfId="1456" priority="1982" operator="equal">
      <formula>0</formula>
    </cfRule>
    <cfRule type="cellIs" dxfId="1455" priority="1983" operator="greaterThan">
      <formula>40</formula>
    </cfRule>
    <cfRule type="cellIs" dxfId="1454" priority="1984" operator="between">
      <formula>1</formula>
      <formula>19</formula>
    </cfRule>
  </conditionalFormatting>
  <conditionalFormatting sqref="EZ71">
    <cfRule type="cellIs" dxfId="1453" priority="1979" operator="equal">
      <formula>0</formula>
    </cfRule>
    <cfRule type="cellIs" dxfId="1452" priority="1980" operator="greaterThan">
      <formula>40</formula>
    </cfRule>
    <cfRule type="cellIs" dxfId="1451" priority="1981" operator="between">
      <formula>1</formula>
      <formula>19</formula>
    </cfRule>
  </conditionalFormatting>
  <conditionalFormatting sqref="EZ75">
    <cfRule type="cellIs" dxfId="1450" priority="1988" operator="equal">
      <formula>0</formula>
    </cfRule>
    <cfRule type="cellIs" dxfId="1449" priority="1989" operator="greaterThan">
      <formula>40</formula>
    </cfRule>
    <cfRule type="cellIs" dxfId="1448" priority="1990" operator="between">
      <formula>1</formula>
      <formula>19</formula>
    </cfRule>
  </conditionalFormatting>
  <conditionalFormatting sqref="EZ76">
    <cfRule type="cellIs" dxfId="1447" priority="1964" operator="equal">
      <formula>0</formula>
    </cfRule>
    <cfRule type="cellIs" dxfId="1446" priority="1965" operator="greaterThan">
      <formula>40</formula>
    </cfRule>
    <cfRule type="cellIs" dxfId="1445" priority="1966" operator="between">
      <formula>1</formula>
      <formula>19</formula>
    </cfRule>
  </conditionalFormatting>
  <conditionalFormatting sqref="EZ77">
    <cfRule type="cellIs" dxfId="1444" priority="1985" operator="equal">
      <formula>0</formula>
    </cfRule>
    <cfRule type="cellIs" dxfId="1443" priority="1986" operator="greaterThan">
      <formula>40</formula>
    </cfRule>
    <cfRule type="cellIs" dxfId="1442" priority="1987" operator="between">
      <formula>1</formula>
      <formula>19</formula>
    </cfRule>
  </conditionalFormatting>
  <conditionalFormatting sqref="FA41">
    <cfRule type="cellIs" dxfId="1441" priority="256" operator="equal">
      <formula>0</formula>
    </cfRule>
    <cfRule type="cellIs" dxfId="1440" priority="257" operator="greaterThan">
      <formula>40</formula>
    </cfRule>
    <cfRule type="cellIs" dxfId="1439" priority="258" operator="between">
      <formula>1</formula>
      <formula>19</formula>
    </cfRule>
  </conditionalFormatting>
  <conditionalFormatting sqref="FA54:FA55">
    <cfRule type="cellIs" dxfId="1438" priority="2030" operator="equal">
      <formula>0</formula>
    </cfRule>
    <cfRule type="cellIs" dxfId="1437" priority="2031" operator="greaterThan">
      <formula>40</formula>
    </cfRule>
    <cfRule type="cellIs" dxfId="1436" priority="2032" operator="between">
      <formula>1</formula>
      <formula>19</formula>
    </cfRule>
  </conditionalFormatting>
  <conditionalFormatting sqref="FA56:FA58 FA72:FA74 FA67:FA69 FA16:FA40 FA42:FA53 FA78:FA80">
    <cfRule type="cellIs" dxfId="1435" priority="2033" operator="equal">
      <formula>0</formula>
    </cfRule>
    <cfRule type="cellIs" dxfId="1434" priority="2034" operator="greaterThan">
      <formula>40</formula>
    </cfRule>
    <cfRule type="cellIs" dxfId="1433" priority="2035" operator="between">
      <formula>1</formula>
      <formula>19</formula>
    </cfRule>
  </conditionalFormatting>
  <conditionalFormatting sqref="FA59">
    <cfRule type="cellIs" dxfId="1432" priority="162" operator="equal">
      <formula>0</formula>
    </cfRule>
    <cfRule type="cellIs" dxfId="1431" priority="163" operator="greaterThan">
      <formula>40</formula>
    </cfRule>
    <cfRule type="cellIs" dxfId="1430" priority="164" operator="between">
      <formula>1</formula>
      <formula>19</formula>
    </cfRule>
  </conditionalFormatting>
  <conditionalFormatting sqref="FA60">
    <cfRule type="cellIs" dxfId="1429" priority="2012" operator="equal">
      <formula>0</formula>
    </cfRule>
    <cfRule type="cellIs" dxfId="1428" priority="2013" operator="greaterThan">
      <formula>40</formula>
    </cfRule>
    <cfRule type="cellIs" dxfId="1427" priority="2014" operator="between">
      <formula>1</formula>
      <formula>19</formula>
    </cfRule>
  </conditionalFormatting>
  <conditionalFormatting sqref="FA61">
    <cfRule type="cellIs" dxfId="1426" priority="2003" operator="equal">
      <formula>0</formula>
    </cfRule>
    <cfRule type="cellIs" dxfId="1425" priority="2004" operator="greaterThan">
      <formula>40</formula>
    </cfRule>
    <cfRule type="cellIs" dxfId="1424" priority="2005" operator="between">
      <formula>1</formula>
      <formula>19</formula>
    </cfRule>
  </conditionalFormatting>
  <conditionalFormatting sqref="FA62">
    <cfRule type="cellIs" dxfId="1423" priority="2000" operator="equal">
      <formula>0</formula>
    </cfRule>
    <cfRule type="cellIs" dxfId="1422" priority="2001" operator="greaterThan">
      <formula>40</formula>
    </cfRule>
    <cfRule type="cellIs" dxfId="1421" priority="2002" operator="between">
      <formula>1</formula>
      <formula>19</formula>
    </cfRule>
  </conditionalFormatting>
  <conditionalFormatting sqref="FA63">
    <cfRule type="cellIs" dxfId="1420" priority="2009" operator="equal">
      <formula>0</formula>
    </cfRule>
    <cfRule type="cellIs" dxfId="1419" priority="2010" operator="greaterThan">
      <formula>40</formula>
    </cfRule>
    <cfRule type="cellIs" dxfId="1418" priority="2011" operator="between">
      <formula>1</formula>
      <formula>19</formula>
    </cfRule>
  </conditionalFormatting>
  <conditionalFormatting sqref="FA64">
    <cfRule type="cellIs" dxfId="1417" priority="2006" operator="equal">
      <formula>0</formula>
    </cfRule>
    <cfRule type="cellIs" dxfId="1416" priority="2007" operator="greaterThan">
      <formula>40</formula>
    </cfRule>
    <cfRule type="cellIs" dxfId="1415" priority="2008" operator="between">
      <formula>1</formula>
      <formula>19</formula>
    </cfRule>
  </conditionalFormatting>
  <conditionalFormatting sqref="FA65">
    <cfRule type="cellIs" dxfId="1414" priority="1382" operator="equal">
      <formula>0</formula>
    </cfRule>
    <cfRule type="cellIs" dxfId="1413" priority="1383" operator="greaterThan">
      <formula>40</formula>
    </cfRule>
    <cfRule type="cellIs" dxfId="1412" priority="1384" operator="between">
      <formula>1</formula>
      <formula>19</formula>
    </cfRule>
  </conditionalFormatting>
  <conditionalFormatting sqref="FA66">
    <cfRule type="cellIs" dxfId="1411" priority="2015" operator="equal">
      <formula>0</formula>
    </cfRule>
    <cfRule type="cellIs" dxfId="1410" priority="2016" operator="greaterThan">
      <formula>40</formula>
    </cfRule>
    <cfRule type="cellIs" dxfId="1409" priority="2017" operator="between">
      <formula>1</formula>
      <formula>19</formula>
    </cfRule>
  </conditionalFormatting>
  <conditionalFormatting sqref="FA70">
    <cfRule type="cellIs" dxfId="1408" priority="2021" operator="equal">
      <formula>0</formula>
    </cfRule>
    <cfRule type="cellIs" dxfId="1407" priority="2022" operator="greaterThan">
      <formula>40</formula>
    </cfRule>
    <cfRule type="cellIs" dxfId="1406" priority="2023" operator="between">
      <formula>1</formula>
      <formula>19</formula>
    </cfRule>
  </conditionalFormatting>
  <conditionalFormatting sqref="FA71">
    <cfRule type="cellIs" dxfId="1405" priority="2018" operator="equal">
      <formula>0</formula>
    </cfRule>
    <cfRule type="cellIs" dxfId="1404" priority="2019" operator="greaterThan">
      <formula>40</formula>
    </cfRule>
    <cfRule type="cellIs" dxfId="1403" priority="2020" operator="between">
      <formula>1</formula>
      <formula>19</formula>
    </cfRule>
  </conditionalFormatting>
  <conditionalFormatting sqref="FA75">
    <cfRule type="cellIs" dxfId="1402" priority="2027" operator="equal">
      <formula>0</formula>
    </cfRule>
    <cfRule type="cellIs" dxfId="1401" priority="2028" operator="greaterThan">
      <formula>40</formula>
    </cfRule>
    <cfRule type="cellIs" dxfId="1400" priority="2029" operator="between">
      <formula>1</formula>
      <formula>19</formula>
    </cfRule>
  </conditionalFormatting>
  <conditionalFormatting sqref="FA76">
    <cfRule type="cellIs" dxfId="1399" priority="1997" operator="equal">
      <formula>0</formula>
    </cfRule>
    <cfRule type="cellIs" dxfId="1398" priority="1998" operator="greaterThan">
      <formula>40</formula>
    </cfRule>
    <cfRule type="cellIs" dxfId="1397" priority="1999" operator="between">
      <formula>1</formula>
      <formula>19</formula>
    </cfRule>
  </conditionalFormatting>
  <conditionalFormatting sqref="FA77">
    <cfRule type="cellIs" dxfId="1396" priority="2024" operator="equal">
      <formula>0</formula>
    </cfRule>
    <cfRule type="cellIs" dxfId="1395" priority="2025" operator="greaterThan">
      <formula>40</formula>
    </cfRule>
    <cfRule type="cellIs" dxfId="1394" priority="2026" operator="between">
      <formula>1</formula>
      <formula>19</formula>
    </cfRule>
  </conditionalFormatting>
  <conditionalFormatting sqref="FB41">
    <cfRule type="cellIs" dxfId="1393" priority="259" operator="equal">
      <formula>0</formula>
    </cfRule>
    <cfRule type="cellIs" dxfId="1392" priority="260" operator="greaterThan">
      <formula>40</formula>
    </cfRule>
    <cfRule type="cellIs" dxfId="1391" priority="261" operator="between">
      <formula>1</formula>
      <formula>19</formula>
    </cfRule>
  </conditionalFormatting>
  <conditionalFormatting sqref="FB54:FB55">
    <cfRule type="cellIs" dxfId="1390" priority="2060" operator="equal">
      <formula>0</formula>
    </cfRule>
    <cfRule type="cellIs" dxfId="1389" priority="2061" operator="greaterThan">
      <formula>40</formula>
    </cfRule>
    <cfRule type="cellIs" dxfId="1388" priority="2062" operator="between">
      <formula>1</formula>
      <formula>19</formula>
    </cfRule>
  </conditionalFormatting>
  <conditionalFormatting sqref="FB56:FB58 FB72:FB74 FB67:FB69 FB16:FB40 FB42:FB53 FB78:FB80">
    <cfRule type="cellIs" dxfId="1387" priority="2063" operator="equal">
      <formula>0</formula>
    </cfRule>
    <cfRule type="cellIs" dxfId="1386" priority="2064" operator="greaterThan">
      <formula>40</formula>
    </cfRule>
    <cfRule type="cellIs" dxfId="1385" priority="2065" operator="between">
      <formula>1</formula>
      <formula>19</formula>
    </cfRule>
  </conditionalFormatting>
  <conditionalFormatting sqref="FB59">
    <cfRule type="cellIs" dxfId="1384" priority="165" operator="equal">
      <formula>0</formula>
    </cfRule>
    <cfRule type="cellIs" dxfId="1383" priority="166" operator="greaterThan">
      <formula>40</formula>
    </cfRule>
    <cfRule type="cellIs" dxfId="1382" priority="167" operator="between">
      <formula>1</formula>
      <formula>19</formula>
    </cfRule>
  </conditionalFormatting>
  <conditionalFormatting sqref="FB60">
    <cfRule type="cellIs" dxfId="1381" priority="1379" operator="equal">
      <formula>0</formula>
    </cfRule>
    <cfRule type="cellIs" dxfId="1380" priority="1380" operator="greaterThan">
      <formula>40</formula>
    </cfRule>
    <cfRule type="cellIs" dxfId="1379" priority="1381" operator="between">
      <formula>1</formula>
      <formula>19</formula>
    </cfRule>
  </conditionalFormatting>
  <conditionalFormatting sqref="FB61">
    <cfRule type="cellIs" dxfId="1378" priority="2039" operator="equal">
      <formula>0</formula>
    </cfRule>
    <cfRule type="cellIs" dxfId="1377" priority="2040" operator="greaterThan">
      <formula>40</formula>
    </cfRule>
    <cfRule type="cellIs" dxfId="1376" priority="2041" operator="between">
      <formula>1</formula>
      <formula>19</formula>
    </cfRule>
  </conditionalFormatting>
  <conditionalFormatting sqref="FB62">
    <cfRule type="cellIs" dxfId="1375" priority="1376" operator="equal">
      <formula>0</formula>
    </cfRule>
    <cfRule type="cellIs" dxfId="1374" priority="1377" operator="greaterThan">
      <formula>40</formula>
    </cfRule>
    <cfRule type="cellIs" dxfId="1373" priority="1378" operator="between">
      <formula>1</formula>
      <formula>19</formula>
    </cfRule>
  </conditionalFormatting>
  <conditionalFormatting sqref="FB63">
    <cfRule type="cellIs" dxfId="1372" priority="1373" operator="equal">
      <formula>0</formula>
    </cfRule>
    <cfRule type="cellIs" dxfId="1371" priority="1374" operator="greaterThan">
      <formula>40</formula>
    </cfRule>
    <cfRule type="cellIs" dxfId="1370" priority="1375" operator="between">
      <formula>1</formula>
      <formula>19</formula>
    </cfRule>
  </conditionalFormatting>
  <conditionalFormatting sqref="FB64">
    <cfRule type="cellIs" dxfId="1369" priority="2042" operator="equal">
      <formula>0</formula>
    </cfRule>
    <cfRule type="cellIs" dxfId="1368" priority="2043" operator="greaterThan">
      <formula>40</formula>
    </cfRule>
    <cfRule type="cellIs" dxfId="1367" priority="2044" operator="between">
      <formula>1</formula>
      <formula>19</formula>
    </cfRule>
  </conditionalFormatting>
  <conditionalFormatting sqref="FB65">
    <cfRule type="cellIs" dxfId="1366" priority="1369" operator="equal">
      <formula>0</formula>
    </cfRule>
    <cfRule type="cellIs" dxfId="1365" priority="1370" operator="greaterThan">
      <formula>40</formula>
    </cfRule>
    <cfRule type="cellIs" dxfId="1364" priority="1372" operator="between">
      <formula>1</formula>
      <formula>19</formula>
    </cfRule>
  </conditionalFormatting>
  <conditionalFormatting sqref="FB66">
    <cfRule type="cellIs" dxfId="1363" priority="2045" operator="equal">
      <formula>0</formula>
    </cfRule>
    <cfRule type="cellIs" dxfId="1362" priority="2046" operator="greaterThan">
      <formula>40</formula>
    </cfRule>
    <cfRule type="cellIs" dxfId="1361" priority="2047" operator="between">
      <formula>1</formula>
      <formula>19</formula>
    </cfRule>
  </conditionalFormatting>
  <conditionalFormatting sqref="FB70">
    <cfRule type="cellIs" dxfId="1360" priority="2051" operator="equal">
      <formula>0</formula>
    </cfRule>
    <cfRule type="cellIs" dxfId="1359" priority="2052" operator="greaterThan">
      <formula>40</formula>
    </cfRule>
    <cfRule type="cellIs" dxfId="1358" priority="2053" operator="between">
      <formula>1</formula>
      <formula>19</formula>
    </cfRule>
  </conditionalFormatting>
  <conditionalFormatting sqref="FB71">
    <cfRule type="cellIs" dxfId="1357" priority="2048" operator="equal">
      <formula>0</formula>
    </cfRule>
    <cfRule type="cellIs" dxfId="1356" priority="2049" operator="greaterThan">
      <formula>40</formula>
    </cfRule>
    <cfRule type="cellIs" dxfId="1355" priority="2050" operator="between">
      <formula>1</formula>
      <formula>19</formula>
    </cfRule>
  </conditionalFormatting>
  <conditionalFormatting sqref="FB75">
    <cfRule type="cellIs" dxfId="1354" priority="2057" operator="equal">
      <formula>0</formula>
    </cfRule>
    <cfRule type="cellIs" dxfId="1353" priority="2058" operator="greaterThan">
      <formula>40</formula>
    </cfRule>
    <cfRule type="cellIs" dxfId="1352" priority="2059" operator="between">
      <formula>1</formula>
      <formula>19</formula>
    </cfRule>
  </conditionalFormatting>
  <conditionalFormatting sqref="FB76">
    <cfRule type="cellIs" dxfId="1351" priority="2036" operator="equal">
      <formula>0</formula>
    </cfRule>
    <cfRule type="cellIs" dxfId="1350" priority="2037" operator="greaterThan">
      <formula>40</formula>
    </cfRule>
    <cfRule type="cellIs" dxfId="1349" priority="2038" operator="between">
      <formula>1</formula>
      <formula>19</formula>
    </cfRule>
  </conditionalFormatting>
  <conditionalFormatting sqref="FB77">
    <cfRule type="cellIs" dxfId="1348" priority="2054" operator="equal">
      <formula>0</formula>
    </cfRule>
    <cfRule type="cellIs" dxfId="1347" priority="2055" operator="greaterThan">
      <formula>40</formula>
    </cfRule>
    <cfRule type="cellIs" dxfId="1346" priority="2056" operator="between">
      <formula>1</formula>
      <formula>19</formula>
    </cfRule>
  </conditionalFormatting>
  <conditionalFormatting sqref="FC16:FC35 FC37:FC38 FC40 FC50:FC58 FC42:FC48">
    <cfRule type="cellIs" dxfId="1345" priority="1366" operator="equal">
      <formula>0</formula>
    </cfRule>
    <cfRule type="cellIs" dxfId="1344" priority="1367" operator="greaterThan">
      <formula>40</formula>
    </cfRule>
    <cfRule type="cellIs" dxfId="1343" priority="1368" operator="between">
      <formula>1</formula>
      <formula>19</formula>
    </cfRule>
  </conditionalFormatting>
  <conditionalFormatting sqref="FC36">
    <cfRule type="cellIs" dxfId="1342" priority="1363" operator="equal">
      <formula>0</formula>
    </cfRule>
    <cfRule type="cellIs" dxfId="1341" priority="1364" operator="greaterThan">
      <formula>40</formula>
    </cfRule>
    <cfRule type="cellIs" dxfId="1340" priority="1365" operator="between">
      <formula>1</formula>
      <formula>19</formula>
    </cfRule>
  </conditionalFormatting>
  <conditionalFormatting sqref="FC39">
    <cfRule type="cellIs" dxfId="1339" priority="1360" operator="equal">
      <formula>0</formula>
    </cfRule>
    <cfRule type="cellIs" dxfId="1338" priority="1361" operator="greaterThan">
      <formula>40</formula>
    </cfRule>
    <cfRule type="cellIs" dxfId="1337" priority="1362" operator="between">
      <formula>1</formula>
      <formula>19</formula>
    </cfRule>
  </conditionalFormatting>
  <conditionalFormatting sqref="FC41">
    <cfRule type="cellIs" dxfId="1336" priority="217" operator="equal">
      <formula>0</formula>
    </cfRule>
    <cfRule type="cellIs" dxfId="1335" priority="218" operator="greaterThan">
      <formula>40</formula>
    </cfRule>
    <cfRule type="cellIs" dxfId="1334" priority="219" operator="between">
      <formula>1</formula>
      <formula>19</formula>
    </cfRule>
  </conditionalFormatting>
  <conditionalFormatting sqref="FC49">
    <cfRule type="cellIs" dxfId="1333" priority="1357" operator="equal">
      <formula>0</formula>
    </cfRule>
    <cfRule type="cellIs" dxfId="1332" priority="1358" operator="greaterThan">
      <formula>40</formula>
    </cfRule>
    <cfRule type="cellIs" dxfId="1331" priority="1359" operator="between">
      <formula>1</formula>
      <formula>19</formula>
    </cfRule>
  </conditionalFormatting>
  <conditionalFormatting sqref="FC59">
    <cfRule type="cellIs" dxfId="1330" priority="123" operator="equal">
      <formula>0</formula>
    </cfRule>
    <cfRule type="cellIs" dxfId="1329" priority="124" operator="greaterThan">
      <formula>40</formula>
    </cfRule>
    <cfRule type="cellIs" dxfId="1328" priority="125" operator="between">
      <formula>1</formula>
      <formula>19</formula>
    </cfRule>
  </conditionalFormatting>
  <conditionalFormatting sqref="FC60">
    <cfRule type="cellIs" dxfId="1327" priority="1315" operator="equal">
      <formula>0</formula>
    </cfRule>
    <cfRule type="cellIs" dxfId="1326" priority="1316" operator="greaterThan">
      <formula>40</formula>
    </cfRule>
    <cfRule type="cellIs" dxfId="1325" priority="1317" operator="between">
      <formula>1</formula>
      <formula>19</formula>
    </cfRule>
  </conditionalFormatting>
  <conditionalFormatting sqref="FC61">
    <cfRule type="cellIs" dxfId="1324" priority="262" operator="equal">
      <formula>0</formula>
    </cfRule>
    <cfRule type="cellIs" dxfId="1323" priority="263" operator="greaterThan">
      <formula>40</formula>
    </cfRule>
    <cfRule type="cellIs" dxfId="1322" priority="265" operator="between">
      <formula>1</formula>
      <formula>19</formula>
    </cfRule>
  </conditionalFormatting>
  <conditionalFormatting sqref="FC62">
    <cfRule type="cellIs" dxfId="1321" priority="266" operator="equal">
      <formula>0</formula>
    </cfRule>
    <cfRule type="cellIs" dxfId="1320" priority="267" operator="greaterThan">
      <formula>40</formula>
    </cfRule>
    <cfRule type="cellIs" dxfId="1319" priority="269" operator="between">
      <formula>1</formula>
      <formula>19</formula>
    </cfRule>
  </conditionalFormatting>
  <conditionalFormatting sqref="FC63">
    <cfRule type="cellIs" dxfId="1318" priority="270" operator="equal">
      <formula>0</formula>
    </cfRule>
    <cfRule type="cellIs" dxfId="1317" priority="271" operator="greaterThan">
      <formula>40</formula>
    </cfRule>
    <cfRule type="cellIs" dxfId="1316" priority="272" operator="between">
      <formula>1</formula>
      <formula>19</formula>
    </cfRule>
  </conditionalFormatting>
  <conditionalFormatting sqref="FC64">
    <cfRule type="cellIs" dxfId="1315" priority="1312" operator="equal">
      <formula>0</formula>
    </cfRule>
    <cfRule type="cellIs" dxfId="1314" priority="1313" operator="greaterThan">
      <formula>40</formula>
    </cfRule>
    <cfRule type="cellIs" dxfId="1313" priority="1314" operator="between">
      <formula>1</formula>
      <formula>19</formula>
    </cfRule>
  </conditionalFormatting>
  <conditionalFormatting sqref="FC65">
    <cfRule type="cellIs" dxfId="1312" priority="273" operator="equal">
      <formula>0</formula>
    </cfRule>
    <cfRule type="cellIs" dxfId="1311" priority="274" operator="greaterThan">
      <formula>40</formula>
    </cfRule>
    <cfRule type="cellIs" dxfId="1310" priority="275" operator="between">
      <formula>1</formula>
      <formula>19</formula>
    </cfRule>
  </conditionalFormatting>
  <conditionalFormatting sqref="FC66">
    <cfRule type="cellIs" dxfId="1309" priority="1318" operator="equal">
      <formula>0</formula>
    </cfRule>
    <cfRule type="cellIs" dxfId="1308" priority="1319" operator="greaterThan">
      <formula>40</formula>
    </cfRule>
    <cfRule type="cellIs" dxfId="1307" priority="1320" operator="between">
      <formula>1</formula>
      <formula>19</formula>
    </cfRule>
  </conditionalFormatting>
  <conditionalFormatting sqref="FC67">
    <cfRule type="cellIs" dxfId="1306" priority="1339" operator="equal">
      <formula>0</formula>
    </cfRule>
    <cfRule type="cellIs" dxfId="1305" priority="1340" operator="greaterThan">
      <formula>40</formula>
    </cfRule>
    <cfRule type="cellIs" dxfId="1304" priority="1341" operator="between">
      <formula>1</formula>
      <formula>19</formula>
    </cfRule>
  </conditionalFormatting>
  <conditionalFormatting sqref="FC68">
    <cfRule type="cellIs" dxfId="1303" priority="1336" operator="equal">
      <formula>0</formula>
    </cfRule>
    <cfRule type="cellIs" dxfId="1302" priority="1337" operator="greaterThan">
      <formula>40</formula>
    </cfRule>
    <cfRule type="cellIs" dxfId="1301" priority="1338" operator="between">
      <formula>1</formula>
      <formula>19</formula>
    </cfRule>
  </conditionalFormatting>
  <conditionalFormatting sqref="FC69">
    <cfRule type="cellIs" dxfId="1300" priority="1348" operator="equal">
      <formula>0</formula>
    </cfRule>
    <cfRule type="cellIs" dxfId="1299" priority="1349" operator="greaterThan">
      <formula>40</formula>
    </cfRule>
    <cfRule type="cellIs" dxfId="1298" priority="1350" operator="between">
      <formula>1</formula>
      <formula>19</formula>
    </cfRule>
  </conditionalFormatting>
  <conditionalFormatting sqref="FC70">
    <cfRule type="cellIs" dxfId="1297" priority="1324" operator="equal">
      <formula>0</formula>
    </cfRule>
    <cfRule type="cellIs" dxfId="1296" priority="1325" operator="greaterThan">
      <formula>40</formula>
    </cfRule>
    <cfRule type="cellIs" dxfId="1295" priority="1326" operator="between">
      <formula>1</formula>
      <formula>19</formula>
    </cfRule>
  </conditionalFormatting>
  <conditionalFormatting sqref="FC71">
    <cfRule type="cellIs" dxfId="1294" priority="1321" operator="equal">
      <formula>0</formula>
    </cfRule>
    <cfRule type="cellIs" dxfId="1293" priority="1322" operator="greaterThan">
      <formula>40</formula>
    </cfRule>
    <cfRule type="cellIs" dxfId="1292" priority="1323" operator="between">
      <formula>1</formula>
      <formula>19</formula>
    </cfRule>
  </conditionalFormatting>
  <conditionalFormatting sqref="FC72">
    <cfRule type="cellIs" dxfId="1291" priority="1342" operator="equal">
      <formula>0</formula>
    </cfRule>
    <cfRule type="cellIs" dxfId="1290" priority="1343" operator="greaterThan">
      <formula>40</formula>
    </cfRule>
    <cfRule type="cellIs" dxfId="1289" priority="1344" operator="between">
      <formula>1</formula>
      <formula>19</formula>
    </cfRule>
  </conditionalFormatting>
  <conditionalFormatting sqref="FC73">
    <cfRule type="cellIs" dxfId="1288" priority="1351" operator="equal">
      <formula>0</formula>
    </cfRule>
    <cfRule type="cellIs" dxfId="1287" priority="1352" operator="greaterThan">
      <formula>40</formula>
    </cfRule>
    <cfRule type="cellIs" dxfId="1286" priority="1353" operator="between">
      <formula>1</formula>
      <formula>19</formula>
    </cfRule>
  </conditionalFormatting>
  <conditionalFormatting sqref="FC74">
    <cfRule type="cellIs" dxfId="1285" priority="1333" operator="equal">
      <formula>0</formula>
    </cfRule>
    <cfRule type="cellIs" dxfId="1284" priority="1334" operator="greaterThan">
      <formula>40</formula>
    </cfRule>
    <cfRule type="cellIs" dxfId="1283" priority="1335" operator="between">
      <formula>1</formula>
      <formula>19</formula>
    </cfRule>
  </conditionalFormatting>
  <conditionalFormatting sqref="FC75">
    <cfRule type="cellIs" dxfId="1282" priority="1330" operator="equal">
      <formula>0</formula>
    </cfRule>
    <cfRule type="cellIs" dxfId="1281" priority="1331" operator="greaterThan">
      <formula>40</formula>
    </cfRule>
    <cfRule type="cellIs" dxfId="1280" priority="1332" operator="between">
      <formula>1</formula>
      <formula>19</formula>
    </cfRule>
  </conditionalFormatting>
  <conditionalFormatting sqref="FC76">
    <cfRule type="cellIs" dxfId="1279" priority="1309" operator="equal">
      <formula>0</formula>
    </cfRule>
    <cfRule type="cellIs" dxfId="1278" priority="1310" operator="greaterThan">
      <formula>40</formula>
    </cfRule>
    <cfRule type="cellIs" dxfId="1277" priority="1311" operator="between">
      <formula>1</formula>
      <formula>19</formula>
    </cfRule>
  </conditionalFormatting>
  <conditionalFormatting sqref="FC77">
    <cfRule type="cellIs" dxfId="1276" priority="1327" operator="equal">
      <formula>0</formula>
    </cfRule>
    <cfRule type="cellIs" dxfId="1275" priority="1328" operator="greaterThan">
      <formula>40</formula>
    </cfRule>
    <cfRule type="cellIs" dxfId="1274" priority="1329" operator="between">
      <formula>1</formula>
      <formula>19</formula>
    </cfRule>
  </conditionalFormatting>
  <conditionalFormatting sqref="FC78">
    <cfRule type="cellIs" dxfId="1273" priority="1354" operator="equal">
      <formula>0</formula>
    </cfRule>
    <cfRule type="cellIs" dxfId="1272" priority="1355" operator="greaterThan">
      <formula>40</formula>
    </cfRule>
    <cfRule type="cellIs" dxfId="1271" priority="1356" operator="between">
      <formula>1</formula>
      <formula>19</formula>
    </cfRule>
  </conditionalFormatting>
  <conditionalFormatting sqref="FC79">
    <cfRule type="cellIs" dxfId="1270" priority="1345" operator="equal">
      <formula>0</formula>
    </cfRule>
    <cfRule type="cellIs" dxfId="1269" priority="1346" operator="greaterThan">
      <formula>40</formula>
    </cfRule>
    <cfRule type="cellIs" dxfId="1268" priority="1347" operator="between">
      <formula>1</formula>
      <formula>19</formula>
    </cfRule>
  </conditionalFormatting>
  <conditionalFormatting sqref="FC62:FD79">
    <cfRule type="cellIs" dxfId="1267" priority="268" operator="between">
      <formula>20</formula>
      <formula>40</formula>
    </cfRule>
  </conditionalFormatting>
  <conditionalFormatting sqref="FC60:FE61">
    <cfRule type="cellIs" dxfId="1266" priority="264" operator="between">
      <formula>20</formula>
      <formula>40</formula>
    </cfRule>
  </conditionalFormatting>
  <conditionalFormatting sqref="FD16:FD32 FD34:FD36 FD38:FD40 FD42:FD58">
    <cfRule type="cellIs" dxfId="1265" priority="1306" operator="equal">
      <formula>0</formula>
    </cfRule>
    <cfRule type="cellIs" dxfId="1264" priority="1307" operator="greaterThan">
      <formula>40</formula>
    </cfRule>
    <cfRule type="cellIs" dxfId="1263" priority="1308" operator="between">
      <formula>1</formula>
      <formula>19</formula>
    </cfRule>
  </conditionalFormatting>
  <conditionalFormatting sqref="FD33">
    <cfRule type="cellIs" dxfId="1262" priority="1303" operator="equal">
      <formula>0</formula>
    </cfRule>
    <cfRule type="cellIs" dxfId="1261" priority="1304" operator="greaterThan">
      <formula>40</formula>
    </cfRule>
    <cfRule type="cellIs" dxfId="1260" priority="1305" operator="between">
      <formula>1</formula>
      <formula>19</formula>
    </cfRule>
  </conditionalFormatting>
  <conditionalFormatting sqref="FD37">
    <cfRule type="cellIs" dxfId="1259" priority="1300" operator="equal">
      <formula>0</formula>
    </cfRule>
    <cfRule type="cellIs" dxfId="1258" priority="1301" operator="greaterThan">
      <formula>40</formula>
    </cfRule>
    <cfRule type="cellIs" dxfId="1257" priority="1302" operator="between">
      <formula>1</formula>
      <formula>19</formula>
    </cfRule>
  </conditionalFormatting>
  <conditionalFormatting sqref="FD41">
    <cfRule type="cellIs" dxfId="1256" priority="214" operator="equal">
      <formula>0</formula>
    </cfRule>
    <cfRule type="cellIs" dxfId="1255" priority="215" operator="greaterThan">
      <formula>40</formula>
    </cfRule>
    <cfRule type="cellIs" dxfId="1254" priority="216" operator="between">
      <formula>1</formula>
      <formula>19</formula>
    </cfRule>
  </conditionalFormatting>
  <conditionalFormatting sqref="FD59">
    <cfRule type="cellIs" dxfId="1253" priority="119" operator="equal">
      <formula>0</formula>
    </cfRule>
    <cfRule type="cellIs" dxfId="1252" priority="120" operator="greaterThan">
      <formula>40</formula>
    </cfRule>
    <cfRule type="cellIs" dxfId="1251" priority="122" operator="between">
      <formula>1</formula>
      <formula>19</formula>
    </cfRule>
  </conditionalFormatting>
  <conditionalFormatting sqref="FD60">
    <cfRule type="cellIs" dxfId="1250" priority="1258" operator="equal">
      <formula>0</formula>
    </cfRule>
    <cfRule type="cellIs" dxfId="1249" priority="1259" operator="greaterThan">
      <formula>40</formula>
    </cfRule>
    <cfRule type="cellIs" dxfId="1248" priority="1260" operator="between">
      <formula>1</formula>
      <formula>19</formula>
    </cfRule>
  </conditionalFormatting>
  <conditionalFormatting sqref="FD61">
    <cfRule type="cellIs" dxfId="1247" priority="1249" operator="equal">
      <formula>0</formula>
    </cfRule>
    <cfRule type="cellIs" dxfId="1246" priority="1250" operator="greaterThan">
      <formula>40</formula>
    </cfRule>
    <cfRule type="cellIs" dxfId="1245" priority="1251" operator="between">
      <formula>1</formula>
      <formula>19</formula>
    </cfRule>
  </conditionalFormatting>
  <conditionalFormatting sqref="FD62">
    <cfRule type="cellIs" dxfId="1244" priority="279" operator="equal">
      <formula>0</formula>
    </cfRule>
    <cfRule type="cellIs" dxfId="1243" priority="280" operator="greaterThan">
      <formula>40</formula>
    </cfRule>
    <cfRule type="cellIs" dxfId="1242" priority="281" operator="between">
      <formula>1</formula>
      <formula>19</formula>
    </cfRule>
  </conditionalFormatting>
  <conditionalFormatting sqref="FD63">
    <cfRule type="cellIs" dxfId="1241" priority="1255" operator="equal">
      <formula>0</formula>
    </cfRule>
    <cfRule type="cellIs" dxfId="1240" priority="1256" operator="greaterThan">
      <formula>40</formula>
    </cfRule>
    <cfRule type="cellIs" dxfId="1239" priority="1257" operator="between">
      <formula>1</formula>
      <formula>19</formula>
    </cfRule>
  </conditionalFormatting>
  <conditionalFormatting sqref="FD64">
    <cfRule type="cellIs" dxfId="1238" priority="1252" operator="equal">
      <formula>0</formula>
    </cfRule>
    <cfRule type="cellIs" dxfId="1237" priority="1253" operator="greaterThan">
      <formula>40</formula>
    </cfRule>
    <cfRule type="cellIs" dxfId="1236" priority="1254" operator="between">
      <formula>1</formula>
      <formula>19</formula>
    </cfRule>
  </conditionalFormatting>
  <conditionalFormatting sqref="FD65">
    <cfRule type="cellIs" dxfId="1235" priority="276" operator="equal">
      <formula>0</formula>
    </cfRule>
    <cfRule type="cellIs" dxfId="1234" priority="277" operator="greaterThan">
      <formula>40</formula>
    </cfRule>
    <cfRule type="cellIs" dxfId="1233" priority="278" operator="between">
      <formula>1</formula>
      <formula>19</formula>
    </cfRule>
  </conditionalFormatting>
  <conditionalFormatting sqref="FD66">
    <cfRule type="cellIs" dxfId="1232" priority="1261" operator="equal">
      <formula>0</formula>
    </cfRule>
    <cfRule type="cellIs" dxfId="1231" priority="1262" operator="greaterThan">
      <formula>40</formula>
    </cfRule>
    <cfRule type="cellIs" dxfId="1230" priority="1263" operator="between">
      <formula>1</formula>
      <formula>19</formula>
    </cfRule>
  </conditionalFormatting>
  <conditionalFormatting sqref="FD67">
    <cfRule type="cellIs" dxfId="1229" priority="1282" operator="equal">
      <formula>0</formula>
    </cfRule>
    <cfRule type="cellIs" dxfId="1228" priority="1283" operator="greaterThan">
      <formula>40</formula>
    </cfRule>
    <cfRule type="cellIs" dxfId="1227" priority="1284" operator="between">
      <formula>1</formula>
      <formula>19</formula>
    </cfRule>
  </conditionalFormatting>
  <conditionalFormatting sqref="FD68">
    <cfRule type="cellIs" dxfId="1226" priority="1279" operator="equal">
      <formula>0</formula>
    </cfRule>
    <cfRule type="cellIs" dxfId="1225" priority="1280" operator="greaterThan">
      <formula>40</formula>
    </cfRule>
    <cfRule type="cellIs" dxfId="1224" priority="1281" operator="between">
      <formula>1</formula>
      <formula>19</formula>
    </cfRule>
  </conditionalFormatting>
  <conditionalFormatting sqref="FD69">
    <cfRule type="cellIs" dxfId="1223" priority="1291" operator="equal">
      <formula>0</formula>
    </cfRule>
    <cfRule type="cellIs" dxfId="1222" priority="1292" operator="greaterThan">
      <formula>40</formula>
    </cfRule>
    <cfRule type="cellIs" dxfId="1221" priority="1293" operator="between">
      <formula>1</formula>
      <formula>19</formula>
    </cfRule>
  </conditionalFormatting>
  <conditionalFormatting sqref="FD70">
    <cfRule type="cellIs" dxfId="1220" priority="1267" operator="equal">
      <formula>0</formula>
    </cfRule>
    <cfRule type="cellIs" dxfId="1219" priority="1268" operator="greaterThan">
      <formula>40</formula>
    </cfRule>
    <cfRule type="cellIs" dxfId="1218" priority="1269" operator="between">
      <formula>1</formula>
      <formula>19</formula>
    </cfRule>
  </conditionalFormatting>
  <conditionalFormatting sqref="FD71">
    <cfRule type="cellIs" dxfId="1217" priority="1264" operator="equal">
      <formula>0</formula>
    </cfRule>
    <cfRule type="cellIs" dxfId="1216" priority="1265" operator="greaterThan">
      <formula>40</formula>
    </cfRule>
    <cfRule type="cellIs" dxfId="1215" priority="1266" operator="between">
      <formula>1</formula>
      <formula>19</formula>
    </cfRule>
  </conditionalFormatting>
  <conditionalFormatting sqref="FD72">
    <cfRule type="cellIs" dxfId="1214" priority="1285" operator="equal">
      <formula>0</formula>
    </cfRule>
    <cfRule type="cellIs" dxfId="1213" priority="1286" operator="greaterThan">
      <formula>40</formula>
    </cfRule>
    <cfRule type="cellIs" dxfId="1212" priority="1287" operator="between">
      <formula>1</formula>
      <formula>19</formula>
    </cfRule>
  </conditionalFormatting>
  <conditionalFormatting sqref="FD73">
    <cfRule type="cellIs" dxfId="1211" priority="1294" operator="equal">
      <formula>0</formula>
    </cfRule>
    <cfRule type="cellIs" dxfId="1210" priority="1295" operator="greaterThan">
      <formula>40</formula>
    </cfRule>
    <cfRule type="cellIs" dxfId="1209" priority="1296" operator="between">
      <formula>1</formula>
      <formula>19</formula>
    </cfRule>
  </conditionalFormatting>
  <conditionalFormatting sqref="FD74">
    <cfRule type="cellIs" dxfId="1208" priority="1276" operator="equal">
      <formula>0</formula>
    </cfRule>
    <cfRule type="cellIs" dxfId="1207" priority="1277" operator="greaterThan">
      <formula>40</formula>
    </cfRule>
    <cfRule type="cellIs" dxfId="1206" priority="1278" operator="between">
      <formula>1</formula>
      <formula>19</formula>
    </cfRule>
  </conditionalFormatting>
  <conditionalFormatting sqref="FD75">
    <cfRule type="cellIs" dxfId="1205" priority="1273" operator="equal">
      <formula>0</formula>
    </cfRule>
    <cfRule type="cellIs" dxfId="1204" priority="1274" operator="greaterThan">
      <formula>40</formula>
    </cfRule>
    <cfRule type="cellIs" dxfId="1203" priority="1275" operator="between">
      <formula>1</formula>
      <formula>19</formula>
    </cfRule>
  </conditionalFormatting>
  <conditionalFormatting sqref="FD76">
    <cfRule type="cellIs" dxfId="1202" priority="1246" operator="equal">
      <formula>0</formula>
    </cfRule>
    <cfRule type="cellIs" dxfId="1201" priority="1247" operator="greaterThan">
      <formula>40</formula>
    </cfRule>
    <cfRule type="cellIs" dxfId="1200" priority="1248" operator="between">
      <formula>1</formula>
      <formula>19</formula>
    </cfRule>
  </conditionalFormatting>
  <conditionalFormatting sqref="FD77">
    <cfRule type="cellIs" dxfId="1199" priority="1270" operator="equal">
      <formula>0</formula>
    </cfRule>
    <cfRule type="cellIs" dxfId="1198" priority="1271" operator="greaterThan">
      <formula>40</formula>
    </cfRule>
    <cfRule type="cellIs" dxfId="1197" priority="1272" operator="between">
      <formula>1</formula>
      <formula>19</formula>
    </cfRule>
  </conditionalFormatting>
  <conditionalFormatting sqref="FD78">
    <cfRule type="cellIs" dxfId="1196" priority="1297" operator="equal">
      <formula>0</formula>
    </cfRule>
    <cfRule type="cellIs" dxfId="1195" priority="1298" operator="greaterThan">
      <formula>40</formula>
    </cfRule>
    <cfRule type="cellIs" dxfId="1194" priority="1299" operator="between">
      <formula>1</formula>
      <formula>19</formula>
    </cfRule>
  </conditionalFormatting>
  <conditionalFormatting sqref="FD79">
    <cfRule type="cellIs" dxfId="1193" priority="1288" operator="equal">
      <formula>0</formula>
    </cfRule>
    <cfRule type="cellIs" dxfId="1192" priority="1289" operator="greaterThan">
      <formula>40</formula>
    </cfRule>
    <cfRule type="cellIs" dxfId="1191" priority="1290" operator="between">
      <formula>1</formula>
      <formula>19</formula>
    </cfRule>
  </conditionalFormatting>
  <conditionalFormatting sqref="FE34">
    <cfRule type="cellIs" dxfId="1190" priority="1243" operator="equal">
      <formula>0</formula>
    </cfRule>
    <cfRule type="cellIs" dxfId="1189" priority="1244" operator="greaterThan">
      <formula>40</formula>
    </cfRule>
    <cfRule type="cellIs" dxfId="1188" priority="1245" operator="between">
      <formula>1</formula>
      <formula>19</formula>
    </cfRule>
  </conditionalFormatting>
  <conditionalFormatting sqref="FE37">
    <cfRule type="cellIs" dxfId="1187" priority="1240" operator="equal">
      <formula>0</formula>
    </cfRule>
    <cfRule type="cellIs" dxfId="1186" priority="1241" operator="greaterThan">
      <formula>40</formula>
    </cfRule>
    <cfRule type="cellIs" dxfId="1185" priority="1242" operator="between">
      <formula>1</formula>
      <formula>19</formula>
    </cfRule>
  </conditionalFormatting>
  <conditionalFormatting sqref="FE41">
    <cfRule type="cellIs" dxfId="1184" priority="211" operator="equal">
      <formula>0</formula>
    </cfRule>
    <cfRule type="cellIs" dxfId="1183" priority="212" operator="greaterThan">
      <formula>40</formula>
    </cfRule>
    <cfRule type="cellIs" dxfId="1182" priority="213" operator="between">
      <formula>1</formula>
      <formula>19</formula>
    </cfRule>
  </conditionalFormatting>
  <conditionalFormatting sqref="FE54">
    <cfRule type="cellIs" dxfId="1181" priority="1237" operator="equal">
      <formula>0</formula>
    </cfRule>
    <cfRule type="cellIs" dxfId="1180" priority="1238" operator="greaterThan">
      <formula>40</formula>
    </cfRule>
    <cfRule type="cellIs" dxfId="1179" priority="1239" operator="between">
      <formula>1</formula>
      <formula>19</formula>
    </cfRule>
  </conditionalFormatting>
  <conditionalFormatting sqref="FE55">
    <cfRule type="cellIs" dxfId="1178" priority="2093" operator="equal">
      <formula>0</formula>
    </cfRule>
    <cfRule type="cellIs" dxfId="1177" priority="2094" operator="greaterThan">
      <formula>40</formula>
    </cfRule>
    <cfRule type="cellIs" dxfId="1176" priority="2095" operator="between">
      <formula>1</formula>
      <formula>19</formula>
    </cfRule>
  </conditionalFormatting>
  <conditionalFormatting sqref="FE56:FE58 FE72:FE74 FE67:FE69 FE16:FE33 FE42:FE53 FE35:FE36 FE38:FE40 FE78:FE80">
    <cfRule type="cellIs" dxfId="1175" priority="2096" operator="equal">
      <formula>0</formula>
    </cfRule>
    <cfRule type="cellIs" dxfId="1174" priority="2097" operator="greaterThan">
      <formula>40</formula>
    </cfRule>
    <cfRule type="cellIs" dxfId="1173" priority="2098" operator="between">
      <formula>1</formula>
      <formula>19</formula>
    </cfRule>
  </conditionalFormatting>
  <conditionalFormatting sqref="FE59">
    <cfRule type="cellIs" dxfId="1172" priority="168" operator="equal">
      <formula>0</formula>
    </cfRule>
    <cfRule type="cellIs" dxfId="1171" priority="169" operator="greaterThan">
      <formula>40</formula>
    </cfRule>
    <cfRule type="cellIs" dxfId="1170" priority="170" operator="between">
      <formula>1</formula>
      <formula>19</formula>
    </cfRule>
  </conditionalFormatting>
  <conditionalFormatting sqref="FE60">
    <cfRule type="cellIs" dxfId="1169" priority="282" operator="equal">
      <formula>0</formula>
    </cfRule>
    <cfRule type="cellIs" dxfId="1168" priority="283" operator="greaterThan">
      <formula>40</formula>
    </cfRule>
    <cfRule type="cellIs" dxfId="1167" priority="284" operator="between">
      <formula>1</formula>
      <formula>19</formula>
    </cfRule>
  </conditionalFormatting>
  <conditionalFormatting sqref="FE61">
    <cfRule type="cellIs" dxfId="1166" priority="2069" operator="equal">
      <formula>0</formula>
    </cfRule>
    <cfRule type="cellIs" dxfId="1165" priority="2070" operator="greaterThan">
      <formula>40</formula>
    </cfRule>
    <cfRule type="cellIs" dxfId="1164" priority="2071" operator="between">
      <formula>1</formula>
      <formula>19</formula>
    </cfRule>
  </conditionalFormatting>
  <conditionalFormatting sqref="FE62">
    <cfRule type="cellIs" dxfId="1163" priority="285" operator="equal">
      <formula>0</formula>
    </cfRule>
    <cfRule type="cellIs" dxfId="1162" priority="286" operator="greaterThan">
      <formula>40</formula>
    </cfRule>
    <cfRule type="cellIs" dxfId="1161" priority="288" operator="between">
      <formula>1</formula>
      <formula>19</formula>
    </cfRule>
  </conditionalFormatting>
  <conditionalFormatting sqref="FE62:FE63">
    <cfRule type="cellIs" dxfId="1160" priority="287" operator="between">
      <formula>20</formula>
      <formula>40</formula>
    </cfRule>
  </conditionalFormatting>
  <conditionalFormatting sqref="FE63">
    <cfRule type="cellIs" dxfId="1159" priority="289" operator="equal">
      <formula>0</formula>
    </cfRule>
    <cfRule type="cellIs" dxfId="1158" priority="290" operator="greaterThan">
      <formula>40</formula>
    </cfRule>
    <cfRule type="cellIs" dxfId="1157" priority="291" operator="between">
      <formula>1</formula>
      <formula>19</formula>
    </cfRule>
  </conditionalFormatting>
  <conditionalFormatting sqref="FE64">
    <cfRule type="cellIs" dxfId="1156" priority="2075" operator="equal">
      <formula>0</formula>
    </cfRule>
    <cfRule type="cellIs" dxfId="1155" priority="2076" operator="greaterThan">
      <formula>40</formula>
    </cfRule>
    <cfRule type="cellIs" dxfId="1154" priority="2077" operator="between">
      <formula>1</formula>
      <formula>19</formula>
    </cfRule>
  </conditionalFormatting>
  <conditionalFormatting sqref="FE65">
    <cfRule type="cellIs" dxfId="1153" priority="2072" operator="equal">
      <formula>0</formula>
    </cfRule>
    <cfRule type="cellIs" dxfId="1152" priority="2073" operator="greaterThan">
      <formula>40</formula>
    </cfRule>
    <cfRule type="cellIs" dxfId="1151" priority="2074" operator="between">
      <formula>1</formula>
      <formula>19</formula>
    </cfRule>
  </conditionalFormatting>
  <conditionalFormatting sqref="FE66">
    <cfRule type="cellIs" dxfId="1150" priority="2078" operator="equal">
      <formula>0</formula>
    </cfRule>
    <cfRule type="cellIs" dxfId="1149" priority="2079" operator="greaterThan">
      <formula>40</formula>
    </cfRule>
    <cfRule type="cellIs" dxfId="1148" priority="2080" operator="between">
      <formula>1</formula>
      <formula>19</formula>
    </cfRule>
  </conditionalFormatting>
  <conditionalFormatting sqref="FE70">
    <cfRule type="cellIs" dxfId="1147" priority="2084" operator="equal">
      <formula>0</formula>
    </cfRule>
    <cfRule type="cellIs" dxfId="1146" priority="2085" operator="greaterThan">
      <formula>40</formula>
    </cfRule>
    <cfRule type="cellIs" dxfId="1145" priority="2086" operator="between">
      <formula>1</formula>
      <formula>19</formula>
    </cfRule>
  </conditionalFormatting>
  <conditionalFormatting sqref="FE71">
    <cfRule type="cellIs" dxfId="1144" priority="2081" operator="equal">
      <formula>0</formula>
    </cfRule>
    <cfRule type="cellIs" dxfId="1143" priority="2082" operator="greaterThan">
      <formula>40</formula>
    </cfRule>
    <cfRule type="cellIs" dxfId="1142" priority="2083" operator="between">
      <formula>1</formula>
      <formula>19</formula>
    </cfRule>
  </conditionalFormatting>
  <conditionalFormatting sqref="FE75">
    <cfRule type="cellIs" dxfId="1141" priority="2090" operator="equal">
      <formula>0</formula>
    </cfRule>
    <cfRule type="cellIs" dxfId="1140" priority="2091" operator="greaterThan">
      <formula>40</formula>
    </cfRule>
    <cfRule type="cellIs" dxfId="1139" priority="2092" operator="between">
      <formula>1</formula>
      <formula>19</formula>
    </cfRule>
  </conditionalFormatting>
  <conditionalFormatting sqref="FE76">
    <cfRule type="cellIs" dxfId="1138" priority="2066" operator="equal">
      <formula>0</formula>
    </cfRule>
    <cfRule type="cellIs" dxfId="1137" priority="2067" operator="greaterThan">
      <formula>40</formula>
    </cfRule>
    <cfRule type="cellIs" dxfId="1136" priority="2068" operator="between">
      <formula>1</formula>
      <formula>19</formula>
    </cfRule>
  </conditionalFormatting>
  <conditionalFormatting sqref="FE77">
    <cfRule type="cellIs" dxfId="1135" priority="2087" operator="equal">
      <formula>0</formula>
    </cfRule>
    <cfRule type="cellIs" dxfId="1134" priority="2088" operator="greaterThan">
      <formula>40</formula>
    </cfRule>
    <cfRule type="cellIs" dxfId="1133" priority="2089" operator="between">
      <formula>1</formula>
      <formula>19</formula>
    </cfRule>
  </conditionalFormatting>
  <conditionalFormatting sqref="FE64:FF79">
    <cfRule type="cellIs" dxfId="1132" priority="1172" operator="between">
      <formula>20</formula>
      <formula>40</formula>
    </cfRule>
  </conditionalFormatting>
  <conditionalFormatting sqref="FF16:FF40 FF42:FF43 FF47:FF49 FF52:FF53 FF56:FF57">
    <cfRule type="cellIs" dxfId="1131" priority="1234" operator="equal">
      <formula>0</formula>
    </cfRule>
    <cfRule type="cellIs" dxfId="1130" priority="1235" operator="greaterThan">
      <formula>40</formula>
    </cfRule>
    <cfRule type="cellIs" dxfId="1129" priority="1236" operator="between">
      <formula>1</formula>
      <formula>19</formula>
    </cfRule>
  </conditionalFormatting>
  <conditionalFormatting sqref="FF41">
    <cfRule type="cellIs" dxfId="1128" priority="208" operator="equal">
      <formula>0</formula>
    </cfRule>
    <cfRule type="cellIs" dxfId="1127" priority="209" operator="greaterThan">
      <formula>40</formula>
    </cfRule>
    <cfRule type="cellIs" dxfId="1126" priority="210" operator="between">
      <formula>1</formula>
      <formula>19</formula>
    </cfRule>
  </conditionalFormatting>
  <conditionalFormatting sqref="FF44:FF46 FF50:FF51 FF58">
    <cfRule type="cellIs" dxfId="1125" priority="1231" operator="equal">
      <formula>0</formula>
    </cfRule>
    <cfRule type="cellIs" dxfId="1124" priority="1232" operator="greaterThan">
      <formula>40</formula>
    </cfRule>
    <cfRule type="cellIs" dxfId="1123" priority="1233" operator="between">
      <formula>1</formula>
      <formula>19</formula>
    </cfRule>
  </conditionalFormatting>
  <conditionalFormatting sqref="FF54:FF55">
    <cfRule type="cellIs" dxfId="1122" priority="1228" operator="equal">
      <formula>0</formula>
    </cfRule>
    <cfRule type="cellIs" dxfId="1121" priority="1229" operator="greaterThan">
      <formula>40</formula>
    </cfRule>
    <cfRule type="cellIs" dxfId="1120" priority="1230" operator="between">
      <formula>1</formula>
      <formula>19</formula>
    </cfRule>
  </conditionalFormatting>
  <conditionalFormatting sqref="FF59">
    <cfRule type="cellIs" dxfId="1119" priority="115" operator="equal">
      <formula>0</formula>
    </cfRule>
    <cfRule type="cellIs" dxfId="1118" priority="116" operator="greaterThan">
      <formula>40</formula>
    </cfRule>
    <cfRule type="cellIs" dxfId="1117" priority="118" operator="between">
      <formula>1</formula>
      <formula>19</formula>
    </cfRule>
  </conditionalFormatting>
  <conditionalFormatting sqref="FF59:FF63">
    <cfRule type="cellIs" dxfId="1116" priority="117" operator="between">
      <formula>20</formula>
      <formula>40</formula>
    </cfRule>
  </conditionalFormatting>
  <conditionalFormatting sqref="FF60">
    <cfRule type="cellIs" dxfId="1115" priority="1186" operator="equal">
      <formula>0</formula>
    </cfRule>
    <cfRule type="cellIs" dxfId="1114" priority="1187" operator="greaterThan">
      <formula>40</formula>
    </cfRule>
    <cfRule type="cellIs" dxfId="1113" priority="1188" operator="between">
      <formula>1</formula>
      <formula>19</formula>
    </cfRule>
  </conditionalFormatting>
  <conditionalFormatting sqref="FF61">
    <cfRule type="cellIs" dxfId="1112" priority="1177" operator="equal">
      <formula>0</formula>
    </cfRule>
    <cfRule type="cellIs" dxfId="1111" priority="1178" operator="greaterThan">
      <formula>40</formula>
    </cfRule>
    <cfRule type="cellIs" dxfId="1110" priority="1179" operator="between">
      <formula>1</formula>
      <formula>19</formula>
    </cfRule>
  </conditionalFormatting>
  <conditionalFormatting sqref="FF62">
    <cfRule type="cellIs" dxfId="1109" priority="1174" operator="equal">
      <formula>0</formula>
    </cfRule>
    <cfRule type="cellIs" dxfId="1108" priority="1175" operator="greaterThan">
      <formula>40</formula>
    </cfRule>
    <cfRule type="cellIs" dxfId="1107" priority="1176" operator="between">
      <formula>1</formula>
      <formula>19</formula>
    </cfRule>
  </conditionalFormatting>
  <conditionalFormatting sqref="FF63">
    <cfRule type="cellIs" dxfId="1106" priority="292" operator="equal">
      <formula>0</formula>
    </cfRule>
    <cfRule type="cellIs" dxfId="1105" priority="293" operator="greaterThan">
      <formula>40</formula>
    </cfRule>
    <cfRule type="cellIs" dxfId="1104" priority="294" operator="between">
      <formula>1</formula>
      <formula>19</formula>
    </cfRule>
  </conditionalFormatting>
  <conditionalFormatting sqref="FF64">
    <cfRule type="cellIs" dxfId="1103" priority="1183" operator="equal">
      <formula>0</formula>
    </cfRule>
    <cfRule type="cellIs" dxfId="1102" priority="1184" operator="greaterThan">
      <formula>40</formula>
    </cfRule>
    <cfRule type="cellIs" dxfId="1101" priority="1185" operator="between">
      <formula>1</formula>
      <formula>19</formula>
    </cfRule>
  </conditionalFormatting>
  <conditionalFormatting sqref="FF65">
    <cfRule type="cellIs" dxfId="1100" priority="1180" operator="equal">
      <formula>0</formula>
    </cfRule>
    <cfRule type="cellIs" dxfId="1099" priority="1181" operator="greaterThan">
      <formula>40</formula>
    </cfRule>
    <cfRule type="cellIs" dxfId="1098" priority="1182" operator="between">
      <formula>1</formula>
      <formula>19</formula>
    </cfRule>
  </conditionalFormatting>
  <conditionalFormatting sqref="FF66">
    <cfRule type="cellIs" dxfId="1097" priority="1189" operator="equal">
      <formula>0</formula>
    </cfRule>
    <cfRule type="cellIs" dxfId="1096" priority="1190" operator="greaterThan">
      <formula>40</formula>
    </cfRule>
    <cfRule type="cellIs" dxfId="1095" priority="1191" operator="between">
      <formula>1</formula>
      <formula>19</formula>
    </cfRule>
  </conditionalFormatting>
  <conditionalFormatting sqref="FF67">
    <cfRule type="cellIs" dxfId="1094" priority="1210" operator="equal">
      <formula>0</formula>
    </cfRule>
    <cfRule type="cellIs" dxfId="1093" priority="1211" operator="greaterThan">
      <formula>40</formula>
    </cfRule>
    <cfRule type="cellIs" dxfId="1092" priority="1212" operator="between">
      <formula>1</formula>
      <formula>19</formula>
    </cfRule>
  </conditionalFormatting>
  <conditionalFormatting sqref="FF68">
    <cfRule type="cellIs" dxfId="1091" priority="1207" operator="equal">
      <formula>0</formula>
    </cfRule>
    <cfRule type="cellIs" dxfId="1090" priority="1208" operator="greaterThan">
      <formula>40</formula>
    </cfRule>
    <cfRule type="cellIs" dxfId="1089" priority="1209" operator="between">
      <formula>1</formula>
      <formula>19</formula>
    </cfRule>
  </conditionalFormatting>
  <conditionalFormatting sqref="FF69">
    <cfRule type="cellIs" dxfId="1088" priority="1219" operator="equal">
      <formula>0</formula>
    </cfRule>
    <cfRule type="cellIs" dxfId="1087" priority="1220" operator="greaterThan">
      <formula>40</formula>
    </cfRule>
    <cfRule type="cellIs" dxfId="1086" priority="1221" operator="between">
      <formula>1</formula>
      <formula>19</formula>
    </cfRule>
  </conditionalFormatting>
  <conditionalFormatting sqref="FF70">
    <cfRule type="cellIs" dxfId="1085" priority="1195" operator="equal">
      <formula>0</formula>
    </cfRule>
    <cfRule type="cellIs" dxfId="1084" priority="1196" operator="greaterThan">
      <formula>40</formula>
    </cfRule>
    <cfRule type="cellIs" dxfId="1083" priority="1197" operator="between">
      <formula>1</formula>
      <formula>19</formula>
    </cfRule>
  </conditionalFormatting>
  <conditionalFormatting sqref="FF71">
    <cfRule type="cellIs" dxfId="1082" priority="1192" operator="equal">
      <formula>0</formula>
    </cfRule>
    <cfRule type="cellIs" dxfId="1081" priority="1193" operator="greaterThan">
      <formula>40</formula>
    </cfRule>
    <cfRule type="cellIs" dxfId="1080" priority="1194" operator="between">
      <formula>1</formula>
      <formula>19</formula>
    </cfRule>
  </conditionalFormatting>
  <conditionalFormatting sqref="FF72">
    <cfRule type="cellIs" dxfId="1079" priority="1213" operator="equal">
      <formula>0</formula>
    </cfRule>
    <cfRule type="cellIs" dxfId="1078" priority="1214" operator="greaterThan">
      <formula>40</formula>
    </cfRule>
    <cfRule type="cellIs" dxfId="1077" priority="1215" operator="between">
      <formula>1</formula>
      <formula>19</formula>
    </cfRule>
  </conditionalFormatting>
  <conditionalFormatting sqref="FF73">
    <cfRule type="cellIs" dxfId="1076" priority="1222" operator="equal">
      <formula>0</formula>
    </cfRule>
    <cfRule type="cellIs" dxfId="1075" priority="1223" operator="greaterThan">
      <formula>40</formula>
    </cfRule>
    <cfRule type="cellIs" dxfId="1074" priority="1224" operator="between">
      <formula>1</formula>
      <formula>19</formula>
    </cfRule>
  </conditionalFormatting>
  <conditionalFormatting sqref="FF74">
    <cfRule type="cellIs" dxfId="1073" priority="1204" operator="equal">
      <formula>0</formula>
    </cfRule>
    <cfRule type="cellIs" dxfId="1072" priority="1205" operator="greaterThan">
      <formula>40</formula>
    </cfRule>
    <cfRule type="cellIs" dxfId="1071" priority="1206" operator="between">
      <formula>1</formula>
      <formula>19</formula>
    </cfRule>
  </conditionalFormatting>
  <conditionalFormatting sqref="FF75">
    <cfRule type="cellIs" dxfId="1070" priority="1201" operator="equal">
      <formula>0</formula>
    </cfRule>
    <cfRule type="cellIs" dxfId="1069" priority="1202" operator="greaterThan">
      <formula>40</formula>
    </cfRule>
    <cfRule type="cellIs" dxfId="1068" priority="1203" operator="between">
      <formula>1</formula>
      <formula>19</formula>
    </cfRule>
  </conditionalFormatting>
  <conditionalFormatting sqref="FF76">
    <cfRule type="cellIs" dxfId="1067" priority="1170" operator="equal">
      <formula>0</formula>
    </cfRule>
    <cfRule type="cellIs" dxfId="1066" priority="1171" operator="greaterThan">
      <formula>40</formula>
    </cfRule>
    <cfRule type="cellIs" dxfId="1065" priority="1173" operator="between">
      <formula>1</formula>
      <formula>19</formula>
    </cfRule>
  </conditionalFormatting>
  <conditionalFormatting sqref="FF77">
    <cfRule type="cellIs" dxfId="1064" priority="1198" operator="equal">
      <formula>0</formula>
    </cfRule>
    <cfRule type="cellIs" dxfId="1063" priority="1199" operator="greaterThan">
      <formula>40</formula>
    </cfRule>
    <cfRule type="cellIs" dxfId="1062" priority="1200" operator="between">
      <formula>1</formula>
      <formula>19</formula>
    </cfRule>
  </conditionalFormatting>
  <conditionalFormatting sqref="FF78">
    <cfRule type="cellIs" dxfId="1061" priority="1225" operator="equal">
      <formula>0</formula>
    </cfRule>
    <cfRule type="cellIs" dxfId="1060" priority="1226" operator="greaterThan">
      <formula>40</formula>
    </cfRule>
    <cfRule type="cellIs" dxfId="1059" priority="1227" operator="between">
      <formula>1</formula>
      <formula>19</formula>
    </cfRule>
  </conditionalFormatting>
  <conditionalFormatting sqref="FF79">
    <cfRule type="cellIs" dxfId="1058" priority="1216" operator="equal">
      <formula>0</formula>
    </cfRule>
    <cfRule type="cellIs" dxfId="1057" priority="1217" operator="greaterThan">
      <formula>40</formula>
    </cfRule>
    <cfRule type="cellIs" dxfId="1056" priority="1218" operator="between">
      <formula>1</formula>
      <formula>19</formula>
    </cfRule>
  </conditionalFormatting>
  <conditionalFormatting sqref="FG16:FG40 FG42:FG58">
    <cfRule type="cellIs" dxfId="1055" priority="1167" operator="equal">
      <formula>0</formula>
    </cfRule>
    <cfRule type="cellIs" dxfId="1054" priority="1168" operator="greaterThan">
      <formula>40</formula>
    </cfRule>
    <cfRule type="cellIs" dxfId="1053" priority="1169" operator="between">
      <formula>1</formula>
      <formula>19</formula>
    </cfRule>
  </conditionalFormatting>
  <conditionalFormatting sqref="FG41">
    <cfRule type="cellIs" dxfId="1052" priority="205" operator="equal">
      <formula>0</formula>
    </cfRule>
    <cfRule type="cellIs" dxfId="1051" priority="206" operator="greaterThan">
      <formula>40</formula>
    </cfRule>
    <cfRule type="cellIs" dxfId="1050" priority="207" operator="between">
      <formula>1</formula>
      <formula>19</formula>
    </cfRule>
  </conditionalFormatting>
  <conditionalFormatting sqref="FG59">
    <cfRule type="cellIs" dxfId="1049" priority="112" operator="equal">
      <formula>0</formula>
    </cfRule>
    <cfRule type="cellIs" dxfId="1048" priority="113" operator="greaterThan">
      <formula>40</formula>
    </cfRule>
    <cfRule type="cellIs" dxfId="1047" priority="114" operator="between">
      <formula>1</formula>
      <formula>19</formula>
    </cfRule>
  </conditionalFormatting>
  <conditionalFormatting sqref="FG60">
    <cfRule type="cellIs" dxfId="1046" priority="1125" operator="equal">
      <formula>0</formula>
    </cfRule>
    <cfRule type="cellIs" dxfId="1045" priority="1126" operator="greaterThan">
      <formula>40</formula>
    </cfRule>
    <cfRule type="cellIs" dxfId="1044" priority="1127" operator="between">
      <formula>1</formula>
      <formula>19</formula>
    </cfRule>
  </conditionalFormatting>
  <conditionalFormatting sqref="FG61">
    <cfRule type="cellIs" dxfId="1043" priority="1116" operator="equal">
      <formula>0</formula>
    </cfRule>
    <cfRule type="cellIs" dxfId="1042" priority="1117" operator="greaterThan">
      <formula>40</formula>
    </cfRule>
    <cfRule type="cellIs" dxfId="1041" priority="1118" operator="between">
      <formula>1</formula>
      <formula>19</formula>
    </cfRule>
  </conditionalFormatting>
  <conditionalFormatting sqref="FG62">
    <cfRule type="cellIs" dxfId="1040" priority="299" operator="equal">
      <formula>0</formula>
    </cfRule>
    <cfRule type="cellIs" dxfId="1039" priority="300" operator="greaterThan">
      <formula>40</formula>
    </cfRule>
    <cfRule type="cellIs" dxfId="1038" priority="301" operator="between">
      <formula>1</formula>
      <formula>19</formula>
    </cfRule>
  </conditionalFormatting>
  <conditionalFormatting sqref="FG63">
    <cfRule type="cellIs" dxfId="1037" priority="1122" operator="equal">
      <formula>0</formula>
    </cfRule>
    <cfRule type="cellIs" dxfId="1036" priority="1123" operator="greaterThan">
      <formula>40</formula>
    </cfRule>
    <cfRule type="cellIs" dxfId="1035" priority="1124" operator="between">
      <formula>1</formula>
      <formula>19</formula>
    </cfRule>
  </conditionalFormatting>
  <conditionalFormatting sqref="FG64">
    <cfRule type="cellIs" dxfId="1034" priority="1119" operator="equal">
      <formula>0</formula>
    </cfRule>
    <cfRule type="cellIs" dxfId="1033" priority="1120" operator="greaterThan">
      <formula>40</formula>
    </cfRule>
    <cfRule type="cellIs" dxfId="1032" priority="1121" operator="between">
      <formula>1</formula>
      <formula>19</formula>
    </cfRule>
  </conditionalFormatting>
  <conditionalFormatting sqref="FG65">
    <cfRule type="cellIs" dxfId="1031" priority="295" operator="equal">
      <formula>0</formula>
    </cfRule>
    <cfRule type="cellIs" dxfId="1030" priority="296" operator="greaterThan">
      <formula>40</formula>
    </cfRule>
    <cfRule type="cellIs" dxfId="1029" priority="298" operator="between">
      <formula>1</formula>
      <formula>19</formula>
    </cfRule>
  </conditionalFormatting>
  <conditionalFormatting sqref="FG66">
    <cfRule type="cellIs" dxfId="1028" priority="1128" operator="equal">
      <formula>0</formula>
    </cfRule>
    <cfRule type="cellIs" dxfId="1027" priority="1129" operator="greaterThan">
      <formula>40</formula>
    </cfRule>
    <cfRule type="cellIs" dxfId="1026" priority="1130" operator="between">
      <formula>1</formula>
      <formula>19</formula>
    </cfRule>
  </conditionalFormatting>
  <conditionalFormatting sqref="FG67">
    <cfRule type="cellIs" dxfId="1025" priority="1149" operator="equal">
      <formula>0</formula>
    </cfRule>
    <cfRule type="cellIs" dxfId="1024" priority="1150" operator="greaterThan">
      <formula>40</formula>
    </cfRule>
    <cfRule type="cellIs" dxfId="1023" priority="1151" operator="between">
      <formula>1</formula>
      <formula>19</formula>
    </cfRule>
  </conditionalFormatting>
  <conditionalFormatting sqref="FG68">
    <cfRule type="cellIs" dxfId="1022" priority="1146" operator="equal">
      <formula>0</formula>
    </cfRule>
    <cfRule type="cellIs" dxfId="1021" priority="1147" operator="greaterThan">
      <formula>40</formula>
    </cfRule>
    <cfRule type="cellIs" dxfId="1020" priority="1148" operator="between">
      <formula>1</formula>
      <formula>19</formula>
    </cfRule>
  </conditionalFormatting>
  <conditionalFormatting sqref="FG69">
    <cfRule type="cellIs" dxfId="1019" priority="1158" operator="equal">
      <formula>0</formula>
    </cfRule>
    <cfRule type="cellIs" dxfId="1018" priority="1159" operator="greaterThan">
      <formula>40</formula>
    </cfRule>
    <cfRule type="cellIs" dxfId="1017" priority="1160" operator="between">
      <formula>1</formula>
      <formula>19</formula>
    </cfRule>
  </conditionalFormatting>
  <conditionalFormatting sqref="FG70">
    <cfRule type="cellIs" dxfId="1016" priority="1134" operator="equal">
      <formula>0</formula>
    </cfRule>
    <cfRule type="cellIs" dxfId="1015" priority="1135" operator="greaterThan">
      <formula>40</formula>
    </cfRule>
    <cfRule type="cellIs" dxfId="1014" priority="1136" operator="between">
      <formula>1</formula>
      <formula>19</formula>
    </cfRule>
  </conditionalFormatting>
  <conditionalFormatting sqref="FG71">
    <cfRule type="cellIs" dxfId="1013" priority="1131" operator="equal">
      <formula>0</formula>
    </cfRule>
    <cfRule type="cellIs" dxfId="1012" priority="1132" operator="greaterThan">
      <formula>40</formula>
    </cfRule>
    <cfRule type="cellIs" dxfId="1011" priority="1133" operator="between">
      <formula>1</formula>
      <formula>19</formula>
    </cfRule>
  </conditionalFormatting>
  <conditionalFormatting sqref="FG72">
    <cfRule type="cellIs" dxfId="1010" priority="1152" operator="equal">
      <formula>0</formula>
    </cfRule>
    <cfRule type="cellIs" dxfId="1009" priority="1153" operator="greaterThan">
      <formula>40</formula>
    </cfRule>
    <cfRule type="cellIs" dxfId="1008" priority="1154" operator="between">
      <formula>1</formula>
      <formula>19</formula>
    </cfRule>
  </conditionalFormatting>
  <conditionalFormatting sqref="FG73">
    <cfRule type="cellIs" dxfId="1007" priority="1161" operator="equal">
      <formula>0</formula>
    </cfRule>
    <cfRule type="cellIs" dxfId="1006" priority="1162" operator="greaterThan">
      <formula>40</formula>
    </cfRule>
    <cfRule type="cellIs" dxfId="1005" priority="1163" operator="between">
      <formula>1</formula>
      <formula>19</formula>
    </cfRule>
  </conditionalFormatting>
  <conditionalFormatting sqref="FG74">
    <cfRule type="cellIs" dxfId="1004" priority="1143" operator="equal">
      <formula>0</formula>
    </cfRule>
    <cfRule type="cellIs" dxfId="1003" priority="1144" operator="greaterThan">
      <formula>40</formula>
    </cfRule>
    <cfRule type="cellIs" dxfId="1002" priority="1145" operator="between">
      <formula>1</formula>
      <formula>19</formula>
    </cfRule>
  </conditionalFormatting>
  <conditionalFormatting sqref="FG75">
    <cfRule type="cellIs" dxfId="1001" priority="1140" operator="equal">
      <formula>0</formula>
    </cfRule>
    <cfRule type="cellIs" dxfId="1000" priority="1141" operator="greaterThan">
      <formula>40</formula>
    </cfRule>
    <cfRule type="cellIs" dxfId="999" priority="1142" operator="between">
      <formula>1</formula>
      <formula>19</formula>
    </cfRule>
  </conditionalFormatting>
  <conditionalFormatting sqref="FG76">
    <cfRule type="cellIs" dxfId="998" priority="1113" operator="equal">
      <formula>0</formula>
    </cfRule>
    <cfRule type="cellIs" dxfId="997" priority="1114" operator="greaterThan">
      <formula>40</formula>
    </cfRule>
    <cfRule type="cellIs" dxfId="996" priority="1115" operator="between">
      <formula>1</formula>
      <formula>19</formula>
    </cfRule>
  </conditionalFormatting>
  <conditionalFormatting sqref="FG77">
    <cfRule type="cellIs" dxfId="995" priority="1137" operator="equal">
      <formula>0</formula>
    </cfRule>
    <cfRule type="cellIs" dxfId="994" priority="1138" operator="greaterThan">
      <formula>40</formula>
    </cfRule>
    <cfRule type="cellIs" dxfId="993" priority="1139" operator="between">
      <formula>1</formula>
      <formula>19</formula>
    </cfRule>
  </conditionalFormatting>
  <conditionalFormatting sqref="FG78">
    <cfRule type="cellIs" dxfId="992" priority="1164" operator="equal">
      <formula>0</formula>
    </cfRule>
    <cfRule type="cellIs" dxfId="991" priority="1165" operator="greaterThan">
      <formula>40</formula>
    </cfRule>
    <cfRule type="cellIs" dxfId="990" priority="1166" operator="between">
      <formula>1</formula>
      <formula>19</formula>
    </cfRule>
  </conditionalFormatting>
  <conditionalFormatting sqref="FG79">
    <cfRule type="cellIs" dxfId="989" priority="1155" operator="equal">
      <formula>0</formula>
    </cfRule>
    <cfRule type="cellIs" dxfId="988" priority="1156" operator="greaterThan">
      <formula>40</formula>
    </cfRule>
    <cfRule type="cellIs" dxfId="987" priority="1157" operator="between">
      <formula>1</formula>
      <formula>19</formula>
    </cfRule>
  </conditionalFormatting>
  <conditionalFormatting sqref="FG59:FR59">
    <cfRule type="cellIs" dxfId="986" priority="80" operator="between">
      <formula>20</formula>
      <formula>40</formula>
    </cfRule>
  </conditionalFormatting>
  <conditionalFormatting sqref="FG60:FR79">
    <cfRule type="cellIs" dxfId="985" priority="297" operator="between">
      <formula>20</formula>
      <formula>40</formula>
    </cfRule>
  </conditionalFormatting>
  <conditionalFormatting sqref="FH16:FH40 FH42:FH58">
    <cfRule type="cellIs" dxfId="984" priority="1110" operator="equal">
      <formula>0</formula>
    </cfRule>
    <cfRule type="cellIs" dxfId="983" priority="1111" operator="greaterThan">
      <formula>40</formula>
    </cfRule>
    <cfRule type="cellIs" dxfId="982" priority="1112" operator="between">
      <formula>1</formula>
      <formula>19</formula>
    </cfRule>
  </conditionalFormatting>
  <conditionalFormatting sqref="FH41">
    <cfRule type="cellIs" dxfId="981" priority="202" operator="equal">
      <formula>0</formula>
    </cfRule>
    <cfRule type="cellIs" dxfId="980" priority="203" operator="greaterThan">
      <formula>40</formula>
    </cfRule>
    <cfRule type="cellIs" dxfId="979" priority="204" operator="between">
      <formula>1</formula>
      <formula>19</formula>
    </cfRule>
  </conditionalFormatting>
  <conditionalFormatting sqref="FH59">
    <cfRule type="cellIs" dxfId="978" priority="109" operator="equal">
      <formula>0</formula>
    </cfRule>
    <cfRule type="cellIs" dxfId="977" priority="110" operator="greaterThan">
      <formula>40</formula>
    </cfRule>
    <cfRule type="cellIs" dxfId="976" priority="111" operator="between">
      <formula>1</formula>
      <formula>19</formula>
    </cfRule>
  </conditionalFormatting>
  <conditionalFormatting sqref="FH60">
    <cfRule type="cellIs" dxfId="975" priority="1068" operator="equal">
      <formula>0</formula>
    </cfRule>
    <cfRule type="cellIs" dxfId="974" priority="1069" operator="greaterThan">
      <formula>40</formula>
    </cfRule>
    <cfRule type="cellIs" dxfId="973" priority="1070" operator="between">
      <formula>1</formula>
      <formula>19</formula>
    </cfRule>
  </conditionalFormatting>
  <conditionalFormatting sqref="FH61">
    <cfRule type="cellIs" dxfId="972" priority="1059" operator="equal">
      <formula>0</formula>
    </cfRule>
    <cfRule type="cellIs" dxfId="971" priority="1060" operator="greaterThan">
      <formula>40</formula>
    </cfRule>
    <cfRule type="cellIs" dxfId="970" priority="1061" operator="between">
      <formula>1</formula>
      <formula>19</formula>
    </cfRule>
  </conditionalFormatting>
  <conditionalFormatting sqref="FH62">
    <cfRule type="cellIs" dxfId="969" priority="302" operator="equal">
      <formula>0</formula>
    </cfRule>
    <cfRule type="cellIs" dxfId="968" priority="303" operator="greaterThan">
      <formula>40</formula>
    </cfRule>
    <cfRule type="cellIs" dxfId="967" priority="304" operator="between">
      <formula>1</formula>
      <formula>19</formula>
    </cfRule>
  </conditionalFormatting>
  <conditionalFormatting sqref="FH63">
    <cfRule type="cellIs" dxfId="966" priority="1065" operator="equal">
      <formula>0</formula>
    </cfRule>
    <cfRule type="cellIs" dxfId="965" priority="1066" operator="greaterThan">
      <formula>40</formula>
    </cfRule>
    <cfRule type="cellIs" dxfId="964" priority="1067" operator="between">
      <formula>1</formula>
      <formula>19</formula>
    </cfRule>
  </conditionalFormatting>
  <conditionalFormatting sqref="FH64">
    <cfRule type="cellIs" dxfId="963" priority="1062" operator="equal">
      <formula>0</formula>
    </cfRule>
    <cfRule type="cellIs" dxfId="962" priority="1063" operator="greaterThan">
      <formula>40</formula>
    </cfRule>
    <cfRule type="cellIs" dxfId="961" priority="1064" operator="between">
      <formula>1</formula>
      <formula>19</formula>
    </cfRule>
  </conditionalFormatting>
  <conditionalFormatting sqref="FH65">
    <cfRule type="cellIs" dxfId="960" priority="305" operator="equal">
      <formula>0</formula>
    </cfRule>
    <cfRule type="cellIs" dxfId="959" priority="306" operator="greaterThan">
      <formula>40</formula>
    </cfRule>
    <cfRule type="cellIs" dxfId="958" priority="307" operator="between">
      <formula>1</formula>
      <formula>19</formula>
    </cfRule>
  </conditionalFormatting>
  <conditionalFormatting sqref="FH66">
    <cfRule type="cellIs" dxfId="957" priority="1071" operator="equal">
      <formula>0</formula>
    </cfRule>
    <cfRule type="cellIs" dxfId="956" priority="1072" operator="greaterThan">
      <formula>40</formula>
    </cfRule>
    <cfRule type="cellIs" dxfId="955" priority="1073" operator="between">
      <formula>1</formula>
      <formula>19</formula>
    </cfRule>
  </conditionalFormatting>
  <conditionalFormatting sqref="FH67">
    <cfRule type="cellIs" dxfId="954" priority="1092" operator="equal">
      <formula>0</formula>
    </cfRule>
    <cfRule type="cellIs" dxfId="953" priority="1093" operator="greaterThan">
      <formula>40</formula>
    </cfRule>
    <cfRule type="cellIs" dxfId="952" priority="1094" operator="between">
      <formula>1</formula>
      <formula>19</formula>
    </cfRule>
  </conditionalFormatting>
  <conditionalFormatting sqref="FH68">
    <cfRule type="cellIs" dxfId="951" priority="1089" operator="equal">
      <formula>0</formula>
    </cfRule>
    <cfRule type="cellIs" dxfId="950" priority="1090" operator="greaterThan">
      <formula>40</formula>
    </cfRule>
    <cfRule type="cellIs" dxfId="949" priority="1091" operator="between">
      <formula>1</formula>
      <formula>19</formula>
    </cfRule>
  </conditionalFormatting>
  <conditionalFormatting sqref="FH69">
    <cfRule type="cellIs" dxfId="948" priority="1101" operator="equal">
      <formula>0</formula>
    </cfRule>
    <cfRule type="cellIs" dxfId="947" priority="1102" operator="greaterThan">
      <formula>40</formula>
    </cfRule>
    <cfRule type="cellIs" dxfId="946" priority="1103" operator="between">
      <formula>1</formula>
      <formula>19</formula>
    </cfRule>
  </conditionalFormatting>
  <conditionalFormatting sqref="FH70">
    <cfRule type="cellIs" dxfId="945" priority="1077" operator="equal">
      <formula>0</formula>
    </cfRule>
    <cfRule type="cellIs" dxfId="944" priority="1078" operator="greaterThan">
      <formula>40</formula>
    </cfRule>
    <cfRule type="cellIs" dxfId="943" priority="1079" operator="between">
      <formula>1</formula>
      <formula>19</formula>
    </cfRule>
  </conditionalFormatting>
  <conditionalFormatting sqref="FH71">
    <cfRule type="cellIs" dxfId="942" priority="1074" operator="equal">
      <formula>0</formula>
    </cfRule>
    <cfRule type="cellIs" dxfId="941" priority="1075" operator="greaterThan">
      <formula>40</formula>
    </cfRule>
    <cfRule type="cellIs" dxfId="940" priority="1076" operator="between">
      <formula>1</formula>
      <formula>19</formula>
    </cfRule>
  </conditionalFormatting>
  <conditionalFormatting sqref="FH72">
    <cfRule type="cellIs" dxfId="939" priority="1095" operator="equal">
      <formula>0</formula>
    </cfRule>
    <cfRule type="cellIs" dxfId="938" priority="1096" operator="greaterThan">
      <formula>40</formula>
    </cfRule>
    <cfRule type="cellIs" dxfId="937" priority="1097" operator="between">
      <formula>1</formula>
      <formula>19</formula>
    </cfRule>
  </conditionalFormatting>
  <conditionalFormatting sqref="FH73">
    <cfRule type="cellIs" dxfId="936" priority="1104" operator="equal">
      <formula>0</formula>
    </cfRule>
    <cfRule type="cellIs" dxfId="935" priority="1105" operator="greaterThan">
      <formula>40</formula>
    </cfRule>
    <cfRule type="cellIs" dxfId="934" priority="1106" operator="between">
      <formula>1</formula>
      <formula>19</formula>
    </cfRule>
  </conditionalFormatting>
  <conditionalFormatting sqref="FH74">
    <cfRule type="cellIs" dxfId="933" priority="1086" operator="equal">
      <formula>0</formula>
    </cfRule>
    <cfRule type="cellIs" dxfId="932" priority="1087" operator="greaterThan">
      <formula>40</formula>
    </cfRule>
    <cfRule type="cellIs" dxfId="931" priority="1088" operator="between">
      <formula>1</formula>
      <formula>19</formula>
    </cfRule>
  </conditionalFormatting>
  <conditionalFormatting sqref="FH75">
    <cfRule type="cellIs" dxfId="930" priority="1083" operator="equal">
      <formula>0</formula>
    </cfRule>
    <cfRule type="cellIs" dxfId="929" priority="1084" operator="greaterThan">
      <formula>40</formula>
    </cfRule>
    <cfRule type="cellIs" dxfId="928" priority="1085" operator="between">
      <formula>1</formula>
      <formula>19</formula>
    </cfRule>
  </conditionalFormatting>
  <conditionalFormatting sqref="FH76">
    <cfRule type="cellIs" dxfId="927" priority="1056" operator="equal">
      <formula>0</formula>
    </cfRule>
    <cfRule type="cellIs" dxfId="926" priority="1057" operator="greaterThan">
      <formula>40</formula>
    </cfRule>
    <cfRule type="cellIs" dxfId="925" priority="1058" operator="between">
      <formula>1</formula>
      <formula>19</formula>
    </cfRule>
  </conditionalFormatting>
  <conditionalFormatting sqref="FH77">
    <cfRule type="cellIs" dxfId="924" priority="1080" operator="equal">
      <formula>0</formula>
    </cfRule>
    <cfRule type="cellIs" dxfId="923" priority="1081" operator="greaterThan">
      <formula>40</formula>
    </cfRule>
    <cfRule type="cellIs" dxfId="922" priority="1082" operator="between">
      <formula>1</formula>
      <formula>19</formula>
    </cfRule>
  </conditionalFormatting>
  <conditionalFormatting sqref="FH78">
    <cfRule type="cellIs" dxfId="921" priority="1107" operator="equal">
      <formula>0</formula>
    </cfRule>
    <cfRule type="cellIs" dxfId="920" priority="1108" operator="greaterThan">
      <formula>40</formula>
    </cfRule>
    <cfRule type="cellIs" dxfId="919" priority="1109" operator="between">
      <formula>1</formula>
      <formula>19</formula>
    </cfRule>
  </conditionalFormatting>
  <conditionalFormatting sqref="FH79">
    <cfRule type="cellIs" dxfId="918" priority="1098" operator="equal">
      <formula>0</formula>
    </cfRule>
    <cfRule type="cellIs" dxfId="917" priority="1099" operator="greaterThan">
      <formula>40</formula>
    </cfRule>
    <cfRule type="cellIs" dxfId="916" priority="1100" operator="between">
      <formula>1</formula>
      <formula>19</formula>
    </cfRule>
  </conditionalFormatting>
  <conditionalFormatting sqref="FI16:FI32 FI34:FI36 FI38 FI40 FI50 FI54:FI58 FI42:FI48">
    <cfRule type="cellIs" dxfId="915" priority="1053" operator="equal">
      <formula>0</formula>
    </cfRule>
    <cfRule type="cellIs" dxfId="914" priority="1054" operator="greaterThan">
      <formula>40</formula>
    </cfRule>
    <cfRule type="cellIs" dxfId="913" priority="1055" operator="between">
      <formula>1</formula>
      <formula>19</formula>
    </cfRule>
  </conditionalFormatting>
  <conditionalFormatting sqref="FI33">
    <cfRule type="cellIs" dxfId="912" priority="1050" operator="equal">
      <formula>0</formula>
    </cfRule>
    <cfRule type="cellIs" dxfId="911" priority="1051" operator="greaterThan">
      <formula>40</formula>
    </cfRule>
    <cfRule type="cellIs" dxfId="910" priority="1052" operator="between">
      <formula>1</formula>
      <formula>19</formula>
    </cfRule>
  </conditionalFormatting>
  <conditionalFormatting sqref="FI37">
    <cfRule type="cellIs" dxfId="909" priority="1047" operator="equal">
      <formula>0</formula>
    </cfRule>
    <cfRule type="cellIs" dxfId="908" priority="1048" operator="greaterThan">
      <formula>40</formula>
    </cfRule>
    <cfRule type="cellIs" dxfId="907" priority="1049" operator="between">
      <formula>1</formula>
      <formula>19</formula>
    </cfRule>
  </conditionalFormatting>
  <conditionalFormatting sqref="FI39">
    <cfRule type="cellIs" dxfId="906" priority="1044" operator="equal">
      <formula>0</formula>
    </cfRule>
    <cfRule type="cellIs" dxfId="905" priority="1045" operator="greaterThan">
      <formula>40</formula>
    </cfRule>
    <cfRule type="cellIs" dxfId="904" priority="1046" operator="between">
      <formula>1</formula>
      <formula>19</formula>
    </cfRule>
  </conditionalFormatting>
  <conditionalFormatting sqref="FI41">
    <cfRule type="cellIs" dxfId="903" priority="199" operator="equal">
      <formula>0</formula>
    </cfRule>
    <cfRule type="cellIs" dxfId="902" priority="200" operator="greaterThan">
      <formula>40</formula>
    </cfRule>
    <cfRule type="cellIs" dxfId="901" priority="201" operator="between">
      <formula>1</formula>
      <formula>19</formula>
    </cfRule>
  </conditionalFormatting>
  <conditionalFormatting sqref="FI49">
    <cfRule type="cellIs" dxfId="900" priority="1041" operator="equal">
      <formula>0</formula>
    </cfRule>
    <cfRule type="cellIs" dxfId="899" priority="1042" operator="greaterThan">
      <formula>40</formula>
    </cfRule>
    <cfRule type="cellIs" dxfId="898" priority="1043" operator="between">
      <formula>1</formula>
      <formula>19</formula>
    </cfRule>
  </conditionalFormatting>
  <conditionalFormatting sqref="FI51:FI53">
    <cfRule type="cellIs" dxfId="897" priority="1038" operator="equal">
      <formula>0</formula>
    </cfRule>
    <cfRule type="cellIs" dxfId="896" priority="1039" operator="greaterThan">
      <formula>40</formula>
    </cfRule>
    <cfRule type="cellIs" dxfId="895" priority="1040" operator="between">
      <formula>1</formula>
      <formula>19</formula>
    </cfRule>
  </conditionalFormatting>
  <conditionalFormatting sqref="FI59">
    <cfRule type="cellIs" dxfId="894" priority="106" operator="equal">
      <formula>0</formula>
    </cfRule>
    <cfRule type="cellIs" dxfId="893" priority="107" operator="greaterThan">
      <formula>40</formula>
    </cfRule>
    <cfRule type="cellIs" dxfId="892" priority="108" operator="between">
      <formula>1</formula>
      <formula>19</formula>
    </cfRule>
  </conditionalFormatting>
  <conditionalFormatting sqref="FI60">
    <cfRule type="cellIs" dxfId="891" priority="996" operator="equal">
      <formula>0</formula>
    </cfRule>
    <cfRule type="cellIs" dxfId="890" priority="997" operator="greaterThan">
      <formula>40</formula>
    </cfRule>
    <cfRule type="cellIs" dxfId="889" priority="998" operator="between">
      <formula>1</formula>
      <formula>19</formula>
    </cfRule>
  </conditionalFormatting>
  <conditionalFormatting sqref="FI61">
    <cfRule type="cellIs" dxfId="888" priority="987" operator="equal">
      <formula>0</formula>
    </cfRule>
    <cfRule type="cellIs" dxfId="887" priority="988" operator="greaterThan">
      <formula>40</formula>
    </cfRule>
    <cfRule type="cellIs" dxfId="886" priority="989" operator="between">
      <formula>1</formula>
      <formula>19</formula>
    </cfRule>
  </conditionalFormatting>
  <conditionalFormatting sqref="FI62">
    <cfRule type="cellIs" dxfId="885" priority="311" operator="equal">
      <formula>0</formula>
    </cfRule>
    <cfRule type="cellIs" dxfId="884" priority="312" operator="greaterThan">
      <formula>40</formula>
    </cfRule>
    <cfRule type="cellIs" dxfId="883" priority="313" operator="between">
      <formula>1</formula>
      <formula>19</formula>
    </cfRule>
  </conditionalFormatting>
  <conditionalFormatting sqref="FI63">
    <cfRule type="cellIs" dxfId="882" priority="993" operator="equal">
      <formula>0</formula>
    </cfRule>
    <cfRule type="cellIs" dxfId="881" priority="994" operator="greaterThan">
      <formula>40</formula>
    </cfRule>
    <cfRule type="cellIs" dxfId="880" priority="995" operator="between">
      <formula>1</formula>
      <formula>19</formula>
    </cfRule>
  </conditionalFormatting>
  <conditionalFormatting sqref="FI64">
    <cfRule type="cellIs" dxfId="879" priority="990" operator="equal">
      <formula>0</formula>
    </cfRule>
    <cfRule type="cellIs" dxfId="878" priority="991" operator="greaterThan">
      <formula>40</formula>
    </cfRule>
    <cfRule type="cellIs" dxfId="877" priority="992" operator="between">
      <formula>1</formula>
      <formula>19</formula>
    </cfRule>
  </conditionalFormatting>
  <conditionalFormatting sqref="FI65">
    <cfRule type="cellIs" dxfId="876" priority="308" operator="equal">
      <formula>0</formula>
    </cfRule>
    <cfRule type="cellIs" dxfId="875" priority="309" operator="greaterThan">
      <formula>40</formula>
    </cfRule>
    <cfRule type="cellIs" dxfId="874" priority="310" operator="between">
      <formula>1</formula>
      <formula>19</formula>
    </cfRule>
  </conditionalFormatting>
  <conditionalFormatting sqref="FI66">
    <cfRule type="cellIs" dxfId="873" priority="999" operator="equal">
      <formula>0</formula>
    </cfRule>
    <cfRule type="cellIs" dxfId="872" priority="1000" operator="greaterThan">
      <formula>40</formula>
    </cfRule>
    <cfRule type="cellIs" dxfId="871" priority="1001" operator="between">
      <formula>1</formula>
      <formula>19</formula>
    </cfRule>
  </conditionalFormatting>
  <conditionalFormatting sqref="FI67">
    <cfRule type="cellIs" dxfId="870" priority="1020" operator="equal">
      <formula>0</formula>
    </cfRule>
    <cfRule type="cellIs" dxfId="869" priority="1021" operator="greaterThan">
      <formula>40</formula>
    </cfRule>
    <cfRule type="cellIs" dxfId="868" priority="1022" operator="between">
      <formula>1</formula>
      <formula>19</formula>
    </cfRule>
  </conditionalFormatting>
  <conditionalFormatting sqref="FI68">
    <cfRule type="cellIs" dxfId="867" priority="1017" operator="equal">
      <formula>0</formula>
    </cfRule>
    <cfRule type="cellIs" dxfId="866" priority="1018" operator="greaterThan">
      <formula>40</formula>
    </cfRule>
    <cfRule type="cellIs" dxfId="865" priority="1019" operator="between">
      <formula>1</formula>
      <formula>19</formula>
    </cfRule>
  </conditionalFormatting>
  <conditionalFormatting sqref="FI69">
    <cfRule type="cellIs" dxfId="864" priority="1029" operator="equal">
      <formula>0</formula>
    </cfRule>
    <cfRule type="cellIs" dxfId="863" priority="1030" operator="greaterThan">
      <formula>40</formula>
    </cfRule>
    <cfRule type="cellIs" dxfId="862" priority="1031" operator="between">
      <formula>1</formula>
      <formula>19</formula>
    </cfRule>
  </conditionalFormatting>
  <conditionalFormatting sqref="FI70">
    <cfRule type="cellIs" dxfId="861" priority="1005" operator="equal">
      <formula>0</formula>
    </cfRule>
    <cfRule type="cellIs" dxfId="860" priority="1006" operator="greaterThan">
      <formula>40</formula>
    </cfRule>
    <cfRule type="cellIs" dxfId="859" priority="1007" operator="between">
      <formula>1</formula>
      <formula>19</formula>
    </cfRule>
  </conditionalFormatting>
  <conditionalFormatting sqref="FI71">
    <cfRule type="cellIs" dxfId="858" priority="1002" operator="equal">
      <formula>0</formula>
    </cfRule>
    <cfRule type="cellIs" dxfId="857" priority="1003" operator="greaterThan">
      <formula>40</formula>
    </cfRule>
    <cfRule type="cellIs" dxfId="856" priority="1004" operator="between">
      <formula>1</formula>
      <formula>19</formula>
    </cfRule>
  </conditionalFormatting>
  <conditionalFormatting sqref="FI72">
    <cfRule type="cellIs" dxfId="855" priority="1023" operator="equal">
      <formula>0</formula>
    </cfRule>
    <cfRule type="cellIs" dxfId="854" priority="1024" operator="greaterThan">
      <formula>40</formula>
    </cfRule>
    <cfRule type="cellIs" dxfId="853" priority="1025" operator="between">
      <formula>1</formula>
      <formula>19</formula>
    </cfRule>
  </conditionalFormatting>
  <conditionalFormatting sqref="FI73">
    <cfRule type="cellIs" dxfId="852" priority="1032" operator="equal">
      <formula>0</formula>
    </cfRule>
    <cfRule type="cellIs" dxfId="851" priority="1033" operator="greaterThan">
      <formula>40</formula>
    </cfRule>
    <cfRule type="cellIs" dxfId="850" priority="1034" operator="between">
      <formula>1</formula>
      <formula>19</formula>
    </cfRule>
  </conditionalFormatting>
  <conditionalFormatting sqref="FI74">
    <cfRule type="cellIs" dxfId="849" priority="1014" operator="equal">
      <formula>0</formula>
    </cfRule>
    <cfRule type="cellIs" dxfId="848" priority="1015" operator="greaterThan">
      <formula>40</formula>
    </cfRule>
    <cfRule type="cellIs" dxfId="847" priority="1016" operator="between">
      <formula>1</formula>
      <formula>19</formula>
    </cfRule>
  </conditionalFormatting>
  <conditionalFormatting sqref="FI75">
    <cfRule type="cellIs" dxfId="846" priority="1011" operator="equal">
      <formula>0</formula>
    </cfRule>
    <cfRule type="cellIs" dxfId="845" priority="1012" operator="greaterThan">
      <formula>40</formula>
    </cfRule>
    <cfRule type="cellIs" dxfId="844" priority="1013" operator="between">
      <formula>1</formula>
      <formula>19</formula>
    </cfRule>
  </conditionalFormatting>
  <conditionalFormatting sqref="FI76">
    <cfRule type="cellIs" dxfId="843" priority="984" operator="equal">
      <formula>0</formula>
    </cfRule>
    <cfRule type="cellIs" dxfId="842" priority="985" operator="greaterThan">
      <formula>40</formula>
    </cfRule>
    <cfRule type="cellIs" dxfId="841" priority="986" operator="between">
      <formula>1</formula>
      <formula>19</formula>
    </cfRule>
  </conditionalFormatting>
  <conditionalFormatting sqref="FI77">
    <cfRule type="cellIs" dxfId="840" priority="1008" operator="equal">
      <formula>0</formula>
    </cfRule>
    <cfRule type="cellIs" dxfId="839" priority="1009" operator="greaterThan">
      <formula>40</formula>
    </cfRule>
    <cfRule type="cellIs" dxfId="838" priority="1010" operator="between">
      <formula>1</formula>
      <formula>19</formula>
    </cfRule>
  </conditionalFormatting>
  <conditionalFormatting sqref="FI78">
    <cfRule type="cellIs" dxfId="837" priority="1035" operator="equal">
      <formula>0</formula>
    </cfRule>
    <cfRule type="cellIs" dxfId="836" priority="1036" operator="greaterThan">
      <formula>40</formula>
    </cfRule>
    <cfRule type="cellIs" dxfId="835" priority="1037" operator="between">
      <formula>1</formula>
      <formula>19</formula>
    </cfRule>
  </conditionalFormatting>
  <conditionalFormatting sqref="FI79">
    <cfRule type="cellIs" dxfId="834" priority="1026" operator="equal">
      <formula>0</formula>
    </cfRule>
    <cfRule type="cellIs" dxfId="833" priority="1027" operator="greaterThan">
      <formula>40</formula>
    </cfRule>
    <cfRule type="cellIs" dxfId="832" priority="1028" operator="between">
      <formula>1</formula>
      <formula>19</formula>
    </cfRule>
  </conditionalFormatting>
  <conditionalFormatting sqref="FJ16:FJ40 FJ42:FJ58">
    <cfRule type="cellIs" dxfId="831" priority="981" operator="equal">
      <formula>0</formula>
    </cfRule>
    <cfRule type="cellIs" dxfId="830" priority="982" operator="greaterThan">
      <formula>40</formula>
    </cfRule>
    <cfRule type="cellIs" dxfId="829" priority="983" operator="between">
      <formula>1</formula>
      <formula>19</formula>
    </cfRule>
  </conditionalFormatting>
  <conditionalFormatting sqref="FJ41">
    <cfRule type="cellIs" dxfId="828" priority="196" operator="equal">
      <formula>0</formula>
    </cfRule>
    <cfRule type="cellIs" dxfId="827" priority="197" operator="greaterThan">
      <formula>40</formula>
    </cfRule>
    <cfRule type="cellIs" dxfId="826" priority="198" operator="between">
      <formula>1</formula>
      <formula>19</formula>
    </cfRule>
  </conditionalFormatting>
  <conditionalFormatting sqref="FJ59">
    <cfRule type="cellIs" dxfId="825" priority="103" operator="equal">
      <formula>0</formula>
    </cfRule>
    <cfRule type="cellIs" dxfId="824" priority="104" operator="greaterThan">
      <formula>40</formula>
    </cfRule>
    <cfRule type="cellIs" dxfId="823" priority="105" operator="between">
      <formula>1</formula>
      <formula>19</formula>
    </cfRule>
  </conditionalFormatting>
  <conditionalFormatting sqref="FJ60">
    <cfRule type="cellIs" dxfId="822" priority="314" operator="equal">
      <formula>0</formula>
    </cfRule>
    <cfRule type="cellIs" dxfId="821" priority="315" operator="greaterThan">
      <formula>40</formula>
    </cfRule>
    <cfRule type="cellIs" dxfId="820" priority="316" operator="between">
      <formula>1</formula>
      <formula>19</formula>
    </cfRule>
  </conditionalFormatting>
  <conditionalFormatting sqref="FJ61">
    <cfRule type="cellIs" dxfId="819" priority="933" operator="equal">
      <formula>0</formula>
    </cfRule>
    <cfRule type="cellIs" dxfId="818" priority="934" operator="greaterThan">
      <formula>40</formula>
    </cfRule>
    <cfRule type="cellIs" dxfId="817" priority="935" operator="between">
      <formula>1</formula>
      <formula>19</formula>
    </cfRule>
  </conditionalFormatting>
  <conditionalFormatting sqref="FJ62">
    <cfRule type="cellIs" dxfId="816" priority="317" operator="equal">
      <formula>0</formula>
    </cfRule>
    <cfRule type="cellIs" dxfId="815" priority="318" operator="greaterThan">
      <formula>40</formula>
    </cfRule>
    <cfRule type="cellIs" dxfId="814" priority="319" operator="between">
      <formula>1</formula>
      <formula>19</formula>
    </cfRule>
  </conditionalFormatting>
  <conditionalFormatting sqref="FJ63">
    <cfRule type="cellIs" dxfId="813" priority="320" operator="equal">
      <formula>0</formula>
    </cfRule>
    <cfRule type="cellIs" dxfId="812" priority="321" operator="greaterThan">
      <formula>40</formula>
    </cfRule>
    <cfRule type="cellIs" dxfId="811" priority="322" operator="between">
      <formula>1</formula>
      <formula>19</formula>
    </cfRule>
  </conditionalFormatting>
  <conditionalFormatting sqref="FJ64">
    <cfRule type="cellIs" dxfId="810" priority="939" operator="equal">
      <formula>0</formula>
    </cfRule>
    <cfRule type="cellIs" dxfId="809" priority="940" operator="greaterThan">
      <formula>40</formula>
    </cfRule>
    <cfRule type="cellIs" dxfId="808" priority="941" operator="between">
      <formula>1</formula>
      <formula>19</formula>
    </cfRule>
  </conditionalFormatting>
  <conditionalFormatting sqref="FJ65">
    <cfRule type="cellIs" dxfId="807" priority="936" operator="equal">
      <formula>0</formula>
    </cfRule>
    <cfRule type="cellIs" dxfId="806" priority="937" operator="greaterThan">
      <formula>40</formula>
    </cfRule>
    <cfRule type="cellIs" dxfId="805" priority="938" operator="between">
      <formula>1</formula>
      <formula>19</formula>
    </cfRule>
  </conditionalFormatting>
  <conditionalFormatting sqref="FJ66">
    <cfRule type="cellIs" dxfId="804" priority="942" operator="equal">
      <formula>0</formula>
    </cfRule>
    <cfRule type="cellIs" dxfId="803" priority="943" operator="greaterThan">
      <formula>40</formula>
    </cfRule>
    <cfRule type="cellIs" dxfId="802" priority="944" operator="between">
      <formula>1</formula>
      <formula>19</formula>
    </cfRule>
  </conditionalFormatting>
  <conditionalFormatting sqref="FJ67">
    <cfRule type="cellIs" dxfId="801" priority="963" operator="equal">
      <formula>0</formula>
    </cfRule>
    <cfRule type="cellIs" dxfId="800" priority="964" operator="greaterThan">
      <formula>40</formula>
    </cfRule>
    <cfRule type="cellIs" dxfId="799" priority="965" operator="between">
      <formula>1</formula>
      <formula>19</formula>
    </cfRule>
  </conditionalFormatting>
  <conditionalFormatting sqref="FJ68">
    <cfRule type="cellIs" dxfId="798" priority="960" operator="equal">
      <formula>0</formula>
    </cfRule>
    <cfRule type="cellIs" dxfId="797" priority="961" operator="greaterThan">
      <formula>40</formula>
    </cfRule>
    <cfRule type="cellIs" dxfId="796" priority="962" operator="between">
      <formula>1</formula>
      <formula>19</formula>
    </cfRule>
  </conditionalFormatting>
  <conditionalFormatting sqref="FJ69">
    <cfRule type="cellIs" dxfId="795" priority="972" operator="equal">
      <formula>0</formula>
    </cfRule>
    <cfRule type="cellIs" dxfId="794" priority="973" operator="greaterThan">
      <formula>40</formula>
    </cfRule>
    <cfRule type="cellIs" dxfId="793" priority="974" operator="between">
      <formula>1</formula>
      <formula>19</formula>
    </cfRule>
  </conditionalFormatting>
  <conditionalFormatting sqref="FJ70">
    <cfRule type="cellIs" dxfId="792" priority="948" operator="equal">
      <formula>0</formula>
    </cfRule>
    <cfRule type="cellIs" dxfId="791" priority="949" operator="greaterThan">
      <formula>40</formula>
    </cfRule>
    <cfRule type="cellIs" dxfId="790" priority="950" operator="between">
      <formula>1</formula>
      <formula>19</formula>
    </cfRule>
  </conditionalFormatting>
  <conditionalFormatting sqref="FJ71">
    <cfRule type="cellIs" dxfId="789" priority="945" operator="equal">
      <formula>0</formula>
    </cfRule>
    <cfRule type="cellIs" dxfId="788" priority="946" operator="greaterThan">
      <formula>40</formula>
    </cfRule>
    <cfRule type="cellIs" dxfId="787" priority="947" operator="between">
      <formula>1</formula>
      <formula>19</formula>
    </cfRule>
  </conditionalFormatting>
  <conditionalFormatting sqref="FJ72">
    <cfRule type="cellIs" dxfId="786" priority="966" operator="equal">
      <formula>0</formula>
    </cfRule>
    <cfRule type="cellIs" dxfId="785" priority="967" operator="greaterThan">
      <formula>40</formula>
    </cfRule>
    <cfRule type="cellIs" dxfId="784" priority="968" operator="between">
      <formula>1</formula>
      <formula>19</formula>
    </cfRule>
  </conditionalFormatting>
  <conditionalFormatting sqref="FJ73">
    <cfRule type="cellIs" dxfId="783" priority="975" operator="equal">
      <formula>0</formula>
    </cfRule>
    <cfRule type="cellIs" dxfId="782" priority="976" operator="greaterThan">
      <formula>40</formula>
    </cfRule>
    <cfRule type="cellIs" dxfId="781" priority="977" operator="between">
      <formula>1</formula>
      <formula>19</formula>
    </cfRule>
  </conditionalFormatting>
  <conditionalFormatting sqref="FJ74">
    <cfRule type="cellIs" dxfId="780" priority="957" operator="equal">
      <formula>0</formula>
    </cfRule>
    <cfRule type="cellIs" dxfId="779" priority="958" operator="greaterThan">
      <formula>40</formula>
    </cfRule>
    <cfRule type="cellIs" dxfId="778" priority="959" operator="between">
      <formula>1</formula>
      <formula>19</formula>
    </cfRule>
  </conditionalFormatting>
  <conditionalFormatting sqref="FJ75">
    <cfRule type="cellIs" dxfId="777" priority="954" operator="equal">
      <formula>0</formula>
    </cfRule>
    <cfRule type="cellIs" dxfId="776" priority="955" operator="greaterThan">
      <formula>40</formula>
    </cfRule>
    <cfRule type="cellIs" dxfId="775" priority="956" operator="between">
      <formula>1</formula>
      <formula>19</formula>
    </cfRule>
  </conditionalFormatting>
  <conditionalFormatting sqref="FJ76">
    <cfRule type="cellIs" dxfId="774" priority="930" operator="equal">
      <formula>0</formula>
    </cfRule>
    <cfRule type="cellIs" dxfId="773" priority="931" operator="greaterThan">
      <formula>40</formula>
    </cfRule>
    <cfRule type="cellIs" dxfId="772" priority="932" operator="between">
      <formula>1</formula>
      <formula>19</formula>
    </cfRule>
  </conditionalFormatting>
  <conditionalFormatting sqref="FJ77">
    <cfRule type="cellIs" dxfId="771" priority="951" operator="equal">
      <formula>0</formula>
    </cfRule>
    <cfRule type="cellIs" dxfId="770" priority="952" operator="greaterThan">
      <formula>40</formula>
    </cfRule>
    <cfRule type="cellIs" dxfId="769" priority="953" operator="between">
      <formula>1</formula>
      <formula>19</formula>
    </cfRule>
  </conditionalFormatting>
  <conditionalFormatting sqref="FJ78">
    <cfRule type="cellIs" dxfId="768" priority="978" operator="equal">
      <formula>0</formula>
    </cfRule>
    <cfRule type="cellIs" dxfId="767" priority="979" operator="greaterThan">
      <formula>40</formula>
    </cfRule>
    <cfRule type="cellIs" dxfId="766" priority="980" operator="between">
      <formula>1</formula>
      <formula>19</formula>
    </cfRule>
  </conditionalFormatting>
  <conditionalFormatting sqref="FJ79">
    <cfRule type="cellIs" dxfId="765" priority="969" operator="equal">
      <formula>0</formula>
    </cfRule>
    <cfRule type="cellIs" dxfId="764" priority="970" operator="greaterThan">
      <formula>40</formula>
    </cfRule>
    <cfRule type="cellIs" dxfId="763" priority="971" operator="between">
      <formula>1</formula>
      <formula>19</formula>
    </cfRule>
  </conditionalFormatting>
  <conditionalFormatting sqref="FK16:FK40 FK42:FK58">
    <cfRule type="cellIs" dxfId="762" priority="927" operator="equal">
      <formula>0</formula>
    </cfRule>
    <cfRule type="cellIs" dxfId="761" priority="928" operator="greaterThan">
      <formula>40</formula>
    </cfRule>
    <cfRule type="cellIs" dxfId="760" priority="929" operator="between">
      <formula>1</formula>
      <formula>19</formula>
    </cfRule>
  </conditionalFormatting>
  <conditionalFormatting sqref="FK41">
    <cfRule type="cellIs" dxfId="759" priority="193" operator="equal">
      <formula>0</formula>
    </cfRule>
    <cfRule type="cellIs" dxfId="758" priority="194" operator="greaterThan">
      <formula>40</formula>
    </cfRule>
    <cfRule type="cellIs" dxfId="757" priority="195" operator="between">
      <formula>1</formula>
      <formula>19</formula>
    </cfRule>
  </conditionalFormatting>
  <conditionalFormatting sqref="FK59">
    <cfRule type="cellIs" dxfId="756" priority="100" operator="equal">
      <formula>0</formula>
    </cfRule>
    <cfRule type="cellIs" dxfId="755" priority="101" operator="greaterThan">
      <formula>40</formula>
    </cfRule>
    <cfRule type="cellIs" dxfId="754" priority="102" operator="between">
      <formula>1</formula>
      <formula>19</formula>
    </cfRule>
  </conditionalFormatting>
  <conditionalFormatting sqref="FK60">
    <cfRule type="cellIs" dxfId="753" priority="326" operator="equal">
      <formula>0</formula>
    </cfRule>
    <cfRule type="cellIs" dxfId="752" priority="327" operator="greaterThan">
      <formula>40</formula>
    </cfRule>
    <cfRule type="cellIs" dxfId="751" priority="328" operator="between">
      <formula>1</formula>
      <formula>19</formula>
    </cfRule>
  </conditionalFormatting>
  <conditionalFormatting sqref="FK61">
    <cfRule type="cellIs" dxfId="750" priority="879" operator="equal">
      <formula>0</formula>
    </cfRule>
    <cfRule type="cellIs" dxfId="749" priority="880" operator="greaterThan">
      <formula>40</formula>
    </cfRule>
    <cfRule type="cellIs" dxfId="748" priority="881" operator="between">
      <formula>1</formula>
      <formula>19</formula>
    </cfRule>
  </conditionalFormatting>
  <conditionalFormatting sqref="FK62">
    <cfRule type="cellIs" dxfId="747" priority="876" operator="equal">
      <formula>0</formula>
    </cfRule>
    <cfRule type="cellIs" dxfId="746" priority="877" operator="greaterThan">
      <formula>40</formula>
    </cfRule>
    <cfRule type="cellIs" dxfId="745" priority="878" operator="between">
      <formula>1</formula>
      <formula>19</formula>
    </cfRule>
  </conditionalFormatting>
  <conditionalFormatting sqref="FK63">
    <cfRule type="cellIs" dxfId="744" priority="885" operator="equal">
      <formula>0</formula>
    </cfRule>
    <cfRule type="cellIs" dxfId="743" priority="886" operator="greaterThan">
      <formula>40</formula>
    </cfRule>
    <cfRule type="cellIs" dxfId="742" priority="887" operator="between">
      <formula>1</formula>
      <formula>19</formula>
    </cfRule>
  </conditionalFormatting>
  <conditionalFormatting sqref="FK64">
    <cfRule type="cellIs" dxfId="741" priority="882" operator="equal">
      <formula>0</formula>
    </cfRule>
    <cfRule type="cellIs" dxfId="740" priority="883" operator="greaterThan">
      <formula>40</formula>
    </cfRule>
    <cfRule type="cellIs" dxfId="739" priority="884" operator="between">
      <formula>1</formula>
      <formula>19</formula>
    </cfRule>
  </conditionalFormatting>
  <conditionalFormatting sqref="FK65">
    <cfRule type="cellIs" dxfId="738" priority="323" operator="equal">
      <formula>0</formula>
    </cfRule>
    <cfRule type="cellIs" dxfId="737" priority="324" operator="greaterThan">
      <formula>40</formula>
    </cfRule>
    <cfRule type="cellIs" dxfId="736" priority="325" operator="between">
      <formula>1</formula>
      <formula>19</formula>
    </cfRule>
  </conditionalFormatting>
  <conditionalFormatting sqref="FK66">
    <cfRule type="cellIs" dxfId="735" priority="888" operator="equal">
      <formula>0</formula>
    </cfRule>
    <cfRule type="cellIs" dxfId="734" priority="889" operator="greaterThan">
      <formula>40</formula>
    </cfRule>
    <cfRule type="cellIs" dxfId="733" priority="890" operator="between">
      <formula>1</formula>
      <formula>19</formula>
    </cfRule>
  </conditionalFormatting>
  <conditionalFormatting sqref="FK67">
    <cfRule type="cellIs" dxfId="732" priority="909" operator="equal">
      <formula>0</formula>
    </cfRule>
    <cfRule type="cellIs" dxfId="731" priority="910" operator="greaterThan">
      <formula>40</formula>
    </cfRule>
    <cfRule type="cellIs" dxfId="730" priority="911" operator="between">
      <formula>1</formula>
      <formula>19</formula>
    </cfRule>
  </conditionalFormatting>
  <conditionalFormatting sqref="FK68">
    <cfRule type="cellIs" dxfId="729" priority="906" operator="equal">
      <formula>0</formula>
    </cfRule>
    <cfRule type="cellIs" dxfId="728" priority="907" operator="greaterThan">
      <formula>40</formula>
    </cfRule>
    <cfRule type="cellIs" dxfId="727" priority="908" operator="between">
      <formula>1</formula>
      <formula>19</formula>
    </cfRule>
  </conditionalFormatting>
  <conditionalFormatting sqref="FK69">
    <cfRule type="cellIs" dxfId="726" priority="918" operator="equal">
      <formula>0</formula>
    </cfRule>
    <cfRule type="cellIs" dxfId="725" priority="919" operator="greaterThan">
      <formula>40</formula>
    </cfRule>
    <cfRule type="cellIs" dxfId="724" priority="920" operator="between">
      <formula>1</formula>
      <formula>19</formula>
    </cfRule>
  </conditionalFormatting>
  <conditionalFormatting sqref="FK70">
    <cfRule type="cellIs" dxfId="723" priority="894" operator="equal">
      <formula>0</formula>
    </cfRule>
    <cfRule type="cellIs" dxfId="722" priority="895" operator="greaterThan">
      <formula>40</formula>
    </cfRule>
    <cfRule type="cellIs" dxfId="721" priority="896" operator="between">
      <formula>1</formula>
      <formula>19</formula>
    </cfRule>
  </conditionalFormatting>
  <conditionalFormatting sqref="FK71">
    <cfRule type="cellIs" dxfId="720" priority="891" operator="equal">
      <formula>0</formula>
    </cfRule>
    <cfRule type="cellIs" dxfId="719" priority="892" operator="greaterThan">
      <formula>40</formula>
    </cfRule>
    <cfRule type="cellIs" dxfId="718" priority="893" operator="between">
      <formula>1</formula>
      <formula>19</formula>
    </cfRule>
  </conditionalFormatting>
  <conditionalFormatting sqref="FK72">
    <cfRule type="cellIs" dxfId="717" priority="912" operator="equal">
      <formula>0</formula>
    </cfRule>
    <cfRule type="cellIs" dxfId="716" priority="913" operator="greaterThan">
      <formula>40</formula>
    </cfRule>
    <cfRule type="cellIs" dxfId="715" priority="914" operator="between">
      <formula>1</formula>
      <formula>19</formula>
    </cfRule>
  </conditionalFormatting>
  <conditionalFormatting sqref="FK73">
    <cfRule type="cellIs" dxfId="714" priority="921" operator="equal">
      <formula>0</formula>
    </cfRule>
    <cfRule type="cellIs" dxfId="713" priority="922" operator="greaterThan">
      <formula>40</formula>
    </cfRule>
    <cfRule type="cellIs" dxfId="712" priority="923" operator="between">
      <formula>1</formula>
      <formula>19</formula>
    </cfRule>
  </conditionalFormatting>
  <conditionalFormatting sqref="FK74">
    <cfRule type="cellIs" dxfId="711" priority="903" operator="equal">
      <formula>0</formula>
    </cfRule>
    <cfRule type="cellIs" dxfId="710" priority="904" operator="greaterThan">
      <formula>40</formula>
    </cfRule>
    <cfRule type="cellIs" dxfId="709" priority="905" operator="between">
      <formula>1</formula>
      <formula>19</formula>
    </cfRule>
  </conditionalFormatting>
  <conditionalFormatting sqref="FK75">
    <cfRule type="cellIs" dxfId="708" priority="900" operator="equal">
      <formula>0</formula>
    </cfRule>
    <cfRule type="cellIs" dxfId="707" priority="901" operator="greaterThan">
      <formula>40</formula>
    </cfRule>
    <cfRule type="cellIs" dxfId="706" priority="902" operator="between">
      <formula>1</formula>
      <formula>19</formula>
    </cfRule>
  </conditionalFormatting>
  <conditionalFormatting sqref="FK76">
    <cfRule type="cellIs" dxfId="705" priority="873" operator="equal">
      <formula>0</formula>
    </cfRule>
    <cfRule type="cellIs" dxfId="704" priority="874" operator="greaterThan">
      <formula>40</formula>
    </cfRule>
    <cfRule type="cellIs" dxfId="703" priority="875" operator="between">
      <formula>1</formula>
      <formula>19</formula>
    </cfRule>
  </conditionalFormatting>
  <conditionalFormatting sqref="FK77">
    <cfRule type="cellIs" dxfId="702" priority="897" operator="equal">
      <formula>0</formula>
    </cfRule>
    <cfRule type="cellIs" dxfId="701" priority="898" operator="greaterThan">
      <formula>40</formula>
    </cfRule>
    <cfRule type="cellIs" dxfId="700" priority="899" operator="between">
      <formula>1</formula>
      <formula>19</formula>
    </cfRule>
  </conditionalFormatting>
  <conditionalFormatting sqref="FK78">
    <cfRule type="cellIs" dxfId="699" priority="924" operator="equal">
      <formula>0</formula>
    </cfRule>
    <cfRule type="cellIs" dxfId="698" priority="925" operator="greaterThan">
      <formula>40</formula>
    </cfRule>
    <cfRule type="cellIs" dxfId="697" priority="926" operator="between">
      <formula>1</formula>
      <formula>19</formula>
    </cfRule>
  </conditionalFormatting>
  <conditionalFormatting sqref="FK79">
    <cfRule type="cellIs" dxfId="696" priority="915" operator="equal">
      <formula>0</formula>
    </cfRule>
    <cfRule type="cellIs" dxfId="695" priority="916" operator="greaterThan">
      <formula>40</formula>
    </cfRule>
    <cfRule type="cellIs" dxfId="694" priority="917" operator="between">
      <formula>1</formula>
      <formula>19</formula>
    </cfRule>
  </conditionalFormatting>
  <conditionalFormatting sqref="FL16:FL40 FL42:FL58">
    <cfRule type="cellIs" dxfId="693" priority="813" operator="equal">
      <formula>0</formula>
    </cfRule>
    <cfRule type="cellIs" dxfId="692" priority="814" operator="greaterThan">
      <formula>40</formula>
    </cfRule>
    <cfRule type="cellIs" dxfId="691" priority="815" operator="between">
      <formula>1</formula>
      <formula>19</formula>
    </cfRule>
  </conditionalFormatting>
  <conditionalFormatting sqref="FL41">
    <cfRule type="cellIs" dxfId="690" priority="187" operator="equal">
      <formula>0</formula>
    </cfRule>
    <cfRule type="cellIs" dxfId="689" priority="188" operator="greaterThan">
      <formula>40</formula>
    </cfRule>
    <cfRule type="cellIs" dxfId="688" priority="189" operator="between">
      <formula>1</formula>
      <formula>19</formula>
    </cfRule>
  </conditionalFormatting>
  <conditionalFormatting sqref="FL59">
    <cfRule type="cellIs" dxfId="687" priority="94" operator="equal">
      <formula>0</formula>
    </cfRule>
    <cfRule type="cellIs" dxfId="686" priority="95" operator="greaterThan">
      <formula>40</formula>
    </cfRule>
    <cfRule type="cellIs" dxfId="685" priority="96" operator="between">
      <formula>1</formula>
      <formula>19</formula>
    </cfRule>
  </conditionalFormatting>
  <conditionalFormatting sqref="FL60">
    <cfRule type="cellIs" dxfId="684" priority="329" operator="equal">
      <formula>0</formula>
    </cfRule>
    <cfRule type="cellIs" dxfId="683" priority="330" operator="greaterThan">
      <formula>40</formula>
    </cfRule>
    <cfRule type="cellIs" dxfId="682" priority="331" operator="between">
      <formula>1</formula>
      <formula>19</formula>
    </cfRule>
  </conditionalFormatting>
  <conditionalFormatting sqref="FL61">
    <cfRule type="cellIs" dxfId="681" priority="762" operator="equal">
      <formula>0</formula>
    </cfRule>
    <cfRule type="cellIs" dxfId="680" priority="763" operator="greaterThan">
      <formula>40</formula>
    </cfRule>
    <cfRule type="cellIs" dxfId="679" priority="764" operator="between">
      <formula>1</formula>
      <formula>19</formula>
    </cfRule>
  </conditionalFormatting>
  <conditionalFormatting sqref="FL62">
    <cfRule type="cellIs" dxfId="678" priority="759" operator="equal">
      <formula>0</formula>
    </cfRule>
    <cfRule type="cellIs" dxfId="677" priority="760" operator="greaterThan">
      <formula>40</formula>
    </cfRule>
    <cfRule type="cellIs" dxfId="676" priority="761" operator="between">
      <formula>1</formula>
      <formula>19</formula>
    </cfRule>
  </conditionalFormatting>
  <conditionalFormatting sqref="FL63">
    <cfRule type="cellIs" dxfId="675" priority="771" operator="equal">
      <formula>0</formula>
    </cfRule>
    <cfRule type="cellIs" dxfId="674" priority="772" operator="greaterThan">
      <formula>40</formula>
    </cfRule>
    <cfRule type="cellIs" dxfId="673" priority="773" operator="between">
      <formula>1</formula>
      <formula>19</formula>
    </cfRule>
  </conditionalFormatting>
  <conditionalFormatting sqref="FL64">
    <cfRule type="cellIs" dxfId="672" priority="768" operator="equal">
      <formula>0</formula>
    </cfRule>
    <cfRule type="cellIs" dxfId="671" priority="769" operator="greaterThan">
      <formula>40</formula>
    </cfRule>
    <cfRule type="cellIs" dxfId="670" priority="770" operator="between">
      <formula>1</formula>
      <formula>19</formula>
    </cfRule>
  </conditionalFormatting>
  <conditionalFormatting sqref="FL65">
    <cfRule type="cellIs" dxfId="669" priority="765" operator="equal">
      <formula>0</formula>
    </cfRule>
    <cfRule type="cellIs" dxfId="668" priority="766" operator="greaterThan">
      <formula>40</formula>
    </cfRule>
    <cfRule type="cellIs" dxfId="667" priority="767" operator="between">
      <formula>1</formula>
      <formula>19</formula>
    </cfRule>
  </conditionalFormatting>
  <conditionalFormatting sqref="FL66">
    <cfRule type="cellIs" dxfId="666" priority="774" operator="equal">
      <formula>0</formula>
    </cfRule>
    <cfRule type="cellIs" dxfId="665" priority="775" operator="greaterThan">
      <formula>40</formula>
    </cfRule>
    <cfRule type="cellIs" dxfId="664" priority="776" operator="between">
      <formula>1</formula>
      <formula>19</formula>
    </cfRule>
  </conditionalFormatting>
  <conditionalFormatting sqref="FL67">
    <cfRule type="cellIs" dxfId="663" priority="795" operator="equal">
      <formula>0</formula>
    </cfRule>
    <cfRule type="cellIs" dxfId="662" priority="796" operator="greaterThan">
      <formula>40</formula>
    </cfRule>
    <cfRule type="cellIs" dxfId="661" priority="797" operator="between">
      <formula>1</formula>
      <formula>19</formula>
    </cfRule>
  </conditionalFormatting>
  <conditionalFormatting sqref="FL68">
    <cfRule type="cellIs" dxfId="660" priority="792" operator="equal">
      <formula>0</formula>
    </cfRule>
    <cfRule type="cellIs" dxfId="659" priority="793" operator="greaterThan">
      <formula>40</formula>
    </cfRule>
    <cfRule type="cellIs" dxfId="658" priority="794" operator="between">
      <formula>1</formula>
      <formula>19</formula>
    </cfRule>
  </conditionalFormatting>
  <conditionalFormatting sqref="FL69">
    <cfRule type="cellIs" dxfId="657" priority="804" operator="equal">
      <formula>0</formula>
    </cfRule>
    <cfRule type="cellIs" dxfId="656" priority="805" operator="greaterThan">
      <formula>40</formula>
    </cfRule>
    <cfRule type="cellIs" dxfId="655" priority="806" operator="between">
      <formula>1</formula>
      <formula>19</formula>
    </cfRule>
  </conditionalFormatting>
  <conditionalFormatting sqref="FL70">
    <cfRule type="cellIs" dxfId="654" priority="780" operator="equal">
      <formula>0</formula>
    </cfRule>
    <cfRule type="cellIs" dxfId="653" priority="781" operator="greaterThan">
      <formula>40</formula>
    </cfRule>
    <cfRule type="cellIs" dxfId="652" priority="782" operator="between">
      <formula>1</formula>
      <formula>19</formula>
    </cfRule>
  </conditionalFormatting>
  <conditionalFormatting sqref="FL71">
    <cfRule type="cellIs" dxfId="651" priority="777" operator="equal">
      <formula>0</formula>
    </cfRule>
    <cfRule type="cellIs" dxfId="650" priority="778" operator="greaterThan">
      <formula>40</formula>
    </cfRule>
    <cfRule type="cellIs" dxfId="649" priority="779" operator="between">
      <formula>1</formula>
      <formula>19</formula>
    </cfRule>
  </conditionalFormatting>
  <conditionalFormatting sqref="FL72">
    <cfRule type="cellIs" dxfId="648" priority="798" operator="equal">
      <formula>0</formula>
    </cfRule>
    <cfRule type="cellIs" dxfId="647" priority="799" operator="greaterThan">
      <formula>40</formula>
    </cfRule>
    <cfRule type="cellIs" dxfId="646" priority="800" operator="between">
      <formula>1</formula>
      <formula>19</formula>
    </cfRule>
  </conditionalFormatting>
  <conditionalFormatting sqref="FL73">
    <cfRule type="cellIs" dxfId="645" priority="807" operator="equal">
      <formula>0</formula>
    </cfRule>
    <cfRule type="cellIs" dxfId="644" priority="808" operator="greaterThan">
      <formula>40</formula>
    </cfRule>
    <cfRule type="cellIs" dxfId="643" priority="809" operator="between">
      <formula>1</formula>
      <formula>19</formula>
    </cfRule>
  </conditionalFormatting>
  <conditionalFormatting sqref="FL74">
    <cfRule type="cellIs" dxfId="642" priority="789" operator="equal">
      <formula>0</formula>
    </cfRule>
    <cfRule type="cellIs" dxfId="641" priority="790" operator="greaterThan">
      <formula>40</formula>
    </cfRule>
    <cfRule type="cellIs" dxfId="640" priority="791" operator="between">
      <formula>1</formula>
      <formula>19</formula>
    </cfRule>
  </conditionalFormatting>
  <conditionalFormatting sqref="FL75">
    <cfRule type="cellIs" dxfId="639" priority="786" operator="equal">
      <formula>0</formula>
    </cfRule>
    <cfRule type="cellIs" dxfId="638" priority="787" operator="greaterThan">
      <formula>40</formula>
    </cfRule>
    <cfRule type="cellIs" dxfId="637" priority="788" operator="between">
      <formula>1</formula>
      <formula>19</formula>
    </cfRule>
  </conditionalFormatting>
  <conditionalFormatting sqref="FL76">
    <cfRule type="cellIs" dxfId="636" priority="756" operator="equal">
      <formula>0</formula>
    </cfRule>
    <cfRule type="cellIs" dxfId="635" priority="757" operator="greaterThan">
      <formula>40</formula>
    </cfRule>
    <cfRule type="cellIs" dxfId="634" priority="758" operator="between">
      <formula>1</formula>
      <formula>19</formula>
    </cfRule>
  </conditionalFormatting>
  <conditionalFormatting sqref="FL77">
    <cfRule type="cellIs" dxfId="633" priority="783" operator="equal">
      <formula>0</formula>
    </cfRule>
    <cfRule type="cellIs" dxfId="632" priority="784" operator="greaterThan">
      <formula>40</formula>
    </cfRule>
    <cfRule type="cellIs" dxfId="631" priority="785" operator="between">
      <formula>1</formula>
      <formula>19</formula>
    </cfRule>
  </conditionalFormatting>
  <conditionalFormatting sqref="FL78">
    <cfRule type="cellIs" dxfId="630" priority="810" operator="equal">
      <formula>0</formula>
    </cfRule>
    <cfRule type="cellIs" dxfId="629" priority="811" operator="greaterThan">
      <formula>40</formula>
    </cfRule>
    <cfRule type="cellIs" dxfId="628" priority="812" operator="between">
      <formula>1</formula>
      <formula>19</formula>
    </cfRule>
  </conditionalFormatting>
  <conditionalFormatting sqref="FL79">
    <cfRule type="cellIs" dxfId="627" priority="801" operator="equal">
      <formula>0</formula>
    </cfRule>
    <cfRule type="cellIs" dxfId="626" priority="802" operator="greaterThan">
      <formula>40</formula>
    </cfRule>
    <cfRule type="cellIs" dxfId="625" priority="803" operator="between">
      <formula>1</formula>
      <formula>19</formula>
    </cfRule>
  </conditionalFormatting>
  <conditionalFormatting sqref="FM16:FM40 FM42:FM58">
    <cfRule type="cellIs" dxfId="624" priority="870" operator="equal">
      <formula>0</formula>
    </cfRule>
    <cfRule type="cellIs" dxfId="623" priority="871" operator="greaterThan">
      <formula>40</formula>
    </cfRule>
    <cfRule type="cellIs" dxfId="622" priority="872" operator="between">
      <formula>1</formula>
      <formula>19</formula>
    </cfRule>
  </conditionalFormatting>
  <conditionalFormatting sqref="FM41">
    <cfRule type="cellIs" dxfId="621" priority="190" operator="equal">
      <formula>0</formula>
    </cfRule>
    <cfRule type="cellIs" dxfId="620" priority="191" operator="greaterThan">
      <formula>40</formula>
    </cfRule>
    <cfRule type="cellIs" dxfId="619" priority="192" operator="between">
      <formula>1</formula>
      <formula>19</formula>
    </cfRule>
  </conditionalFormatting>
  <conditionalFormatting sqref="FM59">
    <cfRule type="cellIs" dxfId="618" priority="97" operator="equal">
      <formula>0</formula>
    </cfRule>
    <cfRule type="cellIs" dxfId="617" priority="98" operator="greaterThan">
      <formula>40</formula>
    </cfRule>
    <cfRule type="cellIs" dxfId="616" priority="99" operator="between">
      <formula>1</formula>
      <formula>19</formula>
    </cfRule>
  </conditionalFormatting>
  <conditionalFormatting sqref="FM60">
    <cfRule type="cellIs" dxfId="615" priority="332" operator="equal">
      <formula>0</formula>
    </cfRule>
    <cfRule type="cellIs" dxfId="614" priority="333" operator="greaterThan">
      <formula>40</formula>
    </cfRule>
    <cfRule type="cellIs" dxfId="613" priority="334" operator="between">
      <formula>1</formula>
      <formula>19</formula>
    </cfRule>
  </conditionalFormatting>
  <conditionalFormatting sqref="FM61">
    <cfRule type="cellIs" dxfId="612" priority="822" operator="equal">
      <formula>0</formula>
    </cfRule>
    <cfRule type="cellIs" dxfId="611" priority="823" operator="greaterThan">
      <formula>40</formula>
    </cfRule>
    <cfRule type="cellIs" dxfId="610" priority="824" operator="between">
      <formula>1</formula>
      <formula>19</formula>
    </cfRule>
  </conditionalFormatting>
  <conditionalFormatting sqref="FM62">
    <cfRule type="cellIs" dxfId="609" priority="819" operator="equal">
      <formula>0</formula>
    </cfRule>
    <cfRule type="cellIs" dxfId="608" priority="820" operator="greaterThan">
      <formula>40</formula>
    </cfRule>
    <cfRule type="cellIs" dxfId="607" priority="821" operator="between">
      <formula>1</formula>
      <formula>19</formula>
    </cfRule>
  </conditionalFormatting>
  <conditionalFormatting sqref="FM63">
    <cfRule type="cellIs" dxfId="606" priority="828" operator="equal">
      <formula>0</formula>
    </cfRule>
    <cfRule type="cellIs" dxfId="605" priority="829" operator="greaterThan">
      <formula>40</formula>
    </cfRule>
    <cfRule type="cellIs" dxfId="604" priority="830" operator="between">
      <formula>1</formula>
      <formula>19</formula>
    </cfRule>
  </conditionalFormatting>
  <conditionalFormatting sqref="FM64">
    <cfRule type="cellIs" dxfId="603" priority="825" operator="equal">
      <formula>0</formula>
    </cfRule>
    <cfRule type="cellIs" dxfId="602" priority="826" operator="greaterThan">
      <formula>40</formula>
    </cfRule>
    <cfRule type="cellIs" dxfId="601" priority="827" operator="between">
      <formula>1</formula>
      <formula>19</formula>
    </cfRule>
  </conditionalFormatting>
  <conditionalFormatting sqref="FM65">
    <cfRule type="cellIs" dxfId="600" priority="335" operator="equal">
      <formula>0</formula>
    </cfRule>
    <cfRule type="cellIs" dxfId="599" priority="336" operator="greaterThan">
      <formula>40</formula>
    </cfRule>
    <cfRule type="cellIs" dxfId="598" priority="337" operator="between">
      <formula>1</formula>
      <formula>19</formula>
    </cfRule>
  </conditionalFormatting>
  <conditionalFormatting sqref="FM66">
    <cfRule type="cellIs" dxfId="597" priority="831" operator="equal">
      <formula>0</formula>
    </cfRule>
    <cfRule type="cellIs" dxfId="596" priority="832" operator="greaterThan">
      <formula>40</formula>
    </cfRule>
    <cfRule type="cellIs" dxfId="595" priority="833" operator="between">
      <formula>1</formula>
      <formula>19</formula>
    </cfRule>
  </conditionalFormatting>
  <conditionalFormatting sqref="FM67">
    <cfRule type="cellIs" dxfId="594" priority="852" operator="equal">
      <formula>0</formula>
    </cfRule>
    <cfRule type="cellIs" dxfId="593" priority="853" operator="greaterThan">
      <formula>40</formula>
    </cfRule>
    <cfRule type="cellIs" dxfId="592" priority="854" operator="between">
      <formula>1</formula>
      <formula>19</formula>
    </cfRule>
  </conditionalFormatting>
  <conditionalFormatting sqref="FM68">
    <cfRule type="cellIs" dxfId="591" priority="849" operator="equal">
      <formula>0</formula>
    </cfRule>
    <cfRule type="cellIs" dxfId="590" priority="850" operator="greaterThan">
      <formula>40</formula>
    </cfRule>
    <cfRule type="cellIs" dxfId="589" priority="851" operator="between">
      <formula>1</formula>
      <formula>19</formula>
    </cfRule>
  </conditionalFormatting>
  <conditionalFormatting sqref="FM69">
    <cfRule type="cellIs" dxfId="588" priority="861" operator="equal">
      <formula>0</formula>
    </cfRule>
    <cfRule type="cellIs" dxfId="587" priority="862" operator="greaterThan">
      <formula>40</formula>
    </cfRule>
    <cfRule type="cellIs" dxfId="586" priority="863" operator="between">
      <formula>1</formula>
      <formula>19</formula>
    </cfRule>
  </conditionalFormatting>
  <conditionalFormatting sqref="FM70">
    <cfRule type="cellIs" dxfId="585" priority="837" operator="equal">
      <formula>0</formula>
    </cfRule>
    <cfRule type="cellIs" dxfId="584" priority="838" operator="greaterThan">
      <formula>40</formula>
    </cfRule>
    <cfRule type="cellIs" dxfId="583" priority="839" operator="between">
      <formula>1</formula>
      <formula>19</formula>
    </cfRule>
  </conditionalFormatting>
  <conditionalFormatting sqref="FM71">
    <cfRule type="cellIs" dxfId="582" priority="834" operator="equal">
      <formula>0</formula>
    </cfRule>
    <cfRule type="cellIs" dxfId="581" priority="835" operator="greaterThan">
      <formula>40</formula>
    </cfRule>
    <cfRule type="cellIs" dxfId="580" priority="836" operator="between">
      <formula>1</formula>
      <formula>19</formula>
    </cfRule>
  </conditionalFormatting>
  <conditionalFormatting sqref="FM72">
    <cfRule type="cellIs" dxfId="579" priority="855" operator="equal">
      <formula>0</formula>
    </cfRule>
    <cfRule type="cellIs" dxfId="578" priority="856" operator="greaterThan">
      <formula>40</formula>
    </cfRule>
    <cfRule type="cellIs" dxfId="577" priority="857" operator="between">
      <formula>1</formula>
      <formula>19</formula>
    </cfRule>
  </conditionalFormatting>
  <conditionalFormatting sqref="FM73">
    <cfRule type="cellIs" dxfId="576" priority="864" operator="equal">
      <formula>0</formula>
    </cfRule>
    <cfRule type="cellIs" dxfId="575" priority="865" operator="greaterThan">
      <formula>40</formula>
    </cfRule>
    <cfRule type="cellIs" dxfId="574" priority="866" operator="between">
      <formula>1</formula>
      <formula>19</formula>
    </cfRule>
  </conditionalFormatting>
  <conditionalFormatting sqref="FM74">
    <cfRule type="cellIs" dxfId="573" priority="846" operator="equal">
      <formula>0</formula>
    </cfRule>
    <cfRule type="cellIs" dxfId="572" priority="847" operator="greaterThan">
      <formula>40</formula>
    </cfRule>
    <cfRule type="cellIs" dxfId="571" priority="848" operator="between">
      <formula>1</formula>
      <formula>19</formula>
    </cfRule>
  </conditionalFormatting>
  <conditionalFormatting sqref="FM75">
    <cfRule type="cellIs" dxfId="570" priority="843" operator="equal">
      <formula>0</formula>
    </cfRule>
    <cfRule type="cellIs" dxfId="569" priority="844" operator="greaterThan">
      <formula>40</formula>
    </cfRule>
    <cfRule type="cellIs" dxfId="568" priority="845" operator="between">
      <formula>1</formula>
      <formula>19</formula>
    </cfRule>
  </conditionalFormatting>
  <conditionalFormatting sqref="FM76">
    <cfRule type="cellIs" dxfId="567" priority="816" operator="equal">
      <formula>0</formula>
    </cfRule>
    <cfRule type="cellIs" dxfId="566" priority="817" operator="greaterThan">
      <formula>40</formula>
    </cfRule>
    <cfRule type="cellIs" dxfId="565" priority="818" operator="between">
      <formula>1</formula>
      <formula>19</formula>
    </cfRule>
  </conditionalFormatting>
  <conditionalFormatting sqref="FM77">
    <cfRule type="cellIs" dxfId="564" priority="840" operator="equal">
      <formula>0</formula>
    </cfRule>
    <cfRule type="cellIs" dxfId="563" priority="841" operator="greaterThan">
      <formula>40</formula>
    </cfRule>
    <cfRule type="cellIs" dxfId="562" priority="842" operator="between">
      <formula>1</formula>
      <formula>19</formula>
    </cfRule>
  </conditionalFormatting>
  <conditionalFormatting sqref="FM78">
    <cfRule type="cellIs" dxfId="561" priority="867" operator="equal">
      <formula>0</formula>
    </cfRule>
    <cfRule type="cellIs" dxfId="560" priority="868" operator="greaterThan">
      <formula>40</formula>
    </cfRule>
    <cfRule type="cellIs" dxfId="559" priority="869" operator="between">
      <formula>1</formula>
      <formula>19</formula>
    </cfRule>
  </conditionalFormatting>
  <conditionalFormatting sqref="FM79">
    <cfRule type="cellIs" dxfId="558" priority="858" operator="equal">
      <formula>0</formula>
    </cfRule>
    <cfRule type="cellIs" dxfId="557" priority="859" operator="greaterThan">
      <formula>40</formula>
    </cfRule>
    <cfRule type="cellIs" dxfId="556" priority="860" operator="between">
      <formula>1</formula>
      <formula>19</formula>
    </cfRule>
  </conditionalFormatting>
  <conditionalFormatting sqref="FN16">
    <cfRule type="cellIs" dxfId="555" priority="750" operator="equal">
      <formula>0</formula>
    </cfRule>
    <cfRule type="cellIs" dxfId="554" priority="751" operator="greaterThan">
      <formula>40</formula>
    </cfRule>
    <cfRule type="cellIs" dxfId="553" priority="752" operator="between">
      <formula>1</formula>
      <formula>19</formula>
    </cfRule>
  </conditionalFormatting>
  <conditionalFormatting sqref="FN17 FN43 FN23 FN19 FN26:FN27 FN31 FN57">
    <cfRule type="cellIs" dxfId="552" priority="753" operator="equal">
      <formula>0</formula>
    </cfRule>
    <cfRule type="cellIs" dxfId="551" priority="754" operator="greaterThan">
      <formula>40</formula>
    </cfRule>
    <cfRule type="cellIs" dxfId="550" priority="755" operator="between">
      <formula>1</formula>
      <formula>19</formula>
    </cfRule>
  </conditionalFormatting>
  <conditionalFormatting sqref="FN18">
    <cfRule type="cellIs" dxfId="549" priority="747" operator="equal">
      <formula>0</formula>
    </cfRule>
    <cfRule type="cellIs" dxfId="548" priority="748" operator="greaterThan">
      <formula>40</formula>
    </cfRule>
    <cfRule type="cellIs" dxfId="547" priority="749" operator="between">
      <formula>1</formula>
      <formula>19</formula>
    </cfRule>
  </conditionalFormatting>
  <conditionalFormatting sqref="FN20:FN22">
    <cfRule type="cellIs" dxfId="546" priority="744" operator="equal">
      <formula>0</formula>
    </cfRule>
    <cfRule type="cellIs" dxfId="545" priority="745" operator="greaterThan">
      <formula>40</formula>
    </cfRule>
    <cfRule type="cellIs" dxfId="544" priority="746" operator="between">
      <formula>1</formula>
      <formula>19</formula>
    </cfRule>
  </conditionalFormatting>
  <conditionalFormatting sqref="FN24:FN25">
    <cfRule type="cellIs" dxfId="543" priority="741" operator="equal">
      <formula>0</formula>
    </cfRule>
    <cfRule type="cellIs" dxfId="542" priority="742" operator="greaterThan">
      <formula>40</formula>
    </cfRule>
    <cfRule type="cellIs" dxfId="541" priority="743" operator="between">
      <formula>1</formula>
      <formula>19</formula>
    </cfRule>
  </conditionalFormatting>
  <conditionalFormatting sqref="FN28:FN29">
    <cfRule type="cellIs" dxfId="540" priority="738" operator="equal">
      <formula>0</formula>
    </cfRule>
    <cfRule type="cellIs" dxfId="539" priority="739" operator="greaterThan">
      <formula>40</formula>
    </cfRule>
    <cfRule type="cellIs" dxfId="538" priority="740" operator="between">
      <formula>1</formula>
      <formula>19</formula>
    </cfRule>
  </conditionalFormatting>
  <conditionalFormatting sqref="FN30">
    <cfRule type="cellIs" dxfId="537" priority="735" operator="equal">
      <formula>0</formula>
    </cfRule>
    <cfRule type="cellIs" dxfId="536" priority="736" operator="greaterThan">
      <formula>40</formula>
    </cfRule>
    <cfRule type="cellIs" dxfId="535" priority="737" operator="between">
      <formula>1</formula>
      <formula>19</formula>
    </cfRule>
  </conditionalFormatting>
  <conditionalFormatting sqref="FN32:FN40">
    <cfRule type="cellIs" dxfId="534" priority="732" operator="equal">
      <formula>0</formula>
    </cfRule>
    <cfRule type="cellIs" dxfId="533" priority="733" operator="greaterThan">
      <formula>40</formula>
    </cfRule>
    <cfRule type="cellIs" dxfId="532" priority="734" operator="between">
      <formula>1</formula>
      <formula>19</formula>
    </cfRule>
  </conditionalFormatting>
  <conditionalFormatting sqref="FN41">
    <cfRule type="cellIs" dxfId="531" priority="184" operator="equal">
      <formula>0</formula>
    </cfRule>
    <cfRule type="cellIs" dxfId="530" priority="185" operator="greaterThan">
      <formula>40</formula>
    </cfRule>
    <cfRule type="cellIs" dxfId="529" priority="186" operator="between">
      <formula>1</formula>
      <formula>19</formula>
    </cfRule>
  </conditionalFormatting>
  <conditionalFormatting sqref="FN42">
    <cfRule type="cellIs" dxfId="528" priority="729" operator="equal">
      <formula>0</formula>
    </cfRule>
    <cfRule type="cellIs" dxfId="527" priority="730" operator="greaterThan">
      <formula>40</formula>
    </cfRule>
    <cfRule type="cellIs" dxfId="526" priority="731" operator="between">
      <formula>1</formula>
      <formula>19</formula>
    </cfRule>
  </conditionalFormatting>
  <conditionalFormatting sqref="FN44:FN46">
    <cfRule type="cellIs" dxfId="525" priority="726" operator="equal">
      <formula>0</formula>
    </cfRule>
    <cfRule type="cellIs" dxfId="524" priority="727" operator="greaterThan">
      <formula>40</formula>
    </cfRule>
    <cfRule type="cellIs" dxfId="523" priority="728" operator="between">
      <formula>1</formula>
      <formula>19</formula>
    </cfRule>
  </conditionalFormatting>
  <conditionalFormatting sqref="FN47">
    <cfRule type="cellIs" dxfId="522" priority="723" operator="equal">
      <formula>0</formula>
    </cfRule>
    <cfRule type="cellIs" dxfId="521" priority="724" operator="greaterThan">
      <formula>40</formula>
    </cfRule>
    <cfRule type="cellIs" dxfId="520" priority="725" operator="between">
      <formula>1</formula>
      <formula>19</formula>
    </cfRule>
  </conditionalFormatting>
  <conditionalFormatting sqref="FN48:FN56">
    <cfRule type="cellIs" dxfId="519" priority="720" operator="equal">
      <formula>0</formula>
    </cfRule>
    <cfRule type="cellIs" dxfId="518" priority="721" operator="greaterThan">
      <formula>40</formula>
    </cfRule>
    <cfRule type="cellIs" dxfId="517" priority="722" operator="between">
      <formula>1</formula>
      <formula>19</formula>
    </cfRule>
  </conditionalFormatting>
  <conditionalFormatting sqref="FN58">
    <cfRule type="cellIs" dxfId="516" priority="717" operator="equal">
      <formula>0</formula>
    </cfRule>
    <cfRule type="cellIs" dxfId="515" priority="718" operator="greaterThan">
      <formula>40</formula>
    </cfRule>
    <cfRule type="cellIs" dxfId="514" priority="719" operator="between">
      <formula>1</formula>
      <formula>19</formula>
    </cfRule>
  </conditionalFormatting>
  <conditionalFormatting sqref="FN59">
    <cfRule type="cellIs" dxfId="513" priority="91" operator="equal">
      <formula>0</formula>
    </cfRule>
    <cfRule type="cellIs" dxfId="512" priority="92" operator="greaterThan">
      <formula>40</formula>
    </cfRule>
    <cfRule type="cellIs" dxfId="511" priority="93" operator="between">
      <formula>1</formula>
      <formula>19</formula>
    </cfRule>
  </conditionalFormatting>
  <conditionalFormatting sqref="FN60">
    <cfRule type="cellIs" dxfId="510" priority="678" operator="equal">
      <formula>0</formula>
    </cfRule>
    <cfRule type="cellIs" dxfId="509" priority="679" operator="greaterThan">
      <formula>40</formula>
    </cfRule>
    <cfRule type="cellIs" dxfId="508" priority="680" operator="between">
      <formula>1</formula>
      <formula>19</formula>
    </cfRule>
  </conditionalFormatting>
  <conditionalFormatting sqref="FN61">
    <cfRule type="cellIs" dxfId="507" priority="669" operator="equal">
      <formula>0</formula>
    </cfRule>
    <cfRule type="cellIs" dxfId="506" priority="670" operator="greaterThan">
      <formula>40</formula>
    </cfRule>
    <cfRule type="cellIs" dxfId="505" priority="671" operator="between">
      <formula>1</formula>
      <formula>19</formula>
    </cfRule>
  </conditionalFormatting>
  <conditionalFormatting sqref="FN62">
    <cfRule type="cellIs" dxfId="504" priority="666" operator="equal">
      <formula>0</formula>
    </cfRule>
    <cfRule type="cellIs" dxfId="503" priority="667" operator="greaterThan">
      <formula>40</formula>
    </cfRule>
    <cfRule type="cellIs" dxfId="502" priority="668" operator="between">
      <formula>1</formula>
      <formula>19</formula>
    </cfRule>
  </conditionalFormatting>
  <conditionalFormatting sqref="FN63">
    <cfRule type="cellIs" dxfId="501" priority="675" operator="equal">
      <formula>0</formula>
    </cfRule>
    <cfRule type="cellIs" dxfId="500" priority="676" operator="greaterThan">
      <formula>40</formula>
    </cfRule>
    <cfRule type="cellIs" dxfId="499" priority="677" operator="between">
      <formula>1</formula>
      <formula>19</formula>
    </cfRule>
  </conditionalFormatting>
  <conditionalFormatting sqref="FN64">
    <cfRule type="cellIs" dxfId="498" priority="672" operator="equal">
      <formula>0</formula>
    </cfRule>
    <cfRule type="cellIs" dxfId="497" priority="673" operator="greaterThan">
      <formula>40</formula>
    </cfRule>
    <cfRule type="cellIs" dxfId="496" priority="674" operator="between">
      <formula>1</formula>
      <formula>19</formula>
    </cfRule>
  </conditionalFormatting>
  <conditionalFormatting sqref="FN65">
    <cfRule type="cellIs" dxfId="495" priority="341" operator="equal">
      <formula>0</formula>
    </cfRule>
    <cfRule type="cellIs" dxfId="494" priority="342" operator="greaterThan">
      <formula>40</formula>
    </cfRule>
    <cfRule type="cellIs" dxfId="493" priority="343" operator="between">
      <formula>1</formula>
      <formula>19</formula>
    </cfRule>
  </conditionalFormatting>
  <conditionalFormatting sqref="FN66">
    <cfRule type="cellIs" dxfId="492" priority="338" operator="equal">
      <formula>0</formula>
    </cfRule>
    <cfRule type="cellIs" dxfId="491" priority="339" operator="greaterThan">
      <formula>40</formula>
    </cfRule>
    <cfRule type="cellIs" dxfId="490" priority="340" operator="between">
      <formula>1</formula>
      <formula>19</formula>
    </cfRule>
  </conditionalFormatting>
  <conditionalFormatting sqref="FN67">
    <cfRule type="cellIs" dxfId="489" priority="699" operator="equal">
      <formula>0</formula>
    </cfRule>
    <cfRule type="cellIs" dxfId="488" priority="700" operator="greaterThan">
      <formula>40</formula>
    </cfRule>
    <cfRule type="cellIs" dxfId="487" priority="701" operator="between">
      <formula>1</formula>
      <formula>19</formula>
    </cfRule>
  </conditionalFormatting>
  <conditionalFormatting sqref="FN68">
    <cfRule type="cellIs" dxfId="486" priority="696" operator="equal">
      <formula>0</formula>
    </cfRule>
    <cfRule type="cellIs" dxfId="485" priority="697" operator="greaterThan">
      <formula>40</formula>
    </cfRule>
    <cfRule type="cellIs" dxfId="484" priority="698" operator="between">
      <formula>1</formula>
      <formula>19</formula>
    </cfRule>
  </conditionalFormatting>
  <conditionalFormatting sqref="FN69">
    <cfRule type="cellIs" dxfId="483" priority="708" operator="equal">
      <formula>0</formula>
    </cfRule>
    <cfRule type="cellIs" dxfId="482" priority="709" operator="greaterThan">
      <formula>40</formula>
    </cfRule>
    <cfRule type="cellIs" dxfId="481" priority="710" operator="between">
      <formula>1</formula>
      <formula>19</formula>
    </cfRule>
  </conditionalFormatting>
  <conditionalFormatting sqref="FN70">
    <cfRule type="cellIs" dxfId="480" priority="684" operator="equal">
      <formula>0</formula>
    </cfRule>
    <cfRule type="cellIs" dxfId="479" priority="685" operator="greaterThan">
      <formula>40</formula>
    </cfRule>
    <cfRule type="cellIs" dxfId="478" priority="686" operator="between">
      <formula>1</formula>
      <formula>19</formula>
    </cfRule>
  </conditionalFormatting>
  <conditionalFormatting sqref="FN71">
    <cfRule type="cellIs" dxfId="477" priority="681" operator="equal">
      <formula>0</formula>
    </cfRule>
    <cfRule type="cellIs" dxfId="476" priority="682" operator="greaterThan">
      <formula>40</formula>
    </cfRule>
    <cfRule type="cellIs" dxfId="475" priority="683" operator="between">
      <formula>1</formula>
      <formula>19</formula>
    </cfRule>
  </conditionalFormatting>
  <conditionalFormatting sqref="FN72">
    <cfRule type="cellIs" dxfId="474" priority="702" operator="equal">
      <formula>0</formula>
    </cfRule>
    <cfRule type="cellIs" dxfId="473" priority="703" operator="greaterThan">
      <formula>40</formula>
    </cfRule>
    <cfRule type="cellIs" dxfId="472" priority="704" operator="between">
      <formula>1</formula>
      <formula>19</formula>
    </cfRule>
  </conditionalFormatting>
  <conditionalFormatting sqref="FN73">
    <cfRule type="cellIs" dxfId="471" priority="711" operator="equal">
      <formula>0</formula>
    </cfRule>
    <cfRule type="cellIs" dxfId="470" priority="712" operator="greaterThan">
      <formula>40</formula>
    </cfRule>
    <cfRule type="cellIs" dxfId="469" priority="713" operator="between">
      <formula>1</formula>
      <formula>19</formula>
    </cfRule>
  </conditionalFormatting>
  <conditionalFormatting sqref="FN74">
    <cfRule type="cellIs" dxfId="468" priority="693" operator="equal">
      <formula>0</formula>
    </cfRule>
    <cfRule type="cellIs" dxfId="467" priority="694" operator="greaterThan">
      <formula>40</formula>
    </cfRule>
    <cfRule type="cellIs" dxfId="466" priority="695" operator="between">
      <formula>1</formula>
      <formula>19</formula>
    </cfRule>
  </conditionalFormatting>
  <conditionalFormatting sqref="FN75">
    <cfRule type="cellIs" dxfId="465" priority="690" operator="equal">
      <formula>0</formula>
    </cfRule>
    <cfRule type="cellIs" dxfId="464" priority="691" operator="greaterThan">
      <formula>40</formula>
    </cfRule>
    <cfRule type="cellIs" dxfId="463" priority="692" operator="between">
      <formula>1</formula>
      <formula>19</formula>
    </cfRule>
  </conditionalFormatting>
  <conditionalFormatting sqref="FN76">
    <cfRule type="cellIs" dxfId="462" priority="663" operator="equal">
      <formula>0</formula>
    </cfRule>
    <cfRule type="cellIs" dxfId="461" priority="664" operator="greaterThan">
      <formula>40</formula>
    </cfRule>
    <cfRule type="cellIs" dxfId="460" priority="665" operator="between">
      <formula>1</formula>
      <formula>19</formula>
    </cfRule>
  </conditionalFormatting>
  <conditionalFormatting sqref="FN77">
    <cfRule type="cellIs" dxfId="459" priority="687" operator="equal">
      <formula>0</formula>
    </cfRule>
    <cfRule type="cellIs" dxfId="458" priority="688" operator="greaterThan">
      <formula>40</formula>
    </cfRule>
    <cfRule type="cellIs" dxfId="457" priority="689" operator="between">
      <formula>1</formula>
      <formula>19</formula>
    </cfRule>
  </conditionalFormatting>
  <conditionalFormatting sqref="FN78">
    <cfRule type="cellIs" dxfId="456" priority="714" operator="equal">
      <formula>0</formula>
    </cfRule>
    <cfRule type="cellIs" dxfId="455" priority="715" operator="greaterThan">
      <formula>40</formula>
    </cfRule>
    <cfRule type="cellIs" dxfId="454" priority="716" operator="between">
      <formula>1</formula>
      <formula>19</formula>
    </cfRule>
  </conditionalFormatting>
  <conditionalFormatting sqref="FN79">
    <cfRule type="cellIs" dxfId="453" priority="705" operator="equal">
      <formula>0</formula>
    </cfRule>
    <cfRule type="cellIs" dxfId="452" priority="706" operator="greaterThan">
      <formula>40</formula>
    </cfRule>
    <cfRule type="cellIs" dxfId="451" priority="707" operator="between">
      <formula>1</formula>
      <formula>19</formula>
    </cfRule>
  </conditionalFormatting>
  <conditionalFormatting sqref="FO16">
    <cfRule type="cellIs" dxfId="450" priority="657" operator="equal">
      <formula>0</formula>
    </cfRule>
    <cfRule type="cellIs" dxfId="449" priority="658" operator="greaterThan">
      <formula>40</formula>
    </cfRule>
    <cfRule type="cellIs" dxfId="448" priority="659" operator="between">
      <formula>1</formula>
      <formula>19</formula>
    </cfRule>
  </conditionalFormatting>
  <conditionalFormatting sqref="FO17 FO43 FO23 FO19 FO26:FO27 FO31 FO57">
    <cfRule type="cellIs" dxfId="447" priority="660" operator="equal">
      <formula>0</formula>
    </cfRule>
    <cfRule type="cellIs" dxfId="446" priority="661" operator="greaterThan">
      <formula>40</formula>
    </cfRule>
    <cfRule type="cellIs" dxfId="445" priority="662" operator="between">
      <formula>1</formula>
      <formula>19</formula>
    </cfRule>
  </conditionalFormatting>
  <conditionalFormatting sqref="FO18">
    <cfRule type="cellIs" dxfId="444" priority="654" operator="equal">
      <formula>0</formula>
    </cfRule>
    <cfRule type="cellIs" dxfId="443" priority="655" operator="greaterThan">
      <formula>40</formula>
    </cfRule>
    <cfRule type="cellIs" dxfId="442" priority="656" operator="between">
      <formula>1</formula>
      <formula>19</formula>
    </cfRule>
  </conditionalFormatting>
  <conditionalFormatting sqref="FO20:FO22">
    <cfRule type="cellIs" dxfId="441" priority="651" operator="equal">
      <formula>0</formula>
    </cfRule>
    <cfRule type="cellIs" dxfId="440" priority="652" operator="greaterThan">
      <formula>40</formula>
    </cfRule>
    <cfRule type="cellIs" dxfId="439" priority="653" operator="between">
      <formula>1</formula>
      <formula>19</formula>
    </cfRule>
  </conditionalFormatting>
  <conditionalFormatting sqref="FO24:FO25">
    <cfRule type="cellIs" dxfId="438" priority="648" operator="equal">
      <formula>0</formula>
    </cfRule>
    <cfRule type="cellIs" dxfId="437" priority="649" operator="greaterThan">
      <formula>40</formula>
    </cfRule>
    <cfRule type="cellIs" dxfId="436" priority="650" operator="between">
      <formula>1</formula>
      <formula>19</formula>
    </cfRule>
  </conditionalFormatting>
  <conditionalFormatting sqref="FO28:FO29">
    <cfRule type="cellIs" dxfId="435" priority="645" operator="equal">
      <formula>0</formula>
    </cfRule>
    <cfRule type="cellIs" dxfId="434" priority="646" operator="greaterThan">
      <formula>40</formula>
    </cfRule>
    <cfRule type="cellIs" dxfId="433" priority="647" operator="between">
      <formula>1</formula>
      <formula>19</formula>
    </cfRule>
  </conditionalFormatting>
  <conditionalFormatting sqref="FO30">
    <cfRule type="cellIs" dxfId="432" priority="642" operator="equal">
      <formula>0</formula>
    </cfRule>
    <cfRule type="cellIs" dxfId="431" priority="643" operator="greaterThan">
      <formula>40</formula>
    </cfRule>
    <cfRule type="cellIs" dxfId="430" priority="644" operator="between">
      <formula>1</formula>
      <formula>19</formula>
    </cfRule>
  </conditionalFormatting>
  <conditionalFormatting sqref="FO32:FO40">
    <cfRule type="cellIs" dxfId="429" priority="639" operator="equal">
      <formula>0</formula>
    </cfRule>
    <cfRule type="cellIs" dxfId="428" priority="640" operator="greaterThan">
      <formula>40</formula>
    </cfRule>
    <cfRule type="cellIs" dxfId="427" priority="641" operator="between">
      <formula>1</formula>
      <formula>19</formula>
    </cfRule>
  </conditionalFormatting>
  <conditionalFormatting sqref="FO41">
    <cfRule type="cellIs" dxfId="426" priority="181" operator="equal">
      <formula>0</formula>
    </cfRule>
    <cfRule type="cellIs" dxfId="425" priority="182" operator="greaterThan">
      <formula>40</formula>
    </cfRule>
    <cfRule type="cellIs" dxfId="424" priority="183" operator="between">
      <formula>1</formula>
      <formula>19</formula>
    </cfRule>
  </conditionalFormatting>
  <conditionalFormatting sqref="FO42">
    <cfRule type="cellIs" dxfId="423" priority="636" operator="equal">
      <formula>0</formula>
    </cfRule>
    <cfRule type="cellIs" dxfId="422" priority="637" operator="greaterThan">
      <formula>40</formula>
    </cfRule>
    <cfRule type="cellIs" dxfId="421" priority="638" operator="between">
      <formula>1</formula>
      <formula>19</formula>
    </cfRule>
  </conditionalFormatting>
  <conditionalFormatting sqref="FO44:FO46">
    <cfRule type="cellIs" dxfId="420" priority="633" operator="equal">
      <formula>0</formula>
    </cfRule>
    <cfRule type="cellIs" dxfId="419" priority="634" operator="greaterThan">
      <formula>40</formula>
    </cfRule>
    <cfRule type="cellIs" dxfId="418" priority="635" operator="between">
      <formula>1</formula>
      <formula>19</formula>
    </cfRule>
  </conditionalFormatting>
  <conditionalFormatting sqref="FO47">
    <cfRule type="cellIs" dxfId="417" priority="630" operator="equal">
      <formula>0</formula>
    </cfRule>
    <cfRule type="cellIs" dxfId="416" priority="631" operator="greaterThan">
      <formula>40</formula>
    </cfRule>
    <cfRule type="cellIs" dxfId="415" priority="632" operator="between">
      <formula>1</formula>
      <formula>19</formula>
    </cfRule>
  </conditionalFormatting>
  <conditionalFormatting sqref="FO48:FO56">
    <cfRule type="cellIs" dxfId="414" priority="627" operator="equal">
      <formula>0</formula>
    </cfRule>
    <cfRule type="cellIs" dxfId="413" priority="628" operator="greaterThan">
      <formula>40</formula>
    </cfRule>
    <cfRule type="cellIs" dxfId="412" priority="629" operator="between">
      <formula>1</formula>
      <formula>19</formula>
    </cfRule>
  </conditionalFormatting>
  <conditionalFormatting sqref="FO58">
    <cfRule type="cellIs" dxfId="411" priority="624" operator="equal">
      <formula>0</formula>
    </cfRule>
    <cfRule type="cellIs" dxfId="410" priority="625" operator="greaterThan">
      <formula>40</formula>
    </cfRule>
    <cfRule type="cellIs" dxfId="409" priority="626" operator="between">
      <formula>1</formula>
      <formula>19</formula>
    </cfRule>
  </conditionalFormatting>
  <conditionalFormatting sqref="FO59">
    <cfRule type="cellIs" dxfId="408" priority="88" operator="equal">
      <formula>0</formula>
    </cfRule>
    <cfRule type="cellIs" dxfId="407" priority="89" operator="greaterThan">
      <formula>40</formula>
    </cfRule>
    <cfRule type="cellIs" dxfId="406" priority="90" operator="between">
      <formula>1</formula>
      <formula>19</formula>
    </cfRule>
  </conditionalFormatting>
  <conditionalFormatting sqref="FO60">
    <cfRule type="cellIs" dxfId="405" priority="585" operator="equal">
      <formula>0</formula>
    </cfRule>
    <cfRule type="cellIs" dxfId="404" priority="586" operator="greaterThan">
      <formula>40</formula>
    </cfRule>
    <cfRule type="cellIs" dxfId="403" priority="587" operator="between">
      <formula>1</formula>
      <formula>19</formula>
    </cfRule>
  </conditionalFormatting>
  <conditionalFormatting sqref="FO61">
    <cfRule type="cellIs" dxfId="402" priority="576" operator="equal">
      <formula>0</formula>
    </cfRule>
    <cfRule type="cellIs" dxfId="401" priority="577" operator="greaterThan">
      <formula>40</formula>
    </cfRule>
    <cfRule type="cellIs" dxfId="400" priority="578" operator="between">
      <formula>1</formula>
      <formula>19</formula>
    </cfRule>
  </conditionalFormatting>
  <conditionalFormatting sqref="FO62">
    <cfRule type="cellIs" dxfId="399" priority="573" operator="equal">
      <formula>0</formula>
    </cfRule>
    <cfRule type="cellIs" dxfId="398" priority="574" operator="greaterThan">
      <formula>40</formula>
    </cfRule>
    <cfRule type="cellIs" dxfId="397" priority="575" operator="between">
      <formula>1</formula>
      <formula>19</formula>
    </cfRule>
  </conditionalFormatting>
  <conditionalFormatting sqref="FO63">
    <cfRule type="cellIs" dxfId="396" priority="582" operator="equal">
      <formula>0</formula>
    </cfRule>
    <cfRule type="cellIs" dxfId="395" priority="583" operator="greaterThan">
      <formula>40</formula>
    </cfRule>
    <cfRule type="cellIs" dxfId="394" priority="584" operator="between">
      <formula>1</formula>
      <formula>19</formula>
    </cfRule>
  </conditionalFormatting>
  <conditionalFormatting sqref="FO64">
    <cfRule type="cellIs" dxfId="393" priority="579" operator="equal">
      <formula>0</formula>
    </cfRule>
    <cfRule type="cellIs" dxfId="392" priority="580" operator="greaterThan">
      <formula>40</formula>
    </cfRule>
    <cfRule type="cellIs" dxfId="391" priority="581" operator="between">
      <formula>1</formula>
      <formula>19</formula>
    </cfRule>
  </conditionalFormatting>
  <conditionalFormatting sqref="FO65">
    <cfRule type="cellIs" dxfId="390" priority="347" operator="equal">
      <formula>0</formula>
    </cfRule>
    <cfRule type="cellIs" dxfId="389" priority="348" operator="greaterThan">
      <formula>40</formula>
    </cfRule>
    <cfRule type="cellIs" dxfId="388" priority="349" operator="between">
      <formula>1</formula>
      <formula>19</formula>
    </cfRule>
  </conditionalFormatting>
  <conditionalFormatting sqref="FO66">
    <cfRule type="cellIs" dxfId="387" priority="344" operator="equal">
      <formula>0</formula>
    </cfRule>
    <cfRule type="cellIs" dxfId="386" priority="345" operator="greaterThan">
      <formula>40</formula>
    </cfRule>
    <cfRule type="cellIs" dxfId="385" priority="346" operator="between">
      <formula>1</formula>
      <formula>19</formula>
    </cfRule>
  </conditionalFormatting>
  <conditionalFormatting sqref="FO67">
    <cfRule type="cellIs" dxfId="384" priority="606" operator="equal">
      <formula>0</formula>
    </cfRule>
    <cfRule type="cellIs" dxfId="383" priority="607" operator="greaterThan">
      <formula>40</formula>
    </cfRule>
    <cfRule type="cellIs" dxfId="382" priority="608" operator="between">
      <formula>1</formula>
      <formula>19</formula>
    </cfRule>
  </conditionalFormatting>
  <conditionalFormatting sqref="FO68">
    <cfRule type="cellIs" dxfId="381" priority="603" operator="equal">
      <formula>0</formula>
    </cfRule>
    <cfRule type="cellIs" dxfId="380" priority="604" operator="greaterThan">
      <formula>40</formula>
    </cfRule>
    <cfRule type="cellIs" dxfId="379" priority="605" operator="between">
      <formula>1</formula>
      <formula>19</formula>
    </cfRule>
  </conditionalFormatting>
  <conditionalFormatting sqref="FO69">
    <cfRule type="cellIs" dxfId="378" priority="615" operator="equal">
      <formula>0</formula>
    </cfRule>
    <cfRule type="cellIs" dxfId="377" priority="616" operator="greaterThan">
      <formula>40</formula>
    </cfRule>
    <cfRule type="cellIs" dxfId="376" priority="617" operator="between">
      <formula>1</formula>
      <formula>19</formula>
    </cfRule>
  </conditionalFormatting>
  <conditionalFormatting sqref="FO70">
    <cfRule type="cellIs" dxfId="375" priority="591" operator="equal">
      <formula>0</formula>
    </cfRule>
    <cfRule type="cellIs" dxfId="374" priority="592" operator="greaterThan">
      <formula>40</formula>
    </cfRule>
    <cfRule type="cellIs" dxfId="373" priority="593" operator="between">
      <formula>1</formula>
      <formula>19</formula>
    </cfRule>
  </conditionalFormatting>
  <conditionalFormatting sqref="FO71">
    <cfRule type="cellIs" dxfId="372" priority="588" operator="equal">
      <formula>0</formula>
    </cfRule>
    <cfRule type="cellIs" dxfId="371" priority="589" operator="greaterThan">
      <formula>40</formula>
    </cfRule>
    <cfRule type="cellIs" dxfId="370" priority="590" operator="between">
      <formula>1</formula>
      <formula>19</formula>
    </cfRule>
  </conditionalFormatting>
  <conditionalFormatting sqref="FO72">
    <cfRule type="cellIs" dxfId="369" priority="609" operator="equal">
      <formula>0</formula>
    </cfRule>
    <cfRule type="cellIs" dxfId="368" priority="610" operator="greaterThan">
      <formula>40</formula>
    </cfRule>
    <cfRule type="cellIs" dxfId="367" priority="611" operator="between">
      <formula>1</formula>
      <formula>19</formula>
    </cfRule>
  </conditionalFormatting>
  <conditionalFormatting sqref="FO73">
    <cfRule type="cellIs" dxfId="366" priority="618" operator="equal">
      <formula>0</formula>
    </cfRule>
    <cfRule type="cellIs" dxfId="365" priority="619" operator="greaterThan">
      <formula>40</formula>
    </cfRule>
    <cfRule type="cellIs" dxfId="364" priority="620" operator="between">
      <formula>1</formula>
      <formula>19</formula>
    </cfRule>
  </conditionalFormatting>
  <conditionalFormatting sqref="FO74">
    <cfRule type="cellIs" dxfId="363" priority="600" operator="equal">
      <formula>0</formula>
    </cfRule>
    <cfRule type="cellIs" dxfId="362" priority="601" operator="greaterThan">
      <formula>40</formula>
    </cfRule>
    <cfRule type="cellIs" dxfId="361" priority="602" operator="between">
      <formula>1</formula>
      <formula>19</formula>
    </cfRule>
  </conditionalFormatting>
  <conditionalFormatting sqref="FO75">
    <cfRule type="cellIs" dxfId="360" priority="597" operator="equal">
      <formula>0</formula>
    </cfRule>
    <cfRule type="cellIs" dxfId="359" priority="598" operator="greaterThan">
      <formula>40</formula>
    </cfRule>
    <cfRule type="cellIs" dxfId="358" priority="599" operator="between">
      <formula>1</formula>
      <formula>19</formula>
    </cfRule>
  </conditionalFormatting>
  <conditionalFormatting sqref="FO76">
    <cfRule type="cellIs" dxfId="357" priority="570" operator="equal">
      <formula>0</formula>
    </cfRule>
    <cfRule type="cellIs" dxfId="356" priority="571" operator="greaterThan">
      <formula>40</formula>
    </cfRule>
    <cfRule type="cellIs" dxfId="355" priority="572" operator="between">
      <formula>1</formula>
      <formula>19</formula>
    </cfRule>
  </conditionalFormatting>
  <conditionalFormatting sqref="FO77">
    <cfRule type="cellIs" dxfId="354" priority="594" operator="equal">
      <formula>0</formula>
    </cfRule>
    <cfRule type="cellIs" dxfId="353" priority="595" operator="greaterThan">
      <formula>40</formula>
    </cfRule>
    <cfRule type="cellIs" dxfId="352" priority="596" operator="between">
      <formula>1</formula>
      <formula>19</formula>
    </cfRule>
  </conditionalFormatting>
  <conditionalFormatting sqref="FO78">
    <cfRule type="cellIs" dxfId="351" priority="621" operator="equal">
      <formula>0</formula>
    </cfRule>
    <cfRule type="cellIs" dxfId="350" priority="622" operator="greaterThan">
      <formula>40</formula>
    </cfRule>
    <cfRule type="cellIs" dxfId="349" priority="623" operator="between">
      <formula>1</formula>
      <formula>19</formula>
    </cfRule>
  </conditionalFormatting>
  <conditionalFormatting sqref="FO79">
    <cfRule type="cellIs" dxfId="348" priority="612" operator="equal">
      <formula>0</formula>
    </cfRule>
    <cfRule type="cellIs" dxfId="347" priority="613" operator="greaterThan">
      <formula>40</formula>
    </cfRule>
    <cfRule type="cellIs" dxfId="346" priority="614" operator="between">
      <formula>1</formula>
      <formula>19</formula>
    </cfRule>
  </conditionalFormatting>
  <conditionalFormatting sqref="FP16:FP40 FP42:FP58">
    <cfRule type="cellIs" dxfId="345" priority="567" operator="equal">
      <formula>0</formula>
    </cfRule>
    <cfRule type="cellIs" dxfId="344" priority="568" operator="greaterThan">
      <formula>40</formula>
    </cfRule>
    <cfRule type="cellIs" dxfId="343" priority="569" operator="between">
      <formula>1</formula>
      <formula>19</formula>
    </cfRule>
  </conditionalFormatting>
  <conditionalFormatting sqref="FP41">
    <cfRule type="cellIs" dxfId="342" priority="178" operator="equal">
      <formula>0</formula>
    </cfRule>
    <cfRule type="cellIs" dxfId="341" priority="179" operator="greaterThan">
      <formula>40</formula>
    </cfRule>
    <cfRule type="cellIs" dxfId="340" priority="180" operator="between">
      <formula>1</formula>
      <formula>19</formula>
    </cfRule>
  </conditionalFormatting>
  <conditionalFormatting sqref="FP59">
    <cfRule type="cellIs" dxfId="339" priority="85" operator="equal">
      <formula>0</formula>
    </cfRule>
    <cfRule type="cellIs" dxfId="338" priority="86" operator="greaterThan">
      <formula>40</formula>
    </cfRule>
    <cfRule type="cellIs" dxfId="337" priority="87" operator="between">
      <formula>1</formula>
      <formula>19</formula>
    </cfRule>
  </conditionalFormatting>
  <conditionalFormatting sqref="FP60">
    <cfRule type="cellIs" dxfId="336" priority="525" operator="equal">
      <formula>0</formula>
    </cfRule>
    <cfRule type="cellIs" dxfId="335" priority="526" operator="greaterThan">
      <formula>40</formula>
    </cfRule>
    <cfRule type="cellIs" dxfId="334" priority="527" operator="between">
      <formula>1</formula>
      <formula>19</formula>
    </cfRule>
  </conditionalFormatting>
  <conditionalFormatting sqref="FP61">
    <cfRule type="cellIs" dxfId="333" priority="513" operator="equal">
      <formula>0</formula>
    </cfRule>
    <cfRule type="cellIs" dxfId="332" priority="514" operator="greaterThan">
      <formula>40</formula>
    </cfRule>
    <cfRule type="cellIs" dxfId="331" priority="515" operator="between">
      <formula>1</formula>
      <formula>19</formula>
    </cfRule>
  </conditionalFormatting>
  <conditionalFormatting sqref="FP62">
    <cfRule type="cellIs" dxfId="330" priority="350" operator="equal">
      <formula>0</formula>
    </cfRule>
    <cfRule type="cellIs" dxfId="329" priority="351" operator="greaterThan">
      <formula>40</formula>
    </cfRule>
    <cfRule type="cellIs" dxfId="328" priority="352" operator="between">
      <formula>1</formula>
      <formula>19</formula>
    </cfRule>
  </conditionalFormatting>
  <conditionalFormatting sqref="FP63">
    <cfRule type="cellIs" dxfId="327" priority="522" operator="equal">
      <formula>0</formula>
    </cfRule>
    <cfRule type="cellIs" dxfId="326" priority="523" operator="greaterThan">
      <formula>40</formula>
    </cfRule>
    <cfRule type="cellIs" dxfId="325" priority="524" operator="between">
      <formula>1</formula>
      <formula>19</formula>
    </cfRule>
  </conditionalFormatting>
  <conditionalFormatting sqref="FP64">
    <cfRule type="cellIs" dxfId="324" priority="519" operator="equal">
      <formula>0</formula>
    </cfRule>
    <cfRule type="cellIs" dxfId="323" priority="520" operator="greaterThan">
      <formula>40</formula>
    </cfRule>
    <cfRule type="cellIs" dxfId="322" priority="521" operator="between">
      <formula>1</formula>
      <formula>19</formula>
    </cfRule>
  </conditionalFormatting>
  <conditionalFormatting sqref="FP65">
    <cfRule type="cellIs" dxfId="321" priority="516" operator="equal">
      <formula>0</formula>
    </cfRule>
    <cfRule type="cellIs" dxfId="320" priority="517" operator="greaterThan">
      <formula>40</formula>
    </cfRule>
    <cfRule type="cellIs" dxfId="319" priority="518" operator="between">
      <formula>1</formula>
      <formula>19</formula>
    </cfRule>
  </conditionalFormatting>
  <conditionalFormatting sqref="FP66">
    <cfRule type="cellIs" dxfId="318" priority="528" operator="equal">
      <formula>0</formula>
    </cfRule>
    <cfRule type="cellIs" dxfId="317" priority="529" operator="greaterThan">
      <formula>40</formula>
    </cfRule>
    <cfRule type="cellIs" dxfId="316" priority="530" operator="between">
      <formula>1</formula>
      <formula>19</formula>
    </cfRule>
  </conditionalFormatting>
  <conditionalFormatting sqref="FP67">
    <cfRule type="cellIs" dxfId="315" priority="549" operator="equal">
      <formula>0</formula>
    </cfRule>
    <cfRule type="cellIs" dxfId="314" priority="550" operator="greaterThan">
      <formula>40</formula>
    </cfRule>
    <cfRule type="cellIs" dxfId="313" priority="551" operator="between">
      <formula>1</formula>
      <formula>19</formula>
    </cfRule>
  </conditionalFormatting>
  <conditionalFormatting sqref="FP68">
    <cfRule type="cellIs" dxfId="312" priority="546" operator="equal">
      <formula>0</formula>
    </cfRule>
    <cfRule type="cellIs" dxfId="311" priority="547" operator="greaterThan">
      <formula>40</formula>
    </cfRule>
    <cfRule type="cellIs" dxfId="310" priority="548" operator="between">
      <formula>1</formula>
      <formula>19</formula>
    </cfRule>
  </conditionalFormatting>
  <conditionalFormatting sqref="FP69">
    <cfRule type="cellIs" dxfId="309" priority="558" operator="equal">
      <formula>0</formula>
    </cfRule>
    <cfRule type="cellIs" dxfId="308" priority="559" operator="greaterThan">
      <formula>40</formula>
    </cfRule>
    <cfRule type="cellIs" dxfId="307" priority="560" operator="between">
      <formula>1</formula>
      <formula>19</formula>
    </cfRule>
  </conditionalFormatting>
  <conditionalFormatting sqref="FP70">
    <cfRule type="cellIs" dxfId="306" priority="534" operator="equal">
      <formula>0</formula>
    </cfRule>
    <cfRule type="cellIs" dxfId="305" priority="535" operator="greaterThan">
      <formula>40</formula>
    </cfRule>
    <cfRule type="cellIs" dxfId="304" priority="536" operator="between">
      <formula>1</formula>
      <formula>19</formula>
    </cfRule>
  </conditionalFormatting>
  <conditionalFormatting sqref="FP71">
    <cfRule type="cellIs" dxfId="303" priority="531" operator="equal">
      <formula>0</formula>
    </cfRule>
    <cfRule type="cellIs" dxfId="302" priority="532" operator="greaterThan">
      <formula>40</formula>
    </cfRule>
    <cfRule type="cellIs" dxfId="301" priority="533" operator="between">
      <formula>1</formula>
      <formula>19</formula>
    </cfRule>
  </conditionalFormatting>
  <conditionalFormatting sqref="FP72">
    <cfRule type="cellIs" dxfId="300" priority="552" operator="equal">
      <formula>0</formula>
    </cfRule>
    <cfRule type="cellIs" dxfId="299" priority="553" operator="greaterThan">
      <formula>40</formula>
    </cfRule>
    <cfRule type="cellIs" dxfId="298" priority="554" operator="between">
      <formula>1</formula>
      <formula>19</formula>
    </cfRule>
  </conditionalFormatting>
  <conditionalFormatting sqref="FP73">
    <cfRule type="cellIs" dxfId="297" priority="561" operator="equal">
      <formula>0</formula>
    </cfRule>
    <cfRule type="cellIs" dxfId="296" priority="562" operator="greaterThan">
      <formula>40</formula>
    </cfRule>
    <cfRule type="cellIs" dxfId="295" priority="563" operator="between">
      <formula>1</formula>
      <formula>19</formula>
    </cfRule>
  </conditionalFormatting>
  <conditionalFormatting sqref="FP74">
    <cfRule type="cellIs" dxfId="294" priority="543" operator="equal">
      <formula>0</formula>
    </cfRule>
    <cfRule type="cellIs" dxfId="293" priority="544" operator="greaterThan">
      <formula>40</formula>
    </cfRule>
    <cfRule type="cellIs" dxfId="292" priority="545" operator="between">
      <formula>1</formula>
      <formula>19</formula>
    </cfRule>
  </conditionalFormatting>
  <conditionalFormatting sqref="FP75">
    <cfRule type="cellIs" dxfId="291" priority="540" operator="equal">
      <formula>0</formula>
    </cfRule>
    <cfRule type="cellIs" dxfId="290" priority="541" operator="greaterThan">
      <formula>40</formula>
    </cfRule>
    <cfRule type="cellIs" dxfId="289" priority="542" operator="between">
      <formula>1</formula>
      <formula>19</formula>
    </cfRule>
  </conditionalFormatting>
  <conditionalFormatting sqref="FP76">
    <cfRule type="cellIs" dxfId="288" priority="510" operator="equal">
      <formula>0</formula>
    </cfRule>
    <cfRule type="cellIs" dxfId="287" priority="511" operator="greaterThan">
      <formula>40</formula>
    </cfRule>
    <cfRule type="cellIs" dxfId="286" priority="512" operator="between">
      <formula>1</formula>
      <formula>19</formula>
    </cfRule>
  </conditionalFormatting>
  <conditionalFormatting sqref="FP77">
    <cfRule type="cellIs" dxfId="285" priority="537" operator="equal">
      <formula>0</formula>
    </cfRule>
    <cfRule type="cellIs" dxfId="284" priority="538" operator="greaterThan">
      <formula>40</formula>
    </cfRule>
    <cfRule type="cellIs" dxfId="283" priority="539" operator="between">
      <formula>1</formula>
      <formula>19</formula>
    </cfRule>
  </conditionalFormatting>
  <conditionalFormatting sqref="FP78">
    <cfRule type="cellIs" dxfId="282" priority="564" operator="equal">
      <formula>0</formula>
    </cfRule>
    <cfRule type="cellIs" dxfId="281" priority="565" operator="greaterThan">
      <formula>40</formula>
    </cfRule>
    <cfRule type="cellIs" dxfId="280" priority="566" operator="between">
      <formula>1</formula>
      <formula>19</formula>
    </cfRule>
  </conditionalFormatting>
  <conditionalFormatting sqref="FP79">
    <cfRule type="cellIs" dxfId="279" priority="555" operator="equal">
      <formula>0</formula>
    </cfRule>
    <cfRule type="cellIs" dxfId="278" priority="556" operator="greaterThan">
      <formula>40</formula>
    </cfRule>
    <cfRule type="cellIs" dxfId="277" priority="557" operator="between">
      <formula>1</formula>
      <formula>19</formula>
    </cfRule>
  </conditionalFormatting>
  <conditionalFormatting sqref="FQ16:FQ32 FQ34:FQ36 FQ38 FQ40 FQ50 FQ54:FQ58 FQ42:FQ48">
    <cfRule type="cellIs" dxfId="276" priority="507" operator="equal">
      <formula>0</formula>
    </cfRule>
    <cfRule type="cellIs" dxfId="275" priority="508" operator="greaterThan">
      <formula>40</formula>
    </cfRule>
    <cfRule type="cellIs" dxfId="274" priority="509" operator="between">
      <formula>1</formula>
      <formula>19</formula>
    </cfRule>
  </conditionalFormatting>
  <conditionalFormatting sqref="FQ33">
    <cfRule type="cellIs" dxfId="273" priority="504" operator="equal">
      <formula>0</formula>
    </cfRule>
    <cfRule type="cellIs" dxfId="272" priority="505" operator="greaterThan">
      <formula>40</formula>
    </cfRule>
    <cfRule type="cellIs" dxfId="271" priority="506" operator="between">
      <formula>1</formula>
      <formula>19</formula>
    </cfRule>
  </conditionalFormatting>
  <conditionalFormatting sqref="FQ37">
    <cfRule type="cellIs" dxfId="270" priority="501" operator="equal">
      <formula>0</formula>
    </cfRule>
    <cfRule type="cellIs" dxfId="269" priority="502" operator="greaterThan">
      <formula>40</formula>
    </cfRule>
    <cfRule type="cellIs" dxfId="268" priority="503" operator="between">
      <formula>1</formula>
      <formula>19</formula>
    </cfRule>
  </conditionalFormatting>
  <conditionalFormatting sqref="FQ39">
    <cfRule type="cellIs" dxfId="267" priority="498" operator="equal">
      <formula>0</formula>
    </cfRule>
    <cfRule type="cellIs" dxfId="266" priority="499" operator="greaterThan">
      <formula>40</formula>
    </cfRule>
    <cfRule type="cellIs" dxfId="265" priority="500" operator="between">
      <formula>1</formula>
      <formula>19</formula>
    </cfRule>
  </conditionalFormatting>
  <conditionalFormatting sqref="FQ41">
    <cfRule type="cellIs" dxfId="264" priority="175" operator="equal">
      <formula>0</formula>
    </cfRule>
    <cfRule type="cellIs" dxfId="263" priority="176" operator="greaterThan">
      <formula>40</formula>
    </cfRule>
    <cfRule type="cellIs" dxfId="262" priority="177" operator="between">
      <formula>1</formula>
      <formula>19</formula>
    </cfRule>
  </conditionalFormatting>
  <conditionalFormatting sqref="FQ49">
    <cfRule type="cellIs" dxfId="261" priority="495" operator="equal">
      <formula>0</formula>
    </cfRule>
    <cfRule type="cellIs" dxfId="260" priority="496" operator="greaterThan">
      <formula>40</formula>
    </cfRule>
    <cfRule type="cellIs" dxfId="259" priority="497" operator="between">
      <formula>1</formula>
      <formula>19</formula>
    </cfRule>
  </conditionalFormatting>
  <conditionalFormatting sqref="FQ51:FQ53">
    <cfRule type="cellIs" dxfId="258" priority="492" operator="equal">
      <formula>0</formula>
    </cfRule>
    <cfRule type="cellIs" dxfId="257" priority="493" operator="greaterThan">
      <formula>40</formula>
    </cfRule>
    <cfRule type="cellIs" dxfId="256" priority="494" operator="between">
      <formula>1</formula>
      <formula>19</formula>
    </cfRule>
  </conditionalFormatting>
  <conditionalFormatting sqref="FQ59">
    <cfRule type="cellIs" dxfId="255" priority="82" operator="equal">
      <formula>0</formula>
    </cfRule>
    <cfRule type="cellIs" dxfId="254" priority="83" operator="greaterThan">
      <formula>40</formula>
    </cfRule>
    <cfRule type="cellIs" dxfId="253" priority="84" operator="between">
      <formula>1</formula>
      <formula>19</formula>
    </cfRule>
  </conditionalFormatting>
  <conditionalFormatting sqref="FQ60">
    <cfRule type="cellIs" dxfId="252" priority="453" operator="equal">
      <formula>0</formula>
    </cfRule>
    <cfRule type="cellIs" dxfId="251" priority="454" operator="greaterThan">
      <formula>40</formula>
    </cfRule>
    <cfRule type="cellIs" dxfId="250" priority="455" operator="between">
      <formula>1</formula>
      <formula>19</formula>
    </cfRule>
  </conditionalFormatting>
  <conditionalFormatting sqref="FQ61">
    <cfRule type="cellIs" dxfId="249" priority="444" operator="equal">
      <formula>0</formula>
    </cfRule>
    <cfRule type="cellIs" dxfId="248" priority="445" operator="greaterThan">
      <formula>40</formula>
    </cfRule>
    <cfRule type="cellIs" dxfId="247" priority="446" operator="between">
      <formula>1</formula>
      <formula>19</formula>
    </cfRule>
  </conditionalFormatting>
  <conditionalFormatting sqref="FQ62">
    <cfRule type="cellIs" dxfId="246" priority="365" operator="equal">
      <formula>0</formula>
    </cfRule>
    <cfRule type="cellIs" dxfId="245" priority="366" operator="greaterThan">
      <formula>40</formula>
    </cfRule>
    <cfRule type="cellIs" dxfId="244" priority="367" operator="between">
      <formula>1</formula>
      <formula>19</formula>
    </cfRule>
  </conditionalFormatting>
  <conditionalFormatting sqref="FQ63">
    <cfRule type="cellIs" dxfId="243" priority="450" operator="equal">
      <formula>0</formula>
    </cfRule>
    <cfRule type="cellIs" dxfId="242" priority="451" operator="greaterThan">
      <formula>40</formula>
    </cfRule>
    <cfRule type="cellIs" dxfId="241" priority="452" operator="between">
      <formula>1</formula>
      <formula>19</formula>
    </cfRule>
  </conditionalFormatting>
  <conditionalFormatting sqref="FQ64">
    <cfRule type="cellIs" dxfId="240" priority="447" operator="equal">
      <formula>0</formula>
    </cfRule>
    <cfRule type="cellIs" dxfId="239" priority="448" operator="greaterThan">
      <formula>40</formula>
    </cfRule>
    <cfRule type="cellIs" dxfId="238" priority="449" operator="between">
      <formula>1</formula>
      <formula>19</formula>
    </cfRule>
  </conditionalFormatting>
  <conditionalFormatting sqref="FQ65">
    <cfRule type="cellIs" dxfId="237" priority="362" operator="equal">
      <formula>0</formula>
    </cfRule>
    <cfRule type="cellIs" dxfId="236" priority="363" operator="greaterThan">
      <formula>40</formula>
    </cfRule>
    <cfRule type="cellIs" dxfId="235" priority="364" operator="between">
      <formula>1</formula>
      <formula>19</formula>
    </cfRule>
  </conditionalFormatting>
  <conditionalFormatting sqref="FQ66">
    <cfRule type="cellIs" dxfId="234" priority="353" operator="equal">
      <formula>0</formula>
    </cfRule>
    <cfRule type="cellIs" dxfId="233" priority="354" operator="greaterThan">
      <formula>40</formula>
    </cfRule>
    <cfRule type="cellIs" dxfId="232" priority="355" operator="between">
      <formula>1</formula>
      <formula>19</formula>
    </cfRule>
  </conditionalFormatting>
  <conditionalFormatting sqref="FQ67">
    <cfRule type="cellIs" dxfId="231" priority="474" operator="equal">
      <formula>0</formula>
    </cfRule>
    <cfRule type="cellIs" dxfId="230" priority="475" operator="greaterThan">
      <formula>40</formula>
    </cfRule>
    <cfRule type="cellIs" dxfId="229" priority="476" operator="between">
      <formula>1</formula>
      <formula>19</formula>
    </cfRule>
  </conditionalFormatting>
  <conditionalFormatting sqref="FQ68">
    <cfRule type="cellIs" dxfId="228" priority="471" operator="equal">
      <formula>0</formula>
    </cfRule>
    <cfRule type="cellIs" dxfId="227" priority="472" operator="greaterThan">
      <formula>40</formula>
    </cfRule>
    <cfRule type="cellIs" dxfId="226" priority="473" operator="between">
      <formula>1</formula>
      <formula>19</formula>
    </cfRule>
  </conditionalFormatting>
  <conditionalFormatting sqref="FQ69">
    <cfRule type="cellIs" dxfId="225" priority="483" operator="equal">
      <formula>0</formula>
    </cfRule>
    <cfRule type="cellIs" dxfId="224" priority="484" operator="greaterThan">
      <formula>40</formula>
    </cfRule>
    <cfRule type="cellIs" dxfId="223" priority="485" operator="between">
      <formula>1</formula>
      <formula>19</formula>
    </cfRule>
  </conditionalFormatting>
  <conditionalFormatting sqref="FQ70">
    <cfRule type="cellIs" dxfId="222" priority="459" operator="equal">
      <formula>0</formula>
    </cfRule>
    <cfRule type="cellIs" dxfId="221" priority="460" operator="greaterThan">
      <formula>40</formula>
    </cfRule>
    <cfRule type="cellIs" dxfId="220" priority="461" operator="between">
      <formula>1</formula>
      <formula>19</formula>
    </cfRule>
  </conditionalFormatting>
  <conditionalFormatting sqref="FQ71">
    <cfRule type="cellIs" dxfId="219" priority="456" operator="equal">
      <formula>0</formula>
    </cfRule>
    <cfRule type="cellIs" dxfId="218" priority="457" operator="greaterThan">
      <formula>40</formula>
    </cfRule>
    <cfRule type="cellIs" dxfId="217" priority="458" operator="between">
      <formula>1</formula>
      <formula>19</formula>
    </cfRule>
  </conditionalFormatting>
  <conditionalFormatting sqref="FQ72">
    <cfRule type="cellIs" dxfId="216" priority="477" operator="equal">
      <formula>0</formula>
    </cfRule>
    <cfRule type="cellIs" dxfId="215" priority="478" operator="greaterThan">
      <formula>40</formula>
    </cfRule>
    <cfRule type="cellIs" dxfId="214" priority="479" operator="between">
      <formula>1</formula>
      <formula>19</formula>
    </cfRule>
  </conditionalFormatting>
  <conditionalFormatting sqref="FQ73">
    <cfRule type="cellIs" dxfId="213" priority="486" operator="equal">
      <formula>0</formula>
    </cfRule>
    <cfRule type="cellIs" dxfId="212" priority="487" operator="greaterThan">
      <formula>40</formula>
    </cfRule>
    <cfRule type="cellIs" dxfId="211" priority="488" operator="between">
      <formula>1</formula>
      <formula>19</formula>
    </cfRule>
  </conditionalFormatting>
  <conditionalFormatting sqref="FQ74">
    <cfRule type="cellIs" dxfId="210" priority="468" operator="equal">
      <formula>0</formula>
    </cfRule>
    <cfRule type="cellIs" dxfId="209" priority="469" operator="greaterThan">
      <formula>40</formula>
    </cfRule>
    <cfRule type="cellIs" dxfId="208" priority="470" operator="between">
      <formula>1</formula>
      <formula>19</formula>
    </cfRule>
  </conditionalFormatting>
  <conditionalFormatting sqref="FQ75">
    <cfRule type="cellIs" dxfId="207" priority="465" operator="equal">
      <formula>0</formula>
    </cfRule>
    <cfRule type="cellIs" dxfId="206" priority="466" operator="greaterThan">
      <formula>40</formula>
    </cfRule>
    <cfRule type="cellIs" dxfId="205" priority="467" operator="between">
      <formula>1</formula>
      <formula>19</formula>
    </cfRule>
  </conditionalFormatting>
  <conditionalFormatting sqref="FQ76">
    <cfRule type="cellIs" dxfId="204" priority="441" operator="equal">
      <formula>0</formula>
    </cfRule>
    <cfRule type="cellIs" dxfId="203" priority="442" operator="greaterThan">
      <formula>40</formula>
    </cfRule>
    <cfRule type="cellIs" dxfId="202" priority="443" operator="between">
      <formula>1</formula>
      <formula>19</formula>
    </cfRule>
  </conditionalFormatting>
  <conditionalFormatting sqref="FQ77">
    <cfRule type="cellIs" dxfId="201" priority="462" operator="equal">
      <formula>0</formula>
    </cfRule>
    <cfRule type="cellIs" dxfId="200" priority="463" operator="greaterThan">
      <formula>40</formula>
    </cfRule>
    <cfRule type="cellIs" dxfId="199" priority="464" operator="between">
      <formula>1</formula>
      <formula>19</formula>
    </cfRule>
  </conditionalFormatting>
  <conditionalFormatting sqref="FQ78">
    <cfRule type="cellIs" dxfId="198" priority="489" operator="equal">
      <formula>0</formula>
    </cfRule>
    <cfRule type="cellIs" dxfId="197" priority="490" operator="greaterThan">
      <formula>40</formula>
    </cfRule>
    <cfRule type="cellIs" dxfId="196" priority="491" operator="between">
      <formula>1</formula>
      <formula>19</formula>
    </cfRule>
  </conditionalFormatting>
  <conditionalFormatting sqref="FQ79">
    <cfRule type="cellIs" dxfId="195" priority="480" operator="equal">
      <formula>0</formula>
    </cfRule>
    <cfRule type="cellIs" dxfId="194" priority="481" operator="greaterThan">
      <formula>40</formula>
    </cfRule>
    <cfRule type="cellIs" dxfId="193" priority="482" operator="between">
      <formula>1</formula>
      <formula>19</formula>
    </cfRule>
  </conditionalFormatting>
  <conditionalFormatting sqref="FR16:FR32 FR34:FR36 FR38 FR40 FR50 FR54:FR58 FR42:FR48">
    <cfRule type="cellIs" dxfId="192" priority="438" operator="equal">
      <formula>0</formula>
    </cfRule>
    <cfRule type="cellIs" dxfId="191" priority="439" operator="greaterThan">
      <formula>40</formula>
    </cfRule>
    <cfRule type="cellIs" dxfId="190" priority="440" operator="between">
      <formula>1</formula>
      <formula>19</formula>
    </cfRule>
  </conditionalFormatting>
  <conditionalFormatting sqref="FR33">
    <cfRule type="cellIs" dxfId="189" priority="435" operator="equal">
      <formula>0</formula>
    </cfRule>
    <cfRule type="cellIs" dxfId="188" priority="436" operator="greaterThan">
      <formula>40</formula>
    </cfRule>
    <cfRule type="cellIs" dxfId="187" priority="437" operator="between">
      <formula>1</formula>
      <formula>19</formula>
    </cfRule>
  </conditionalFormatting>
  <conditionalFormatting sqref="FR37">
    <cfRule type="cellIs" dxfId="186" priority="432" operator="equal">
      <formula>0</formula>
    </cfRule>
    <cfRule type="cellIs" dxfId="185" priority="433" operator="greaterThan">
      <formula>40</formula>
    </cfRule>
    <cfRule type="cellIs" dxfId="184" priority="434" operator="between">
      <formula>1</formula>
      <formula>19</formula>
    </cfRule>
  </conditionalFormatting>
  <conditionalFormatting sqref="FR39">
    <cfRule type="cellIs" dxfId="183" priority="428" operator="equal">
      <formula>0</formula>
    </cfRule>
    <cfRule type="cellIs" dxfId="182" priority="429" operator="greaterThan">
      <formula>40</formula>
    </cfRule>
    <cfRule type="cellIs" dxfId="181" priority="431" operator="between">
      <formula>1</formula>
      <formula>19</formula>
    </cfRule>
  </conditionalFormatting>
  <conditionalFormatting sqref="FR41">
    <cfRule type="cellIs" dxfId="180" priority="171" operator="equal">
      <formula>0</formula>
    </cfRule>
    <cfRule type="cellIs" dxfId="179" priority="172" operator="greaterThan">
      <formula>40</formula>
    </cfRule>
    <cfRule type="cellIs" dxfId="178" priority="174" operator="between">
      <formula>1</formula>
      <formula>19</formula>
    </cfRule>
  </conditionalFormatting>
  <conditionalFormatting sqref="FR49">
    <cfRule type="cellIs" dxfId="177" priority="425" operator="equal">
      <formula>0</formula>
    </cfRule>
    <cfRule type="cellIs" dxfId="176" priority="426" operator="greaterThan">
      <formula>40</formula>
    </cfRule>
    <cfRule type="cellIs" dxfId="175" priority="427" operator="between">
      <formula>1</formula>
      <formula>19</formula>
    </cfRule>
  </conditionalFormatting>
  <conditionalFormatting sqref="FR51:FR53">
    <cfRule type="cellIs" dxfId="174" priority="422" operator="equal">
      <formula>0</formula>
    </cfRule>
    <cfRule type="cellIs" dxfId="173" priority="423" operator="greaterThan">
      <formula>40</formula>
    </cfRule>
    <cfRule type="cellIs" dxfId="172" priority="424" operator="between">
      <formula>1</formula>
      <formula>19</formula>
    </cfRule>
  </conditionalFormatting>
  <conditionalFormatting sqref="FR59">
    <cfRule type="cellIs" dxfId="171" priority="78" operator="equal">
      <formula>0</formula>
    </cfRule>
    <cfRule type="cellIs" dxfId="170" priority="79" operator="greaterThan">
      <formula>40</formula>
    </cfRule>
    <cfRule type="cellIs" dxfId="169" priority="81" operator="between">
      <formula>1</formula>
      <formula>19</formula>
    </cfRule>
  </conditionalFormatting>
  <conditionalFormatting sqref="FR60">
    <cfRule type="cellIs" dxfId="168" priority="383" operator="equal">
      <formula>0</formula>
    </cfRule>
    <cfRule type="cellIs" dxfId="167" priority="384" operator="greaterThan">
      <formula>40</formula>
    </cfRule>
    <cfRule type="cellIs" dxfId="166" priority="385" operator="between">
      <formula>1</formula>
      <formula>19</formula>
    </cfRule>
  </conditionalFormatting>
  <conditionalFormatting sqref="FR61">
    <cfRule type="cellIs" dxfId="165" priority="374" operator="equal">
      <formula>0</formula>
    </cfRule>
    <cfRule type="cellIs" dxfId="164" priority="375" operator="greaterThan">
      <formula>40</formula>
    </cfRule>
    <cfRule type="cellIs" dxfId="163" priority="376" operator="between">
      <formula>1</formula>
      <formula>19</formula>
    </cfRule>
  </conditionalFormatting>
  <conditionalFormatting sqref="FR62">
    <cfRule type="cellIs" dxfId="162" priority="368" operator="equal">
      <formula>0</formula>
    </cfRule>
    <cfRule type="cellIs" dxfId="161" priority="369" operator="greaterThan">
      <formula>40</formula>
    </cfRule>
    <cfRule type="cellIs" dxfId="160" priority="370" operator="between">
      <formula>1</formula>
      <formula>19</formula>
    </cfRule>
  </conditionalFormatting>
  <conditionalFormatting sqref="FR63">
    <cfRule type="cellIs" dxfId="159" priority="380" operator="equal">
      <formula>0</formula>
    </cfRule>
    <cfRule type="cellIs" dxfId="158" priority="381" operator="greaterThan">
      <formula>40</formula>
    </cfRule>
    <cfRule type="cellIs" dxfId="157" priority="382" operator="between">
      <formula>1</formula>
      <formula>19</formula>
    </cfRule>
  </conditionalFormatting>
  <conditionalFormatting sqref="FR64">
    <cfRule type="cellIs" dxfId="156" priority="377" operator="equal">
      <formula>0</formula>
    </cfRule>
    <cfRule type="cellIs" dxfId="155" priority="378" operator="greaterThan">
      <formula>40</formula>
    </cfRule>
    <cfRule type="cellIs" dxfId="154" priority="379" operator="between">
      <formula>1</formula>
      <formula>19</formula>
    </cfRule>
  </conditionalFormatting>
  <conditionalFormatting sqref="FR65">
    <cfRule type="cellIs" dxfId="153" priority="359" operator="equal">
      <formula>0</formula>
    </cfRule>
    <cfRule type="cellIs" dxfId="152" priority="360" operator="greaterThan">
      <formula>40</formula>
    </cfRule>
    <cfRule type="cellIs" dxfId="151" priority="361" operator="between">
      <formula>1</formula>
      <formula>19</formula>
    </cfRule>
  </conditionalFormatting>
  <conditionalFormatting sqref="FR66">
    <cfRule type="cellIs" dxfId="150" priority="356" operator="equal">
      <formula>0</formula>
    </cfRule>
    <cfRule type="cellIs" dxfId="149" priority="357" operator="greaterThan">
      <formula>40</formula>
    </cfRule>
    <cfRule type="cellIs" dxfId="148" priority="358" operator="between">
      <formula>1</formula>
      <formula>19</formula>
    </cfRule>
  </conditionalFormatting>
  <conditionalFormatting sqref="FR67">
    <cfRule type="cellIs" dxfId="147" priority="404" operator="equal">
      <formula>0</formula>
    </cfRule>
    <cfRule type="cellIs" dxfId="146" priority="405" operator="greaterThan">
      <formula>40</formula>
    </cfRule>
    <cfRule type="cellIs" dxfId="145" priority="406" operator="between">
      <formula>1</formula>
      <formula>19</formula>
    </cfRule>
  </conditionalFormatting>
  <conditionalFormatting sqref="FR68">
    <cfRule type="cellIs" dxfId="144" priority="401" operator="equal">
      <formula>0</formula>
    </cfRule>
    <cfRule type="cellIs" dxfId="143" priority="402" operator="greaterThan">
      <formula>40</formula>
    </cfRule>
    <cfRule type="cellIs" dxfId="142" priority="403" operator="between">
      <formula>1</formula>
      <formula>19</formula>
    </cfRule>
  </conditionalFormatting>
  <conditionalFormatting sqref="FR69">
    <cfRule type="cellIs" dxfId="141" priority="413" operator="equal">
      <formula>0</formula>
    </cfRule>
    <cfRule type="cellIs" dxfId="140" priority="414" operator="greaterThan">
      <formula>40</formula>
    </cfRule>
    <cfRule type="cellIs" dxfId="139" priority="415" operator="between">
      <formula>1</formula>
      <formula>19</formula>
    </cfRule>
  </conditionalFormatting>
  <conditionalFormatting sqref="FR70">
    <cfRule type="cellIs" dxfId="138" priority="389" operator="equal">
      <formula>0</formula>
    </cfRule>
    <cfRule type="cellIs" dxfId="137" priority="390" operator="greaterThan">
      <formula>40</formula>
    </cfRule>
    <cfRule type="cellIs" dxfId="136" priority="391" operator="between">
      <formula>1</formula>
      <formula>19</formula>
    </cfRule>
  </conditionalFormatting>
  <conditionalFormatting sqref="FR71">
    <cfRule type="cellIs" dxfId="135" priority="386" operator="equal">
      <formula>0</formula>
    </cfRule>
    <cfRule type="cellIs" dxfId="134" priority="387" operator="greaterThan">
      <formula>40</formula>
    </cfRule>
    <cfRule type="cellIs" dxfId="133" priority="388" operator="between">
      <formula>1</formula>
      <formula>19</formula>
    </cfRule>
  </conditionalFormatting>
  <conditionalFormatting sqref="FR72">
    <cfRule type="cellIs" dxfId="132" priority="407" operator="equal">
      <formula>0</formula>
    </cfRule>
    <cfRule type="cellIs" dxfId="131" priority="408" operator="greaterThan">
      <formula>40</formula>
    </cfRule>
    <cfRule type="cellIs" dxfId="130" priority="409" operator="between">
      <formula>1</formula>
      <formula>19</formula>
    </cfRule>
  </conditionalFormatting>
  <conditionalFormatting sqref="FR73">
    <cfRule type="cellIs" dxfId="129" priority="416" operator="equal">
      <formula>0</formula>
    </cfRule>
    <cfRule type="cellIs" dxfId="128" priority="417" operator="greaterThan">
      <formula>40</formula>
    </cfRule>
    <cfRule type="cellIs" dxfId="127" priority="418" operator="between">
      <formula>1</formula>
      <formula>19</formula>
    </cfRule>
  </conditionalFormatting>
  <conditionalFormatting sqref="FR74">
    <cfRule type="cellIs" dxfId="126" priority="398" operator="equal">
      <formula>0</formula>
    </cfRule>
    <cfRule type="cellIs" dxfId="125" priority="399" operator="greaterThan">
      <formula>40</formula>
    </cfRule>
    <cfRule type="cellIs" dxfId="124" priority="400" operator="between">
      <formula>1</formula>
      <formula>19</formula>
    </cfRule>
  </conditionalFormatting>
  <conditionalFormatting sqref="FR75">
    <cfRule type="cellIs" dxfId="123" priority="395" operator="equal">
      <formula>0</formula>
    </cfRule>
    <cfRule type="cellIs" dxfId="122" priority="396" operator="greaterThan">
      <formula>40</formula>
    </cfRule>
    <cfRule type="cellIs" dxfId="121" priority="397" operator="between">
      <formula>1</formula>
      <formula>19</formula>
    </cfRule>
  </conditionalFormatting>
  <conditionalFormatting sqref="FR76">
    <cfRule type="cellIs" dxfId="120" priority="371" operator="equal">
      <formula>0</formula>
    </cfRule>
    <cfRule type="cellIs" dxfId="119" priority="372" operator="greaterThan">
      <formula>40</formula>
    </cfRule>
    <cfRule type="cellIs" dxfId="118" priority="373" operator="between">
      <formula>1</formula>
      <formula>19</formula>
    </cfRule>
  </conditionalFormatting>
  <conditionalFormatting sqref="FR77">
    <cfRule type="cellIs" dxfId="117" priority="392" operator="equal">
      <formula>0</formula>
    </cfRule>
    <cfRule type="cellIs" dxfId="116" priority="393" operator="greaterThan">
      <formula>40</formula>
    </cfRule>
    <cfRule type="cellIs" dxfId="115" priority="394" operator="between">
      <formula>1</formula>
      <formula>19</formula>
    </cfRule>
  </conditionalFormatting>
  <conditionalFormatting sqref="FR78">
    <cfRule type="cellIs" dxfId="114" priority="419" operator="equal">
      <formula>0</formula>
    </cfRule>
    <cfRule type="cellIs" dxfId="113" priority="420" operator="greaterThan">
      <formula>40</formula>
    </cfRule>
    <cfRule type="cellIs" dxfId="112" priority="421" operator="between">
      <formula>1</formula>
      <formula>19</formula>
    </cfRule>
  </conditionalFormatting>
  <conditionalFormatting sqref="FR79">
    <cfRule type="cellIs" dxfId="111" priority="410" operator="equal">
      <formula>0</formula>
    </cfRule>
    <cfRule type="cellIs" dxfId="110" priority="411" operator="greaterThan">
      <formula>40</formula>
    </cfRule>
    <cfRule type="cellIs" dxfId="109" priority="412" operator="between">
      <formula>1</formula>
      <formula>19</formula>
    </cfRule>
  </conditionalFormatting>
  <conditionalFormatting sqref="FX80:GM80">
    <cfRule type="cellIs" dxfId="108" priority="74" operator="equal">
      <formula>0</formula>
    </cfRule>
    <cfRule type="cellIs" dxfId="107" priority="75" operator="greaterThan">
      <formula>40</formula>
    </cfRule>
    <cfRule type="cellIs" dxfId="106" priority="76" operator="between">
      <formula>20</formula>
      <formula>40</formula>
    </cfRule>
    <cfRule type="cellIs" dxfId="105" priority="77" operator="between">
      <formula>1</formula>
      <formula>19</formula>
    </cfRule>
  </conditionalFormatting>
  <conditionalFormatting sqref="FS80:FW80">
    <cfRule type="cellIs" dxfId="104" priority="70" operator="equal">
      <formula>0</formula>
    </cfRule>
    <cfRule type="cellIs" dxfId="103" priority="71" operator="greaterThan">
      <formula>40</formula>
    </cfRule>
    <cfRule type="cellIs" dxfId="102" priority="72" operator="between">
      <formula>20</formula>
      <formula>40</formula>
    </cfRule>
    <cfRule type="cellIs" dxfId="101" priority="73" operator="between">
      <formula>1</formula>
      <formula>19</formula>
    </cfRule>
  </conditionalFormatting>
  <conditionalFormatting sqref="EM80">
    <cfRule type="cellIs" dxfId="100" priority="66" operator="equal">
      <formula>0</formula>
    </cfRule>
    <cfRule type="cellIs" dxfId="99" priority="67" operator="greaterThan">
      <formula>40</formula>
    </cfRule>
  </conditionalFormatting>
  <conditionalFormatting sqref="EM80">
    <cfRule type="cellIs" dxfId="98" priority="69" operator="between">
      <formula>1</formula>
      <formula>19</formula>
    </cfRule>
  </conditionalFormatting>
  <conditionalFormatting sqref="EM80">
    <cfRule type="cellIs" dxfId="97" priority="68" operator="between">
      <formula>20</formula>
      <formula>40</formula>
    </cfRule>
  </conditionalFormatting>
  <conditionalFormatting sqref="EN80">
    <cfRule type="cellIs" dxfId="96" priority="62" operator="equal">
      <formula>0</formula>
    </cfRule>
    <cfRule type="cellIs" dxfId="95" priority="63" operator="greaterThan">
      <formula>40</formula>
    </cfRule>
    <cfRule type="cellIs" dxfId="94" priority="64" operator="between">
      <formula>20</formula>
      <formula>40</formula>
    </cfRule>
    <cfRule type="cellIs" dxfId="93" priority="65" operator="between">
      <formula>1</formula>
      <formula>19</formula>
    </cfRule>
  </conditionalFormatting>
  <conditionalFormatting sqref="EO80:FR80">
    <cfRule type="cellIs" dxfId="92" priority="1" operator="between">
      <formula>20</formula>
      <formula>40</formula>
    </cfRule>
  </conditionalFormatting>
  <conditionalFormatting sqref="EO80">
    <cfRule type="cellIs" dxfId="91" priority="59" operator="equal">
      <formula>0</formula>
    </cfRule>
    <cfRule type="cellIs" dxfId="90" priority="60" operator="greaterThan">
      <formula>40</formula>
    </cfRule>
    <cfRule type="cellIs" dxfId="89" priority="61" operator="between">
      <formula>1</formula>
      <formula>19</formula>
    </cfRule>
  </conditionalFormatting>
  <conditionalFormatting sqref="EP80">
    <cfRule type="cellIs" dxfId="88" priority="56" operator="equal">
      <formula>0</formula>
    </cfRule>
    <cfRule type="cellIs" dxfId="87" priority="57" operator="greaterThan">
      <formula>40</formula>
    </cfRule>
    <cfRule type="cellIs" dxfId="86" priority="58" operator="between">
      <formula>1</formula>
      <formula>19</formula>
    </cfRule>
  </conditionalFormatting>
  <conditionalFormatting sqref="EQ80">
    <cfRule type="cellIs" dxfId="85" priority="53" operator="equal">
      <formula>0</formula>
    </cfRule>
    <cfRule type="cellIs" dxfId="84" priority="54" operator="greaterThan">
      <formula>40</formula>
    </cfRule>
    <cfRule type="cellIs" dxfId="83" priority="55" operator="between">
      <formula>1</formula>
      <formula>19</formula>
    </cfRule>
  </conditionalFormatting>
  <conditionalFormatting sqref="ER80">
    <cfRule type="cellIs" dxfId="82" priority="50" operator="equal">
      <formula>0</formula>
    </cfRule>
    <cfRule type="cellIs" dxfId="81" priority="51" operator="greaterThan">
      <formula>40</formula>
    </cfRule>
    <cfRule type="cellIs" dxfId="80" priority="52" operator="between">
      <formula>1</formula>
      <formula>19</formula>
    </cfRule>
  </conditionalFormatting>
  <conditionalFormatting sqref="ES80">
    <cfRule type="cellIs" dxfId="79" priority="47" operator="equal">
      <formula>0</formula>
    </cfRule>
    <cfRule type="cellIs" dxfId="78" priority="48" operator="greaterThan">
      <formula>40</formula>
    </cfRule>
    <cfRule type="cellIs" dxfId="77" priority="49" operator="between">
      <formula>1</formula>
      <formula>19</formula>
    </cfRule>
  </conditionalFormatting>
  <conditionalFormatting sqref="FC80">
    <cfRule type="cellIs" dxfId="76" priority="44" operator="equal">
      <formula>0</formula>
    </cfRule>
    <cfRule type="cellIs" dxfId="75" priority="45" operator="greaterThan">
      <formula>40</formula>
    </cfRule>
    <cfRule type="cellIs" dxfId="74" priority="46" operator="between">
      <formula>1</formula>
      <formula>19</formula>
    </cfRule>
  </conditionalFormatting>
  <conditionalFormatting sqref="FD80">
    <cfRule type="cellIs" dxfId="73" priority="41" operator="equal">
      <formula>0</formula>
    </cfRule>
    <cfRule type="cellIs" dxfId="72" priority="42" operator="greaterThan">
      <formula>40</formula>
    </cfRule>
    <cfRule type="cellIs" dxfId="71" priority="43" operator="between">
      <formula>1</formula>
      <formula>19</formula>
    </cfRule>
  </conditionalFormatting>
  <conditionalFormatting sqref="FF80">
    <cfRule type="cellIs" dxfId="70" priority="38" operator="equal">
      <formula>0</formula>
    </cfRule>
    <cfRule type="cellIs" dxfId="69" priority="39" operator="greaterThan">
      <formula>40</formula>
    </cfRule>
    <cfRule type="cellIs" dxfId="68" priority="40" operator="between">
      <formula>1</formula>
      <formula>19</formula>
    </cfRule>
  </conditionalFormatting>
  <conditionalFormatting sqref="FG80">
    <cfRule type="cellIs" dxfId="67" priority="35" operator="equal">
      <formula>0</formula>
    </cfRule>
    <cfRule type="cellIs" dxfId="66" priority="36" operator="greaterThan">
      <formula>40</formula>
    </cfRule>
    <cfRule type="cellIs" dxfId="65" priority="37" operator="between">
      <formula>1</formula>
      <formula>19</formula>
    </cfRule>
  </conditionalFormatting>
  <conditionalFormatting sqref="FH80">
    <cfRule type="cellIs" dxfId="64" priority="32" operator="equal">
      <formula>0</formula>
    </cfRule>
    <cfRule type="cellIs" dxfId="63" priority="33" operator="greaterThan">
      <formula>40</formula>
    </cfRule>
    <cfRule type="cellIs" dxfId="62" priority="34" operator="between">
      <formula>1</formula>
      <formula>19</formula>
    </cfRule>
  </conditionalFormatting>
  <conditionalFormatting sqref="FI80">
    <cfRule type="cellIs" dxfId="61" priority="29" operator="equal">
      <formula>0</formula>
    </cfRule>
    <cfRule type="cellIs" dxfId="60" priority="30" operator="greaterThan">
      <formula>40</formula>
    </cfRule>
    <cfRule type="cellIs" dxfId="59" priority="31" operator="between">
      <formula>1</formula>
      <formula>19</formula>
    </cfRule>
  </conditionalFormatting>
  <conditionalFormatting sqref="FJ80">
    <cfRule type="cellIs" dxfId="58" priority="26" operator="equal">
      <formula>0</formula>
    </cfRule>
    <cfRule type="cellIs" dxfId="57" priority="27" operator="greaterThan">
      <formula>40</formula>
    </cfRule>
    <cfRule type="cellIs" dxfId="56" priority="28" operator="between">
      <formula>1</formula>
      <formula>19</formula>
    </cfRule>
  </conditionalFormatting>
  <conditionalFormatting sqref="FK80">
    <cfRule type="cellIs" dxfId="55" priority="23" operator="equal">
      <formula>0</formula>
    </cfRule>
    <cfRule type="cellIs" dxfId="54" priority="24" operator="greaterThan">
      <formula>40</formula>
    </cfRule>
    <cfRule type="cellIs" dxfId="53" priority="25" operator="between">
      <formula>1</formula>
      <formula>19</formula>
    </cfRule>
  </conditionalFormatting>
  <conditionalFormatting sqref="FL80">
    <cfRule type="cellIs" dxfId="52" priority="17" operator="equal">
      <formula>0</formula>
    </cfRule>
    <cfRule type="cellIs" dxfId="51" priority="18" operator="greaterThan">
      <formula>40</formula>
    </cfRule>
    <cfRule type="cellIs" dxfId="50" priority="19" operator="between">
      <formula>1</formula>
      <formula>19</formula>
    </cfRule>
  </conditionalFormatting>
  <conditionalFormatting sqref="FM80">
    <cfRule type="cellIs" dxfId="49" priority="20" operator="equal">
      <formula>0</formula>
    </cfRule>
    <cfRule type="cellIs" dxfId="48" priority="21" operator="greaterThan">
      <formula>40</formula>
    </cfRule>
    <cfRule type="cellIs" dxfId="47" priority="22" operator="between">
      <formula>1</formula>
      <formula>19</formula>
    </cfRule>
  </conditionalFormatting>
  <conditionalFormatting sqref="FN80">
    <cfRule type="cellIs" dxfId="46" priority="14" operator="equal">
      <formula>0</formula>
    </cfRule>
    <cfRule type="cellIs" dxfId="45" priority="15" operator="greaterThan">
      <formula>40</formula>
    </cfRule>
    <cfRule type="cellIs" dxfId="44" priority="16" operator="between">
      <formula>1</formula>
      <formula>19</formula>
    </cfRule>
  </conditionalFormatting>
  <conditionalFormatting sqref="FO80">
    <cfRule type="cellIs" dxfId="43" priority="11" operator="equal">
      <formula>0</formula>
    </cfRule>
    <cfRule type="cellIs" dxfId="42" priority="12" operator="greaterThan">
      <formula>40</formula>
    </cfRule>
    <cfRule type="cellIs" dxfId="41" priority="13" operator="between">
      <formula>1</formula>
      <formula>19</formula>
    </cfRule>
  </conditionalFormatting>
  <conditionalFormatting sqref="FP80">
    <cfRule type="cellIs" dxfId="40" priority="8" operator="equal">
      <formula>0</formula>
    </cfRule>
    <cfRule type="cellIs" dxfId="39" priority="9" operator="greaterThan">
      <formula>40</formula>
    </cfRule>
    <cfRule type="cellIs" dxfId="38" priority="10" operator="between">
      <formula>1</formula>
      <formula>19</formula>
    </cfRule>
  </conditionalFormatting>
  <conditionalFormatting sqref="FQ80">
    <cfRule type="cellIs" dxfId="37" priority="5" operator="equal">
      <formula>0</formula>
    </cfRule>
    <cfRule type="cellIs" dxfId="36" priority="6" operator="greaterThan">
      <formula>40</formula>
    </cfRule>
    <cfRule type="cellIs" dxfId="35" priority="7" operator="between">
      <formula>1</formula>
      <formula>19</formula>
    </cfRule>
  </conditionalFormatting>
  <conditionalFormatting sqref="FR80">
    <cfRule type="cellIs" dxfId="34" priority="2" operator="equal">
      <formula>0</formula>
    </cfRule>
    <cfRule type="cellIs" dxfId="33" priority="3" operator="greaterThan">
      <formula>40</formula>
    </cfRule>
    <cfRule type="cellIs" dxfId="32" priority="4" operator="between">
      <formula>1</formula>
      <formula>19</formula>
    </cfRule>
  </conditionalFormatting>
  <dataValidations count="2">
    <dataValidation type="list" allowBlank="1" showInputMessage="1" showErrorMessage="1" sqref="E16:E80" xr:uid="{00000000-0002-0000-0400-000000000000}">
      <formula1>"1, 2, 3"</formula1>
    </dataValidation>
    <dataValidation type="list" allowBlank="1" showInputMessage="1" showErrorMessage="1" sqref="M67:M80" xr:uid="{00000000-0002-0000-0400-000001000000}">
      <formula1>"1,2,3,4"</formula1>
    </dataValidation>
  </dataValidations>
  <pageMargins left="0.55118110236220474" right="0.78740157480314965" top="0.98425196850393704" bottom="0.98425196850393704" header="0.51181102362204722" footer="0.51181102362204722"/>
  <pageSetup paperSize="9" scale="10"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W188"/>
  <sheetViews>
    <sheetView topLeftCell="A2" zoomScale="90" zoomScaleNormal="90" workbookViewId="0">
      <pane xSplit="3" ySplit="7" topLeftCell="D9" activePane="bottomRight" state="frozen"/>
      <selection activeCell="B2" sqref="B2"/>
      <selection pane="topRight" activeCell="D2" sqref="D2"/>
      <selection pane="bottomLeft" activeCell="B9" sqref="B9"/>
      <selection pane="bottomRight" activeCell="F9" sqref="F9"/>
    </sheetView>
  </sheetViews>
  <sheetFormatPr defaultColWidth="8.81640625" defaultRowHeight="13" x14ac:dyDescent="0.3"/>
  <cols>
    <col min="1" max="1" width="3" style="5" customWidth="1"/>
    <col min="2" max="2" width="27.36328125" style="5" customWidth="1"/>
    <col min="3" max="3" width="26.54296875" style="5" customWidth="1"/>
    <col min="4" max="4" width="7.6328125" style="5" customWidth="1"/>
    <col min="5" max="6" width="34.36328125" style="5" customWidth="1"/>
    <col min="7" max="8" width="13.81640625" style="5" customWidth="1"/>
    <col min="9" max="9" width="9.54296875" style="23" customWidth="1"/>
    <col min="10" max="10" width="8.81640625" style="5" customWidth="1"/>
    <col min="11" max="11" width="11.36328125" style="5" customWidth="1"/>
    <col min="12" max="12" width="13.90625" style="5" customWidth="1"/>
    <col min="13" max="23" width="11.36328125" style="5" customWidth="1"/>
    <col min="24" max="16384" width="8.81640625" style="5"/>
  </cols>
  <sheetData>
    <row r="2" spans="1:23" ht="18.5" x14ac:dyDescent="0.45">
      <c r="B2" s="77" t="s">
        <v>233</v>
      </c>
      <c r="C2" s="17"/>
      <c r="D2" s="17"/>
      <c r="E2" s="18"/>
      <c r="F2" s="18"/>
      <c r="G2" s="17"/>
      <c r="H2" s="17"/>
      <c r="L2" s="17"/>
    </row>
    <row r="3" spans="1:23" s="7" customFormat="1" x14ac:dyDescent="0.25">
      <c r="B3" s="7" t="s">
        <v>508</v>
      </c>
      <c r="D3" s="4"/>
      <c r="E3" s="4"/>
      <c r="F3" s="4"/>
      <c r="G3" s="4"/>
      <c r="H3" s="4"/>
      <c r="I3" s="24"/>
      <c r="L3" s="4"/>
    </row>
    <row r="4" spans="1:23" s="7" customFormat="1" x14ac:dyDescent="0.25">
      <c r="B4" s="7" t="s">
        <v>234</v>
      </c>
      <c r="D4" s="4"/>
      <c r="E4" s="4"/>
      <c r="F4" s="4"/>
      <c r="G4" s="4"/>
      <c r="H4" s="4"/>
      <c r="I4" s="24"/>
      <c r="L4" s="4"/>
    </row>
    <row r="5" spans="1:23" s="7" customFormat="1" x14ac:dyDescent="0.25">
      <c r="B5" s="7" t="s">
        <v>235</v>
      </c>
      <c r="D5" s="4"/>
      <c r="E5" s="4"/>
      <c r="F5" s="4"/>
      <c r="G5" s="4"/>
      <c r="H5" s="4"/>
      <c r="I5" s="24"/>
      <c r="L5" s="4"/>
    </row>
    <row r="6" spans="1:23" s="7" customFormat="1" x14ac:dyDescent="0.25">
      <c r="B6" s="7" t="s">
        <v>236</v>
      </c>
      <c r="D6" s="4"/>
      <c r="E6" s="4"/>
      <c r="F6" s="4"/>
      <c r="G6" s="4"/>
      <c r="H6" s="4"/>
      <c r="I6" s="24"/>
      <c r="L6" s="4"/>
    </row>
    <row r="7" spans="1:23" ht="13.15" customHeight="1" x14ac:dyDescent="0.3">
      <c r="I7" s="149" t="s">
        <v>194</v>
      </c>
      <c r="J7" s="150"/>
      <c r="K7" s="151"/>
      <c r="M7" s="149" t="s">
        <v>208</v>
      </c>
      <c r="N7" s="150"/>
      <c r="O7" s="150"/>
      <c r="P7" s="150"/>
      <c r="Q7" s="150"/>
      <c r="R7" s="150"/>
      <c r="S7" s="150"/>
      <c r="T7" s="150"/>
      <c r="U7" s="150"/>
      <c r="V7" s="150"/>
      <c r="W7" s="151"/>
    </row>
    <row r="8" spans="1:23" s="163" customFormat="1" ht="58" x14ac:dyDescent="0.25">
      <c r="A8" s="103" t="s">
        <v>7</v>
      </c>
      <c r="B8" s="103" t="s">
        <v>191</v>
      </c>
      <c r="C8" s="103" t="s">
        <v>192</v>
      </c>
      <c r="D8" s="103" t="s">
        <v>193</v>
      </c>
      <c r="E8" s="103" t="s">
        <v>724</v>
      </c>
      <c r="F8" s="103" t="s">
        <v>728</v>
      </c>
      <c r="G8" s="131" t="s">
        <v>727</v>
      </c>
      <c r="H8" s="131" t="s">
        <v>726</v>
      </c>
      <c r="I8" s="103" t="s">
        <v>195</v>
      </c>
      <c r="J8" s="103" t="s">
        <v>196</v>
      </c>
      <c r="K8" s="103" t="s">
        <v>197</v>
      </c>
      <c r="L8" s="103" t="s">
        <v>198</v>
      </c>
      <c r="M8" s="103" t="s">
        <v>237</v>
      </c>
      <c r="N8" s="103" t="s">
        <v>199</v>
      </c>
      <c r="O8" s="103" t="s">
        <v>200</v>
      </c>
      <c r="P8" s="103" t="s">
        <v>201</v>
      </c>
      <c r="Q8" s="103" t="s">
        <v>202</v>
      </c>
      <c r="R8" s="103" t="s">
        <v>203</v>
      </c>
      <c r="S8" s="103" t="s">
        <v>204</v>
      </c>
      <c r="T8" s="103" t="s">
        <v>205</v>
      </c>
      <c r="U8" s="103" t="s">
        <v>206</v>
      </c>
      <c r="V8" s="103" t="s">
        <v>207</v>
      </c>
      <c r="W8" s="103" t="s">
        <v>13</v>
      </c>
    </row>
    <row r="9" spans="1:23" ht="104" x14ac:dyDescent="0.3">
      <c r="A9" s="69" t="s">
        <v>1</v>
      </c>
      <c r="B9" s="46" t="s">
        <v>570</v>
      </c>
      <c r="C9" s="46" t="s">
        <v>571</v>
      </c>
      <c r="D9" s="47">
        <v>4</v>
      </c>
      <c r="E9" s="48" t="s">
        <v>712</v>
      </c>
      <c r="F9" s="48" t="s">
        <v>725</v>
      </c>
      <c r="G9" s="132"/>
      <c r="H9" s="132"/>
      <c r="I9" s="75" t="s">
        <v>6</v>
      </c>
      <c r="J9" s="75"/>
      <c r="K9" s="75"/>
      <c r="L9" s="90">
        <f>IF(D9="NA","NA",5-D9)</f>
        <v>1</v>
      </c>
      <c r="M9" s="75" t="s">
        <v>6</v>
      </c>
      <c r="N9" s="75"/>
      <c r="O9" s="75"/>
      <c r="P9" s="75"/>
      <c r="Q9" s="75"/>
      <c r="R9" s="75"/>
      <c r="S9" s="75"/>
      <c r="T9" s="75"/>
      <c r="U9" s="75"/>
      <c r="V9" s="75"/>
      <c r="W9" s="75"/>
    </row>
    <row r="10" spans="1:23" ht="24" x14ac:dyDescent="0.3">
      <c r="A10" s="69"/>
      <c r="B10" s="46" t="s">
        <v>106</v>
      </c>
      <c r="C10" s="46" t="s">
        <v>15</v>
      </c>
      <c r="D10" s="47">
        <v>4</v>
      </c>
      <c r="E10" s="48"/>
      <c r="F10" s="48"/>
      <c r="G10" s="132"/>
      <c r="H10" s="132"/>
      <c r="I10" s="75" t="s">
        <v>6</v>
      </c>
      <c r="J10" s="75"/>
      <c r="K10" s="75"/>
      <c r="L10" s="90">
        <f>IF(D10="NA","NA",5-D10)</f>
        <v>1</v>
      </c>
      <c r="M10" s="75" t="s">
        <v>6</v>
      </c>
      <c r="N10" s="75"/>
      <c r="O10" s="75"/>
      <c r="P10" s="75"/>
      <c r="Q10" s="75"/>
      <c r="R10" s="75"/>
      <c r="S10" s="75"/>
      <c r="T10" s="75"/>
      <c r="U10" s="75"/>
      <c r="V10" s="75"/>
      <c r="W10" s="75"/>
    </row>
    <row r="11" spans="1:23" ht="169" x14ac:dyDescent="0.3">
      <c r="A11" s="69" t="s">
        <v>1</v>
      </c>
      <c r="B11" s="46" t="s">
        <v>573</v>
      </c>
      <c r="C11" s="46" t="s">
        <v>574</v>
      </c>
      <c r="D11" s="47">
        <v>4</v>
      </c>
      <c r="E11" s="93" t="s">
        <v>713</v>
      </c>
      <c r="F11" s="93"/>
      <c r="G11" s="132"/>
      <c r="H11" s="132"/>
      <c r="I11" s="75" t="s">
        <v>6</v>
      </c>
      <c r="J11" s="75"/>
      <c r="K11" s="75"/>
      <c r="L11" s="90">
        <f>IF(D11="NA","NA",5-D11)</f>
        <v>1</v>
      </c>
      <c r="M11" s="75" t="s">
        <v>6</v>
      </c>
      <c r="N11" s="75"/>
      <c r="O11" s="75" t="s">
        <v>6</v>
      </c>
      <c r="P11" s="75"/>
      <c r="Q11" s="75"/>
      <c r="R11" s="75"/>
      <c r="S11" s="75"/>
      <c r="T11" s="75"/>
      <c r="U11" s="75"/>
      <c r="V11" s="75"/>
      <c r="W11" s="75"/>
    </row>
    <row r="12" spans="1:23" ht="26" x14ac:dyDescent="0.3">
      <c r="A12" s="69"/>
      <c r="B12" s="46" t="s">
        <v>107</v>
      </c>
      <c r="C12" s="46" t="s">
        <v>16</v>
      </c>
      <c r="D12" s="47">
        <v>3</v>
      </c>
      <c r="E12" s="78" t="s">
        <v>488</v>
      </c>
      <c r="F12" s="78"/>
      <c r="G12" s="132"/>
      <c r="H12" s="132"/>
      <c r="I12" s="75" t="s">
        <v>6</v>
      </c>
      <c r="J12" s="75"/>
      <c r="K12" s="75"/>
      <c r="L12" s="90">
        <f>IF(D12="NA","NA",5-D12)</f>
        <v>2</v>
      </c>
      <c r="M12" s="75" t="s">
        <v>6</v>
      </c>
      <c r="N12" s="75"/>
      <c r="O12" s="75"/>
      <c r="P12" s="75"/>
      <c r="Q12" s="75" t="s">
        <v>6</v>
      </c>
      <c r="R12" s="75" t="s">
        <v>6</v>
      </c>
      <c r="S12" s="75" t="s">
        <v>6</v>
      </c>
      <c r="T12" s="75"/>
      <c r="U12" s="75"/>
      <c r="V12" s="75"/>
      <c r="W12" s="75"/>
    </row>
    <row r="13" spans="1:23" ht="26" x14ac:dyDescent="0.3">
      <c r="A13" s="69"/>
      <c r="B13" s="46" t="s">
        <v>108</v>
      </c>
      <c r="C13" s="46" t="s">
        <v>18</v>
      </c>
      <c r="D13" s="47">
        <v>2</v>
      </c>
      <c r="E13" s="48" t="s">
        <v>696</v>
      </c>
      <c r="F13" s="48"/>
      <c r="G13" s="132"/>
      <c r="H13" s="132"/>
      <c r="I13" s="75" t="s">
        <v>6</v>
      </c>
      <c r="J13" s="75"/>
      <c r="K13" s="75"/>
      <c r="L13" s="90">
        <f>IF(D13="NA","NA",5-D13)</f>
        <v>3</v>
      </c>
      <c r="M13" s="75" t="s">
        <v>6</v>
      </c>
      <c r="N13" s="75"/>
      <c r="O13" s="75"/>
      <c r="P13" s="75"/>
      <c r="Q13" s="75"/>
      <c r="R13" s="75"/>
      <c r="S13" s="75"/>
      <c r="T13" s="75"/>
      <c r="U13" s="75"/>
      <c r="V13" s="75"/>
      <c r="W13" s="75"/>
    </row>
    <row r="14" spans="1:23" ht="24" x14ac:dyDescent="0.3">
      <c r="A14" s="69"/>
      <c r="B14" s="46" t="s">
        <v>109</v>
      </c>
      <c r="C14" s="46" t="s">
        <v>19</v>
      </c>
      <c r="D14" s="47">
        <v>3</v>
      </c>
      <c r="E14" s="48"/>
      <c r="F14" s="48"/>
      <c r="G14" s="132"/>
      <c r="H14" s="132"/>
      <c r="I14" s="75" t="s">
        <v>6</v>
      </c>
      <c r="J14" s="75"/>
      <c r="K14" s="75"/>
      <c r="L14" s="90">
        <f>IF(D14="NA","NA",5-D14)</f>
        <v>2</v>
      </c>
      <c r="M14" s="75" t="s">
        <v>6</v>
      </c>
      <c r="N14" s="75"/>
      <c r="O14" s="75"/>
      <c r="P14" s="75"/>
      <c r="Q14" s="75" t="s">
        <v>6</v>
      </c>
      <c r="R14" s="75" t="s">
        <v>6</v>
      </c>
      <c r="S14" s="75" t="s">
        <v>6</v>
      </c>
      <c r="T14" s="75"/>
      <c r="U14" s="75"/>
      <c r="V14" s="75"/>
      <c r="W14" s="75"/>
    </row>
    <row r="15" spans="1:23" ht="24" x14ac:dyDescent="0.3">
      <c r="A15" s="69" t="s">
        <v>1</v>
      </c>
      <c r="B15" s="46" t="s">
        <v>110</v>
      </c>
      <c r="C15" s="46" t="s">
        <v>20</v>
      </c>
      <c r="D15" s="47">
        <v>3</v>
      </c>
      <c r="E15" s="93" t="s">
        <v>489</v>
      </c>
      <c r="F15" s="93"/>
      <c r="G15" s="132"/>
      <c r="H15" s="132"/>
      <c r="I15" s="75" t="s">
        <v>6</v>
      </c>
      <c r="J15" s="75"/>
      <c r="K15" s="75"/>
      <c r="L15" s="90">
        <f>IF(D15="NA","NA",5-D15)</f>
        <v>2</v>
      </c>
      <c r="M15" s="75" t="s">
        <v>6</v>
      </c>
      <c r="N15" s="75"/>
      <c r="O15" s="75"/>
      <c r="P15" s="75"/>
      <c r="Q15" s="75" t="s">
        <v>6</v>
      </c>
      <c r="R15" s="75" t="s">
        <v>6</v>
      </c>
      <c r="S15" s="75" t="s">
        <v>6</v>
      </c>
      <c r="T15" s="75"/>
      <c r="U15" s="75"/>
      <c r="V15" s="75"/>
      <c r="W15" s="75"/>
    </row>
    <row r="16" spans="1:23" ht="24" x14ac:dyDescent="0.3">
      <c r="A16" s="69"/>
      <c r="B16" s="76" t="s">
        <v>502</v>
      </c>
      <c r="C16" s="46" t="s">
        <v>21</v>
      </c>
      <c r="D16" s="47" t="s">
        <v>238</v>
      </c>
      <c r="E16" s="48"/>
      <c r="F16" s="48"/>
      <c r="G16" s="132"/>
      <c r="H16" s="132"/>
      <c r="I16" s="75" t="s">
        <v>6</v>
      </c>
      <c r="J16" s="75"/>
      <c r="K16" s="75"/>
      <c r="L16" s="90" t="str">
        <f>IF(D16="NA","NA",5-D16)</f>
        <v>NA</v>
      </c>
      <c r="M16" s="75" t="s">
        <v>6</v>
      </c>
      <c r="N16" s="75"/>
      <c r="O16" s="75"/>
      <c r="P16" s="75"/>
      <c r="Q16" s="75" t="s">
        <v>6</v>
      </c>
      <c r="R16" s="75" t="s">
        <v>6</v>
      </c>
      <c r="S16" s="75" t="s">
        <v>6</v>
      </c>
      <c r="T16" s="75"/>
      <c r="U16" s="75"/>
      <c r="V16" s="75"/>
      <c r="W16" s="75"/>
    </row>
    <row r="17" spans="1:23" ht="143" x14ac:dyDescent="0.3">
      <c r="A17" s="69"/>
      <c r="B17" s="76" t="s">
        <v>575</v>
      </c>
      <c r="C17" s="46" t="s">
        <v>576</v>
      </c>
      <c r="D17" s="47">
        <v>4</v>
      </c>
      <c r="E17" s="48" t="s">
        <v>577</v>
      </c>
      <c r="F17" s="48"/>
      <c r="G17" s="132"/>
      <c r="H17" s="132"/>
      <c r="I17" s="75" t="s">
        <v>6</v>
      </c>
      <c r="J17" s="75"/>
      <c r="K17" s="75"/>
      <c r="L17" s="90">
        <f>IF(D17="NA","NA",5-D17)</f>
        <v>1</v>
      </c>
      <c r="M17" s="75"/>
      <c r="N17" s="75"/>
      <c r="O17" s="75"/>
      <c r="P17" s="75"/>
      <c r="Q17" s="75"/>
      <c r="R17" s="75" t="s">
        <v>6</v>
      </c>
      <c r="S17" s="75"/>
      <c r="T17" s="75"/>
      <c r="U17" s="75"/>
      <c r="V17" s="75"/>
      <c r="W17" s="75"/>
    </row>
    <row r="18" spans="1:23" ht="24" x14ac:dyDescent="0.3">
      <c r="A18" s="69"/>
      <c r="B18" s="76" t="s">
        <v>498</v>
      </c>
      <c r="C18" s="46" t="s">
        <v>22</v>
      </c>
      <c r="D18" s="47">
        <v>4</v>
      </c>
      <c r="E18" s="93" t="s">
        <v>490</v>
      </c>
      <c r="F18" s="93"/>
      <c r="G18" s="132"/>
      <c r="H18" s="132"/>
      <c r="I18" s="75" t="s">
        <v>6</v>
      </c>
      <c r="J18" s="75"/>
      <c r="K18" s="75"/>
      <c r="L18" s="90">
        <f>IF(D18="NA","NA",5-D18)</f>
        <v>1</v>
      </c>
      <c r="M18" s="75"/>
      <c r="N18" s="75"/>
      <c r="O18" s="75"/>
      <c r="P18" s="75"/>
      <c r="Q18" s="75"/>
      <c r="R18" s="75" t="s">
        <v>6</v>
      </c>
      <c r="S18" s="75"/>
      <c r="T18" s="75"/>
      <c r="U18" s="75"/>
      <c r="V18" s="75"/>
      <c r="W18" s="75"/>
    </row>
    <row r="19" spans="1:23" ht="78" x14ac:dyDescent="0.3">
      <c r="A19" s="69"/>
      <c r="B19" s="46" t="s">
        <v>2</v>
      </c>
      <c r="C19" s="46" t="s">
        <v>11</v>
      </c>
      <c r="D19" s="47">
        <v>3</v>
      </c>
      <c r="E19" s="94" t="s">
        <v>471</v>
      </c>
      <c r="F19" s="94"/>
      <c r="G19" s="132"/>
      <c r="H19" s="132"/>
      <c r="I19" s="75" t="s">
        <v>6</v>
      </c>
      <c r="J19" s="75"/>
      <c r="K19" s="75"/>
      <c r="L19" s="90">
        <f>IF(D19="NA","NA",5-D19)</f>
        <v>2</v>
      </c>
      <c r="M19" s="75"/>
      <c r="N19" s="75" t="s">
        <v>6</v>
      </c>
      <c r="O19" s="75"/>
      <c r="P19" s="75"/>
      <c r="Q19" s="75"/>
      <c r="R19" s="75"/>
      <c r="S19" s="75"/>
      <c r="T19" s="75"/>
      <c r="U19" s="75"/>
      <c r="V19" s="75"/>
      <c r="W19" s="75"/>
    </row>
    <row r="20" spans="1:23" ht="24" x14ac:dyDescent="0.3">
      <c r="A20" s="69" t="s">
        <v>1</v>
      </c>
      <c r="B20" s="46" t="s">
        <v>111</v>
      </c>
      <c r="C20" s="46" t="s">
        <v>23</v>
      </c>
      <c r="D20" s="47">
        <v>4</v>
      </c>
      <c r="E20" s="48"/>
      <c r="F20" s="48"/>
      <c r="G20" s="132"/>
      <c r="H20" s="132"/>
      <c r="I20" s="75" t="s">
        <v>6</v>
      </c>
      <c r="J20" s="75"/>
      <c r="K20" s="75"/>
      <c r="L20" s="90">
        <f>IF(D20="NA","NA",5-D20)</f>
        <v>1</v>
      </c>
      <c r="M20" s="75"/>
      <c r="N20" s="75" t="s">
        <v>6</v>
      </c>
      <c r="O20" s="75"/>
      <c r="P20" s="75"/>
      <c r="Q20" s="75"/>
      <c r="R20" s="75"/>
      <c r="S20" s="75"/>
      <c r="T20" s="75"/>
      <c r="U20" s="75"/>
      <c r="V20" s="75"/>
      <c r="W20" s="75"/>
    </row>
    <row r="21" spans="1:23" ht="24" x14ac:dyDescent="0.3">
      <c r="A21" s="69"/>
      <c r="B21" s="46" t="s">
        <v>112</v>
      </c>
      <c r="C21" s="46" t="s">
        <v>17</v>
      </c>
      <c r="D21" s="47">
        <v>4</v>
      </c>
      <c r="E21" s="93" t="s">
        <v>472</v>
      </c>
      <c r="F21" s="93"/>
      <c r="G21" s="132"/>
      <c r="H21" s="132"/>
      <c r="I21" s="75" t="s">
        <v>6</v>
      </c>
      <c r="J21" s="75"/>
      <c r="K21" s="75"/>
      <c r="L21" s="90">
        <f>IF(D21="NA","NA",5-D21)</f>
        <v>1</v>
      </c>
      <c r="M21" s="75" t="s">
        <v>6</v>
      </c>
      <c r="N21" s="75"/>
      <c r="O21" s="75"/>
      <c r="P21" s="75"/>
      <c r="Q21" s="75"/>
      <c r="R21" s="75"/>
      <c r="S21" s="75"/>
      <c r="T21" s="75"/>
      <c r="U21" s="75"/>
      <c r="V21" s="75"/>
      <c r="W21" s="75"/>
    </row>
    <row r="22" spans="1:23" ht="78" x14ac:dyDescent="0.3">
      <c r="A22" s="69" t="s">
        <v>1</v>
      </c>
      <c r="B22" s="46" t="s">
        <v>578</v>
      </c>
      <c r="C22" s="46" t="s">
        <v>579</v>
      </c>
      <c r="D22" s="47">
        <v>4</v>
      </c>
      <c r="E22" s="48" t="s">
        <v>712</v>
      </c>
      <c r="F22" s="48"/>
      <c r="G22" s="132"/>
      <c r="H22" s="132"/>
      <c r="I22" s="75" t="s">
        <v>6</v>
      </c>
      <c r="J22" s="75"/>
      <c r="K22" s="75"/>
      <c r="L22" s="90">
        <f>IF(D22="NA","NA",5-D22)</f>
        <v>1</v>
      </c>
      <c r="M22" s="75"/>
      <c r="N22" s="75" t="s">
        <v>6</v>
      </c>
      <c r="O22" s="75"/>
      <c r="P22" s="75"/>
      <c r="Q22" s="75"/>
      <c r="R22" s="75"/>
      <c r="S22" s="75"/>
      <c r="T22" s="75"/>
      <c r="U22" s="75"/>
      <c r="V22" s="75"/>
      <c r="W22" s="75"/>
    </row>
    <row r="23" spans="1:23" x14ac:dyDescent="0.3">
      <c r="A23" s="69" t="s">
        <v>1</v>
      </c>
      <c r="B23" s="46" t="s">
        <v>113</v>
      </c>
      <c r="C23" s="46" t="s">
        <v>24</v>
      </c>
      <c r="D23" s="47">
        <v>4</v>
      </c>
      <c r="E23" s="48"/>
      <c r="F23" s="48"/>
      <c r="G23" s="132"/>
      <c r="H23" s="132"/>
      <c r="I23" s="75" t="s">
        <v>6</v>
      </c>
      <c r="J23" s="75"/>
      <c r="K23" s="75"/>
      <c r="L23" s="90">
        <f>IF(D23="NA","NA",5-D23)</f>
        <v>1</v>
      </c>
      <c r="M23" s="75"/>
      <c r="N23" s="75" t="s">
        <v>6</v>
      </c>
      <c r="O23" s="75"/>
      <c r="P23" s="75"/>
      <c r="Q23" s="75"/>
      <c r="R23" s="75"/>
      <c r="S23" s="75"/>
      <c r="T23" s="75"/>
      <c r="U23" s="75"/>
      <c r="V23" s="75"/>
      <c r="W23" s="75"/>
    </row>
    <row r="24" spans="1:23" ht="117" x14ac:dyDescent="0.3">
      <c r="A24" s="69"/>
      <c r="B24" s="46" t="s">
        <v>114</v>
      </c>
      <c r="C24" s="46" t="s">
        <v>25</v>
      </c>
      <c r="D24" s="47">
        <v>4</v>
      </c>
      <c r="E24" s="93" t="s">
        <v>491</v>
      </c>
      <c r="F24" s="93"/>
      <c r="G24" s="132"/>
      <c r="H24" s="132"/>
      <c r="I24" s="75" t="s">
        <v>6</v>
      </c>
      <c r="J24" s="75"/>
      <c r="K24" s="75"/>
      <c r="L24" s="90">
        <f>IF(D24="NA","NA",5-D24)</f>
        <v>1</v>
      </c>
      <c r="M24" s="75"/>
      <c r="N24" s="75" t="s">
        <v>6</v>
      </c>
      <c r="O24" s="75"/>
      <c r="P24" s="75"/>
      <c r="Q24" s="75"/>
      <c r="R24" s="75"/>
      <c r="S24" s="75"/>
      <c r="T24" s="75"/>
      <c r="U24" s="75"/>
      <c r="V24" s="75"/>
      <c r="W24" s="75"/>
    </row>
    <row r="25" spans="1:23" ht="117" x14ac:dyDescent="0.3">
      <c r="A25" s="69" t="s">
        <v>1</v>
      </c>
      <c r="B25" s="46" t="s">
        <v>115</v>
      </c>
      <c r="C25" s="46" t="s">
        <v>26</v>
      </c>
      <c r="D25" s="47">
        <v>3</v>
      </c>
      <c r="E25" s="48" t="s">
        <v>697</v>
      </c>
      <c r="F25" s="48"/>
      <c r="G25" s="132"/>
      <c r="H25" s="132"/>
      <c r="I25" s="75" t="s">
        <v>6</v>
      </c>
      <c r="J25" s="75"/>
      <c r="K25" s="75"/>
      <c r="L25" s="90">
        <f>IF(D25="NA","NA",5-D25)</f>
        <v>2</v>
      </c>
      <c r="M25" s="75"/>
      <c r="N25" s="75"/>
      <c r="O25" s="75"/>
      <c r="P25" s="75" t="s">
        <v>6</v>
      </c>
      <c r="Q25" s="75" t="s">
        <v>6</v>
      </c>
      <c r="R25" s="75" t="s">
        <v>6</v>
      </c>
      <c r="S25" s="75" t="s">
        <v>6</v>
      </c>
      <c r="T25" s="75"/>
      <c r="U25" s="75"/>
      <c r="V25" s="75"/>
      <c r="W25" s="75"/>
    </row>
    <row r="26" spans="1:23" ht="26" x14ac:dyDescent="0.3">
      <c r="A26" s="69"/>
      <c r="B26" s="46" t="s">
        <v>116</v>
      </c>
      <c r="C26" s="46" t="s">
        <v>27</v>
      </c>
      <c r="D26" s="47">
        <v>3</v>
      </c>
      <c r="E26" s="93" t="s">
        <v>473</v>
      </c>
      <c r="F26" s="93"/>
      <c r="G26" s="132"/>
      <c r="H26" s="132"/>
      <c r="I26" s="75" t="s">
        <v>6</v>
      </c>
      <c r="J26" s="75"/>
      <c r="K26" s="75"/>
      <c r="L26" s="90">
        <f>IF(D26="NA","NA",5-D26)</f>
        <v>2</v>
      </c>
      <c r="M26" s="75"/>
      <c r="N26" s="75"/>
      <c r="O26" s="75"/>
      <c r="P26" s="75" t="s">
        <v>6</v>
      </c>
      <c r="Q26" s="75" t="s">
        <v>6</v>
      </c>
      <c r="R26" s="75" t="s">
        <v>6</v>
      </c>
      <c r="S26" s="75" t="s">
        <v>6</v>
      </c>
      <c r="T26" s="75"/>
      <c r="U26" s="75"/>
      <c r="V26" s="75"/>
      <c r="W26" s="75"/>
    </row>
    <row r="27" spans="1:23" ht="299" x14ac:dyDescent="0.3">
      <c r="A27" s="69" t="s">
        <v>1</v>
      </c>
      <c r="B27" s="46" t="s">
        <v>117</v>
      </c>
      <c r="C27" s="46" t="s">
        <v>28</v>
      </c>
      <c r="D27" s="47">
        <v>4</v>
      </c>
      <c r="E27" s="93" t="s">
        <v>492</v>
      </c>
      <c r="F27" s="93"/>
      <c r="G27" s="132"/>
      <c r="H27" s="132"/>
      <c r="I27" s="75" t="s">
        <v>6</v>
      </c>
      <c r="J27" s="75"/>
      <c r="K27" s="75"/>
      <c r="L27" s="90">
        <f>IF(D27="NA","NA",5-D27)</f>
        <v>1</v>
      </c>
      <c r="M27" s="75" t="s">
        <v>6</v>
      </c>
      <c r="N27" s="75"/>
      <c r="O27" s="75"/>
      <c r="P27" s="75" t="s">
        <v>6</v>
      </c>
      <c r="Q27" s="75" t="s">
        <v>6</v>
      </c>
      <c r="R27" s="75" t="s">
        <v>6</v>
      </c>
      <c r="S27" s="75" t="s">
        <v>6</v>
      </c>
      <c r="T27" s="75"/>
      <c r="U27" s="75"/>
      <c r="V27" s="75"/>
      <c r="W27" s="75"/>
    </row>
    <row r="28" spans="1:23" x14ac:dyDescent="0.3">
      <c r="A28" s="69"/>
      <c r="B28" s="46" t="s">
        <v>118</v>
      </c>
      <c r="C28" s="46" t="s">
        <v>29</v>
      </c>
      <c r="D28" s="47">
        <v>3</v>
      </c>
      <c r="E28" s="48"/>
      <c r="F28" s="48"/>
      <c r="G28" s="132"/>
      <c r="H28" s="132"/>
      <c r="I28" s="75" t="s">
        <v>6</v>
      </c>
      <c r="J28" s="75"/>
      <c r="K28" s="75"/>
      <c r="L28" s="90">
        <f>IF(D28="NA","NA",5-D28)</f>
        <v>2</v>
      </c>
      <c r="M28" s="75"/>
      <c r="N28" s="75" t="s">
        <v>6</v>
      </c>
      <c r="O28" s="75"/>
      <c r="P28" s="75" t="s">
        <v>6</v>
      </c>
      <c r="Q28" s="75"/>
      <c r="R28" s="75" t="s">
        <v>6</v>
      </c>
      <c r="S28" s="75"/>
      <c r="T28" s="75"/>
      <c r="U28" s="75"/>
      <c r="V28" s="75"/>
      <c r="W28" s="75"/>
    </row>
    <row r="29" spans="1:23" ht="26" x14ac:dyDescent="0.3">
      <c r="A29" s="69"/>
      <c r="B29" s="46" t="s">
        <v>580</v>
      </c>
      <c r="C29" s="46" t="s">
        <v>581</v>
      </c>
      <c r="D29" s="47">
        <v>4</v>
      </c>
      <c r="E29" s="48" t="s">
        <v>572</v>
      </c>
      <c r="F29" s="48"/>
      <c r="G29" s="132"/>
      <c r="H29" s="132"/>
      <c r="I29" s="75" t="s">
        <v>6</v>
      </c>
      <c r="J29" s="75"/>
      <c r="K29" s="75"/>
      <c r="L29" s="90">
        <f>IF(D29="NA","NA",5-D29)</f>
        <v>1</v>
      </c>
      <c r="M29" s="75" t="s">
        <v>6</v>
      </c>
      <c r="N29" s="75"/>
      <c r="O29" s="75"/>
      <c r="P29" s="75"/>
      <c r="Q29" s="75"/>
      <c r="R29" s="75"/>
      <c r="S29" s="75"/>
      <c r="T29" s="75"/>
      <c r="U29" s="75"/>
      <c r="V29" s="75"/>
      <c r="W29" s="75"/>
    </row>
    <row r="30" spans="1:23" ht="52" x14ac:dyDescent="0.3">
      <c r="A30" s="69"/>
      <c r="B30" s="46" t="s">
        <v>582</v>
      </c>
      <c r="C30" s="46" t="s">
        <v>583</v>
      </c>
      <c r="D30" s="47">
        <v>4</v>
      </c>
      <c r="E30" s="48" t="s">
        <v>695</v>
      </c>
      <c r="F30" s="48"/>
      <c r="G30" s="132"/>
      <c r="H30" s="132"/>
      <c r="I30" s="75" t="s">
        <v>6</v>
      </c>
      <c r="J30" s="75"/>
      <c r="K30" s="75"/>
      <c r="L30" s="90">
        <f>IF(D30="NA","NA",5-D30)</f>
        <v>1</v>
      </c>
      <c r="M30" s="75" t="s">
        <v>6</v>
      </c>
      <c r="N30" s="75"/>
      <c r="O30" s="75"/>
      <c r="P30" s="75"/>
      <c r="Q30" s="75"/>
      <c r="R30" s="75"/>
      <c r="S30" s="75"/>
      <c r="T30" s="75"/>
      <c r="U30" s="75"/>
      <c r="V30" s="75"/>
      <c r="W30" s="75"/>
    </row>
    <row r="31" spans="1:23" ht="26" x14ac:dyDescent="0.3">
      <c r="A31" s="69"/>
      <c r="B31" s="46" t="s">
        <v>119</v>
      </c>
      <c r="C31" s="46" t="s">
        <v>30</v>
      </c>
      <c r="D31" s="47">
        <v>4</v>
      </c>
      <c r="E31" s="93" t="s">
        <v>474</v>
      </c>
      <c r="F31" s="93"/>
      <c r="G31" s="132"/>
      <c r="H31" s="132"/>
      <c r="I31" s="75" t="s">
        <v>6</v>
      </c>
      <c r="J31" s="75"/>
      <c r="K31" s="75"/>
      <c r="L31" s="90">
        <f>IF(D31="NA","NA",5-D31)</f>
        <v>1</v>
      </c>
      <c r="M31" s="75" t="s">
        <v>6</v>
      </c>
      <c r="N31" s="75"/>
      <c r="O31" s="75"/>
      <c r="P31" s="75"/>
      <c r="Q31" s="75"/>
      <c r="R31" s="75"/>
      <c r="S31" s="75"/>
      <c r="T31" s="75"/>
      <c r="U31" s="75"/>
      <c r="V31" s="75"/>
      <c r="W31" s="75"/>
    </row>
    <row r="32" spans="1:23" ht="91" x14ac:dyDescent="0.3">
      <c r="A32" s="69"/>
      <c r="B32" s="46" t="s">
        <v>584</v>
      </c>
      <c r="C32" s="46" t="s">
        <v>585</v>
      </c>
      <c r="D32" s="47">
        <v>3</v>
      </c>
      <c r="E32" s="94" t="s">
        <v>586</v>
      </c>
      <c r="F32" s="94"/>
      <c r="G32" s="132"/>
      <c r="H32" s="132"/>
      <c r="I32" s="75" t="s">
        <v>6</v>
      </c>
      <c r="J32" s="75"/>
      <c r="K32" s="75"/>
      <c r="L32" s="90">
        <f>IF(D32="NA","NA",5-D32)</f>
        <v>2</v>
      </c>
      <c r="M32" s="75" t="s">
        <v>6</v>
      </c>
      <c r="N32" s="75"/>
      <c r="O32" s="75"/>
      <c r="P32" s="75"/>
      <c r="Q32" s="75"/>
      <c r="R32" s="75"/>
      <c r="S32" s="75"/>
      <c r="T32" s="75"/>
      <c r="U32" s="75"/>
      <c r="V32" s="75"/>
      <c r="W32" s="75"/>
    </row>
    <row r="33" spans="1:23" ht="273" x14ac:dyDescent="0.3">
      <c r="A33" s="69" t="s">
        <v>1</v>
      </c>
      <c r="B33" s="46" t="s">
        <v>587</v>
      </c>
      <c r="C33" s="46" t="s">
        <v>588</v>
      </c>
      <c r="D33" s="47">
        <v>3</v>
      </c>
      <c r="E33" s="93" t="s">
        <v>589</v>
      </c>
      <c r="F33" s="93"/>
      <c r="G33" s="132"/>
      <c r="H33" s="132"/>
      <c r="I33" s="75" t="s">
        <v>6</v>
      </c>
      <c r="J33" s="75"/>
      <c r="K33" s="75"/>
      <c r="L33" s="90">
        <f>IF(D33="NA","NA",5-D33)</f>
        <v>2</v>
      </c>
      <c r="M33" s="75" t="s">
        <v>6</v>
      </c>
      <c r="N33" s="75"/>
      <c r="O33" s="75"/>
      <c r="P33" s="75"/>
      <c r="Q33" s="75"/>
      <c r="R33" s="75"/>
      <c r="S33" s="75"/>
      <c r="T33" s="75"/>
      <c r="U33" s="75"/>
      <c r="V33" s="75"/>
      <c r="W33" s="75"/>
    </row>
    <row r="34" spans="1:23" ht="26" x14ac:dyDescent="0.3">
      <c r="A34" s="69"/>
      <c r="B34" s="46" t="s">
        <v>590</v>
      </c>
      <c r="C34" s="46" t="s">
        <v>591</v>
      </c>
      <c r="D34" s="47">
        <v>3</v>
      </c>
      <c r="E34" s="48" t="s">
        <v>572</v>
      </c>
      <c r="F34" s="48"/>
      <c r="G34" s="132"/>
      <c r="H34" s="132"/>
      <c r="I34" s="75" t="s">
        <v>6</v>
      </c>
      <c r="J34" s="75"/>
      <c r="K34" s="75"/>
      <c r="L34" s="90">
        <f>IF(D34="NA","NA",5-D34)</f>
        <v>2</v>
      </c>
      <c r="M34" s="75" t="s">
        <v>6</v>
      </c>
      <c r="N34" s="75"/>
      <c r="O34" s="75"/>
      <c r="P34" s="75"/>
      <c r="Q34" s="75"/>
      <c r="R34" s="75" t="s">
        <v>6</v>
      </c>
      <c r="S34" s="75"/>
      <c r="T34" s="75"/>
      <c r="U34" s="75"/>
      <c r="V34" s="75"/>
      <c r="W34" s="75"/>
    </row>
    <row r="35" spans="1:23" x14ac:dyDescent="0.3">
      <c r="A35" s="69"/>
      <c r="B35" s="46" t="s">
        <v>120</v>
      </c>
      <c r="C35" s="46" t="s">
        <v>31</v>
      </c>
      <c r="D35" s="47">
        <v>4</v>
      </c>
      <c r="E35" s="48"/>
      <c r="F35" s="48"/>
      <c r="G35" s="132"/>
      <c r="H35" s="132"/>
      <c r="I35" s="75" t="s">
        <v>6</v>
      </c>
      <c r="J35" s="75"/>
      <c r="K35" s="75"/>
      <c r="L35" s="90">
        <f>IF(D35="NA","NA",5-D35)</f>
        <v>1</v>
      </c>
      <c r="M35" s="75" t="s">
        <v>6</v>
      </c>
      <c r="N35" s="75"/>
      <c r="O35" s="75" t="s">
        <v>6</v>
      </c>
      <c r="P35" s="75"/>
      <c r="Q35" s="75"/>
      <c r="R35" s="75"/>
      <c r="S35" s="75"/>
      <c r="T35" s="75"/>
      <c r="U35" s="75"/>
      <c r="V35" s="75"/>
      <c r="W35" s="75"/>
    </row>
    <row r="36" spans="1:23" ht="104" x14ac:dyDescent="0.3">
      <c r="A36" s="69"/>
      <c r="B36" s="46" t="s">
        <v>121</v>
      </c>
      <c r="C36" s="46" t="s">
        <v>32</v>
      </c>
      <c r="D36" s="47">
        <v>4</v>
      </c>
      <c r="E36" s="93" t="s">
        <v>698</v>
      </c>
      <c r="F36" s="93"/>
      <c r="G36" s="132"/>
      <c r="H36" s="132"/>
      <c r="I36" s="75" t="s">
        <v>6</v>
      </c>
      <c r="J36" s="75"/>
      <c r="K36" s="75"/>
      <c r="L36" s="90">
        <f>IF(D36="NA","NA",5-D36)</f>
        <v>1</v>
      </c>
      <c r="M36" s="75"/>
      <c r="N36" s="75"/>
      <c r="O36" s="75" t="s">
        <v>6</v>
      </c>
      <c r="P36" s="75"/>
      <c r="Q36" s="75" t="s">
        <v>6</v>
      </c>
      <c r="R36" s="75"/>
      <c r="S36" s="75"/>
      <c r="T36" s="75"/>
      <c r="U36" s="75"/>
      <c r="V36" s="75"/>
      <c r="W36" s="75"/>
    </row>
    <row r="37" spans="1:23" ht="143" x14ac:dyDescent="0.3">
      <c r="A37" s="69" t="s">
        <v>1</v>
      </c>
      <c r="B37" s="46" t="s">
        <v>592</v>
      </c>
      <c r="C37" s="46" t="s">
        <v>593</v>
      </c>
      <c r="D37" s="47">
        <v>3</v>
      </c>
      <c r="E37" s="48" t="s">
        <v>714</v>
      </c>
      <c r="F37" s="48"/>
      <c r="G37" s="132"/>
      <c r="H37" s="132"/>
      <c r="I37" s="75" t="s">
        <v>6</v>
      </c>
      <c r="J37" s="75"/>
      <c r="K37" s="75"/>
      <c r="L37" s="90">
        <f>IF(D37="NA","NA",5-D37)</f>
        <v>2</v>
      </c>
      <c r="M37" s="75"/>
      <c r="N37" s="75" t="s">
        <v>6</v>
      </c>
      <c r="O37" s="75" t="s">
        <v>6</v>
      </c>
      <c r="P37" s="75"/>
      <c r="Q37" s="75"/>
      <c r="R37" s="75" t="s">
        <v>6</v>
      </c>
      <c r="S37" s="75"/>
      <c r="T37" s="75"/>
      <c r="U37" s="75"/>
      <c r="V37" s="75"/>
      <c r="W37" s="75"/>
    </row>
    <row r="38" spans="1:23" ht="130" x14ac:dyDescent="0.3">
      <c r="A38" s="69" t="s">
        <v>1</v>
      </c>
      <c r="B38" s="46" t="s">
        <v>594</v>
      </c>
      <c r="C38" s="46" t="s">
        <v>595</v>
      </c>
      <c r="D38" s="47">
        <v>3</v>
      </c>
      <c r="E38" s="93" t="s">
        <v>699</v>
      </c>
      <c r="F38" s="93"/>
      <c r="G38" s="132"/>
      <c r="H38" s="132"/>
      <c r="I38" s="75" t="s">
        <v>6</v>
      </c>
      <c r="J38" s="75"/>
      <c r="K38" s="75"/>
      <c r="L38" s="90">
        <f>IF(D38="NA","NA",5-D38)</f>
        <v>2</v>
      </c>
      <c r="M38" s="75"/>
      <c r="N38" s="75" t="s">
        <v>6</v>
      </c>
      <c r="O38" s="75" t="s">
        <v>6</v>
      </c>
      <c r="P38" s="75"/>
      <c r="Q38" s="75"/>
      <c r="R38" s="75" t="s">
        <v>6</v>
      </c>
      <c r="S38" s="75"/>
      <c r="T38" s="75"/>
      <c r="U38" s="75"/>
      <c r="V38" s="75"/>
      <c r="W38" s="75"/>
    </row>
    <row r="39" spans="1:23" ht="156" x14ac:dyDescent="0.3">
      <c r="A39" s="69" t="s">
        <v>1</v>
      </c>
      <c r="B39" s="46" t="s">
        <v>122</v>
      </c>
      <c r="C39" s="46" t="s">
        <v>33</v>
      </c>
      <c r="D39" s="47">
        <v>4</v>
      </c>
      <c r="E39" s="93" t="s">
        <v>700</v>
      </c>
      <c r="F39" s="93"/>
      <c r="G39" s="132"/>
      <c r="H39" s="132"/>
      <c r="I39" s="75" t="s">
        <v>6</v>
      </c>
      <c r="J39" s="75"/>
      <c r="K39" s="75"/>
      <c r="L39" s="90">
        <f>IF(D39="NA","NA",5-D39)</f>
        <v>1</v>
      </c>
      <c r="M39" s="75"/>
      <c r="N39" s="75" t="s">
        <v>6</v>
      </c>
      <c r="O39" s="75" t="s">
        <v>6</v>
      </c>
      <c r="P39" s="75"/>
      <c r="Q39" s="75"/>
      <c r="R39" s="75" t="s">
        <v>6</v>
      </c>
      <c r="S39" s="75"/>
      <c r="T39" s="75"/>
      <c r="U39" s="75"/>
      <c r="V39" s="75"/>
      <c r="W39" s="75"/>
    </row>
    <row r="40" spans="1:23" ht="156" x14ac:dyDescent="0.3">
      <c r="A40" s="69" t="s">
        <v>1</v>
      </c>
      <c r="B40" s="46" t="s">
        <v>123</v>
      </c>
      <c r="C40" s="46" t="s">
        <v>34</v>
      </c>
      <c r="D40" s="47">
        <v>4</v>
      </c>
      <c r="E40" s="93" t="s">
        <v>701</v>
      </c>
      <c r="F40" s="93"/>
      <c r="G40" s="132"/>
      <c r="H40" s="132"/>
      <c r="I40" s="75" t="s">
        <v>6</v>
      </c>
      <c r="J40" s="75"/>
      <c r="K40" s="75"/>
      <c r="L40" s="90">
        <f>IF(D40="NA","NA",5-D40)</f>
        <v>1</v>
      </c>
      <c r="M40" s="75"/>
      <c r="N40" s="75" t="s">
        <v>6</v>
      </c>
      <c r="O40" s="75" t="s">
        <v>6</v>
      </c>
      <c r="P40" s="75"/>
      <c r="Q40" s="75"/>
      <c r="R40" s="75" t="s">
        <v>6</v>
      </c>
      <c r="S40" s="75"/>
      <c r="T40" s="75"/>
      <c r="U40" s="75"/>
      <c r="V40" s="75"/>
      <c r="W40" s="75"/>
    </row>
    <row r="41" spans="1:23" ht="24" x14ac:dyDescent="0.3">
      <c r="A41" s="69" t="s">
        <v>1</v>
      </c>
      <c r="B41" s="46" t="s">
        <v>124</v>
      </c>
      <c r="C41" s="46" t="s">
        <v>35</v>
      </c>
      <c r="D41" s="47">
        <v>4</v>
      </c>
      <c r="E41" s="48"/>
      <c r="F41" s="48"/>
      <c r="G41" s="132"/>
      <c r="H41" s="132"/>
      <c r="I41" s="75" t="s">
        <v>6</v>
      </c>
      <c r="J41" s="75"/>
      <c r="K41" s="75"/>
      <c r="L41" s="90">
        <f>IF(D41="NA","NA",5-D41)</f>
        <v>1</v>
      </c>
      <c r="M41" s="75"/>
      <c r="N41" s="75" t="s">
        <v>6</v>
      </c>
      <c r="O41" s="75" t="s">
        <v>6</v>
      </c>
      <c r="P41" s="75"/>
      <c r="Q41" s="75"/>
      <c r="R41" s="75" t="s">
        <v>6</v>
      </c>
      <c r="S41" s="75"/>
      <c r="T41" s="75"/>
      <c r="U41" s="75"/>
      <c r="V41" s="75"/>
      <c r="W41" s="75"/>
    </row>
    <row r="42" spans="1:23" ht="36" x14ac:dyDescent="0.3">
      <c r="A42" s="69" t="s">
        <v>1</v>
      </c>
      <c r="B42" s="46" t="s">
        <v>125</v>
      </c>
      <c r="C42" s="46" t="s">
        <v>36</v>
      </c>
      <c r="D42" s="47">
        <v>4</v>
      </c>
      <c r="E42" s="48"/>
      <c r="F42" s="48"/>
      <c r="G42" s="132"/>
      <c r="H42" s="132"/>
      <c r="I42" s="75" t="s">
        <v>6</v>
      </c>
      <c r="J42" s="75"/>
      <c r="K42" s="75"/>
      <c r="L42" s="90">
        <f>IF(D42="NA","NA",5-D42)</f>
        <v>1</v>
      </c>
      <c r="M42" s="75"/>
      <c r="N42" s="75" t="s">
        <v>6</v>
      </c>
      <c r="O42" s="75" t="s">
        <v>6</v>
      </c>
      <c r="P42" s="75"/>
      <c r="Q42" s="75"/>
      <c r="R42" s="75" t="s">
        <v>6</v>
      </c>
      <c r="S42" s="75"/>
      <c r="T42" s="75"/>
      <c r="U42" s="75"/>
      <c r="V42" s="75"/>
      <c r="W42" s="75"/>
    </row>
    <row r="43" spans="1:23" ht="24" x14ac:dyDescent="0.3">
      <c r="A43" s="69"/>
      <c r="B43" s="46" t="s">
        <v>126</v>
      </c>
      <c r="C43" s="46" t="s">
        <v>37</v>
      </c>
      <c r="D43" s="47">
        <v>4</v>
      </c>
      <c r="E43" s="48"/>
      <c r="F43" s="48"/>
      <c r="G43" s="132"/>
      <c r="H43" s="132"/>
      <c r="I43" s="75" t="s">
        <v>6</v>
      </c>
      <c r="J43" s="75"/>
      <c r="K43" s="75"/>
      <c r="L43" s="90">
        <f>IF(D43="NA","NA",5-D43)</f>
        <v>1</v>
      </c>
      <c r="M43" s="75" t="s">
        <v>6</v>
      </c>
      <c r="N43" s="75"/>
      <c r="O43" s="75" t="s">
        <v>6</v>
      </c>
      <c r="P43" s="75"/>
      <c r="Q43" s="75"/>
      <c r="R43" s="75"/>
      <c r="S43" s="75"/>
      <c r="T43" s="75"/>
      <c r="U43" s="75"/>
      <c r="V43" s="75"/>
      <c r="W43" s="75"/>
    </row>
    <row r="44" spans="1:23" ht="52" x14ac:dyDescent="0.3">
      <c r="A44" s="69"/>
      <c r="B44" s="46" t="s">
        <v>127</v>
      </c>
      <c r="C44" s="46" t="s">
        <v>38</v>
      </c>
      <c r="D44" s="47">
        <v>3</v>
      </c>
      <c r="E44" s="93" t="s">
        <v>702</v>
      </c>
      <c r="F44" s="93"/>
      <c r="G44" s="132"/>
      <c r="H44" s="132"/>
      <c r="I44" s="75" t="s">
        <v>6</v>
      </c>
      <c r="J44" s="75"/>
      <c r="K44" s="75"/>
      <c r="L44" s="90">
        <f>IF(D44="NA","NA",5-D44)</f>
        <v>2</v>
      </c>
      <c r="M44" s="75"/>
      <c r="N44" s="75" t="s">
        <v>6</v>
      </c>
      <c r="O44" s="75" t="s">
        <v>6</v>
      </c>
      <c r="P44" s="75"/>
      <c r="Q44" s="75"/>
      <c r="R44" s="75" t="s">
        <v>6</v>
      </c>
      <c r="S44" s="75"/>
      <c r="T44" s="75"/>
      <c r="U44" s="75"/>
      <c r="V44" s="75"/>
      <c r="W44" s="75"/>
    </row>
    <row r="45" spans="1:23" ht="78" x14ac:dyDescent="0.3">
      <c r="A45" s="69"/>
      <c r="B45" s="46" t="s">
        <v>596</v>
      </c>
      <c r="C45" s="46" t="s">
        <v>597</v>
      </c>
      <c r="D45" s="47">
        <v>3</v>
      </c>
      <c r="E45" s="93" t="s">
        <v>715</v>
      </c>
      <c r="F45" s="93"/>
      <c r="G45" s="132"/>
      <c r="H45" s="132"/>
      <c r="I45" s="75" t="s">
        <v>6</v>
      </c>
      <c r="J45" s="75"/>
      <c r="K45" s="75"/>
      <c r="L45" s="90">
        <f>IF(D45="NA","NA",5-D45)</f>
        <v>2</v>
      </c>
      <c r="M45" s="75"/>
      <c r="N45" s="75"/>
      <c r="O45" s="75"/>
      <c r="P45" s="75"/>
      <c r="Q45" s="75"/>
      <c r="R45" s="75" t="s">
        <v>6</v>
      </c>
      <c r="S45" s="75" t="s">
        <v>6</v>
      </c>
      <c r="T45" s="75"/>
      <c r="U45" s="75"/>
      <c r="V45" s="75"/>
      <c r="W45" s="75"/>
    </row>
    <row r="46" spans="1:23" ht="39" x14ac:dyDescent="0.3">
      <c r="A46" s="69"/>
      <c r="B46" s="46" t="s">
        <v>128</v>
      </c>
      <c r="C46" s="46" t="s">
        <v>39</v>
      </c>
      <c r="D46" s="47">
        <v>3</v>
      </c>
      <c r="E46" s="93" t="s">
        <v>493</v>
      </c>
      <c r="F46" s="93"/>
      <c r="G46" s="132"/>
      <c r="H46" s="132"/>
      <c r="I46" s="75" t="s">
        <v>6</v>
      </c>
      <c r="J46" s="75"/>
      <c r="K46" s="75"/>
      <c r="L46" s="90">
        <f>IF(D46="NA","NA",5-D46)</f>
        <v>2</v>
      </c>
      <c r="M46" s="75"/>
      <c r="N46" s="75" t="s">
        <v>6</v>
      </c>
      <c r="O46" s="75"/>
      <c r="P46" s="75"/>
      <c r="Q46" s="75"/>
      <c r="R46" s="75" t="s">
        <v>6</v>
      </c>
      <c r="S46" s="75" t="s">
        <v>6</v>
      </c>
      <c r="T46" s="75"/>
      <c r="U46" s="75"/>
      <c r="V46" s="75"/>
      <c r="W46" s="75"/>
    </row>
    <row r="47" spans="1:23" ht="65" x14ac:dyDescent="0.3">
      <c r="A47" s="69"/>
      <c r="B47" s="46" t="s">
        <v>129</v>
      </c>
      <c r="C47" s="46" t="s">
        <v>40</v>
      </c>
      <c r="D47" s="47">
        <v>3</v>
      </c>
      <c r="E47" s="93" t="s">
        <v>703</v>
      </c>
      <c r="F47" s="93"/>
      <c r="G47" s="132"/>
      <c r="H47" s="132"/>
      <c r="I47" s="75" t="s">
        <v>6</v>
      </c>
      <c r="J47" s="75"/>
      <c r="K47" s="75"/>
      <c r="L47" s="90">
        <f>IF(D47="NA","NA",5-D47)</f>
        <v>2</v>
      </c>
      <c r="M47" s="75"/>
      <c r="N47" s="75"/>
      <c r="O47" s="75"/>
      <c r="P47" s="75"/>
      <c r="Q47" s="75"/>
      <c r="R47" s="75" t="s">
        <v>6</v>
      </c>
      <c r="S47" s="75"/>
      <c r="T47" s="75"/>
      <c r="U47" s="75"/>
      <c r="V47" s="75"/>
      <c r="W47" s="75"/>
    </row>
    <row r="48" spans="1:23" ht="24" x14ac:dyDescent="0.3">
      <c r="A48" s="69"/>
      <c r="B48" s="46" t="s">
        <v>130</v>
      </c>
      <c r="C48" s="46" t="s">
        <v>41</v>
      </c>
      <c r="D48" s="47">
        <v>2</v>
      </c>
      <c r="E48" s="48"/>
      <c r="F48" s="48"/>
      <c r="G48" s="132"/>
      <c r="H48" s="132"/>
      <c r="I48" s="75" t="s">
        <v>6</v>
      </c>
      <c r="J48" s="75"/>
      <c r="K48" s="75"/>
      <c r="L48" s="90">
        <f>IF(D48="NA","NA",5-D48)</f>
        <v>3</v>
      </c>
      <c r="M48" s="75"/>
      <c r="N48" s="75"/>
      <c r="O48" s="75" t="s">
        <v>6</v>
      </c>
      <c r="P48" s="75"/>
      <c r="Q48" s="75"/>
      <c r="R48" s="75" t="s">
        <v>6</v>
      </c>
      <c r="S48" s="75" t="s">
        <v>6</v>
      </c>
      <c r="T48" s="75"/>
      <c r="U48" s="75"/>
      <c r="V48" s="75"/>
      <c r="W48" s="75"/>
    </row>
    <row r="49" spans="1:23" ht="130" x14ac:dyDescent="0.3">
      <c r="A49" s="69" t="s">
        <v>1</v>
      </c>
      <c r="B49" s="46" t="s">
        <v>598</v>
      </c>
      <c r="C49" s="46" t="s">
        <v>599</v>
      </c>
      <c r="D49" s="47">
        <v>4</v>
      </c>
      <c r="E49" s="93" t="s">
        <v>716</v>
      </c>
      <c r="F49" s="93"/>
      <c r="G49" s="132"/>
      <c r="H49" s="132"/>
      <c r="I49" s="75" t="s">
        <v>6</v>
      </c>
      <c r="J49" s="75"/>
      <c r="K49" s="75"/>
      <c r="L49" s="90">
        <f>IF(D49="NA","NA",5-D49)</f>
        <v>1</v>
      </c>
      <c r="M49" s="75"/>
      <c r="N49" s="75"/>
      <c r="O49" s="75"/>
      <c r="P49" s="75"/>
      <c r="Q49" s="75"/>
      <c r="R49" s="75" t="s">
        <v>6</v>
      </c>
      <c r="S49" s="75" t="s">
        <v>6</v>
      </c>
      <c r="T49" s="75"/>
      <c r="U49" s="75"/>
      <c r="V49" s="75"/>
      <c r="W49" s="75"/>
    </row>
    <row r="50" spans="1:23" ht="26" x14ac:dyDescent="0.3">
      <c r="A50" s="69"/>
      <c r="B50" s="46" t="s">
        <v>131</v>
      </c>
      <c r="C50" s="46" t="s">
        <v>42</v>
      </c>
      <c r="D50" s="47">
        <v>3</v>
      </c>
      <c r="E50" s="48" t="s">
        <v>696</v>
      </c>
      <c r="F50" s="48"/>
      <c r="G50" s="132"/>
      <c r="H50" s="132"/>
      <c r="I50" s="75" t="s">
        <v>6</v>
      </c>
      <c r="J50" s="75"/>
      <c r="K50" s="75"/>
      <c r="L50" s="90">
        <f>IF(D50="NA","NA",5-D50)</f>
        <v>2</v>
      </c>
      <c r="M50" s="75"/>
      <c r="N50" s="75"/>
      <c r="O50" s="75"/>
      <c r="P50" s="75"/>
      <c r="Q50" s="75"/>
      <c r="R50" s="75" t="s">
        <v>6</v>
      </c>
      <c r="S50" s="75" t="s">
        <v>6</v>
      </c>
      <c r="T50" s="75"/>
      <c r="U50" s="75"/>
      <c r="V50" s="75"/>
      <c r="W50" s="75"/>
    </row>
    <row r="51" spans="1:23" x14ac:dyDescent="0.3">
      <c r="A51" s="69"/>
      <c r="B51" s="46" t="s">
        <v>132</v>
      </c>
      <c r="C51" s="46" t="s">
        <v>43</v>
      </c>
      <c r="D51" s="47">
        <v>4</v>
      </c>
      <c r="E51" s="48"/>
      <c r="F51" s="48"/>
      <c r="G51" s="132"/>
      <c r="H51" s="132"/>
      <c r="I51" s="75" t="s">
        <v>6</v>
      </c>
      <c r="J51" s="75"/>
      <c r="K51" s="75"/>
      <c r="L51" s="90">
        <f>IF(D51="NA","NA",5-D51)</f>
        <v>1</v>
      </c>
      <c r="M51" s="75"/>
      <c r="N51" s="75"/>
      <c r="O51" s="75"/>
      <c r="P51" s="75" t="s">
        <v>6</v>
      </c>
      <c r="Q51" s="75"/>
      <c r="R51" s="75"/>
      <c r="S51" s="75"/>
      <c r="T51" s="75"/>
      <c r="U51" s="75"/>
      <c r="V51" s="75"/>
      <c r="W51" s="75"/>
    </row>
    <row r="52" spans="1:23" ht="65" x14ac:dyDescent="0.3">
      <c r="A52" s="69" t="s">
        <v>1</v>
      </c>
      <c r="B52" s="46" t="s">
        <v>133</v>
      </c>
      <c r="C52" s="46" t="s">
        <v>44</v>
      </c>
      <c r="D52" s="47">
        <v>4</v>
      </c>
      <c r="E52" s="94" t="s">
        <v>475</v>
      </c>
      <c r="F52" s="94"/>
      <c r="G52" s="132"/>
      <c r="H52" s="132"/>
      <c r="I52" s="75" t="s">
        <v>6</v>
      </c>
      <c r="J52" s="75"/>
      <c r="K52" s="75"/>
      <c r="L52" s="90">
        <f>IF(D52="NA","NA",5-D52)</f>
        <v>1</v>
      </c>
      <c r="M52" s="75"/>
      <c r="N52" s="75"/>
      <c r="O52" s="75"/>
      <c r="P52" s="75" t="s">
        <v>6</v>
      </c>
      <c r="Q52" s="75"/>
      <c r="R52" s="75"/>
      <c r="S52" s="75"/>
      <c r="T52" s="75"/>
      <c r="U52" s="75"/>
      <c r="V52" s="75"/>
      <c r="W52" s="75"/>
    </row>
    <row r="53" spans="1:23" ht="65" x14ac:dyDescent="0.3">
      <c r="A53" s="69" t="s">
        <v>1</v>
      </c>
      <c r="B53" s="46" t="s">
        <v>134</v>
      </c>
      <c r="C53" s="46" t="s">
        <v>449</v>
      </c>
      <c r="D53" s="47">
        <v>4</v>
      </c>
      <c r="E53" s="93" t="s">
        <v>476</v>
      </c>
      <c r="F53" s="93"/>
      <c r="G53" s="132"/>
      <c r="H53" s="132"/>
      <c r="I53" s="75" t="s">
        <v>6</v>
      </c>
      <c r="J53" s="75"/>
      <c r="K53" s="75"/>
      <c r="L53" s="90">
        <f>IF(D53="NA","NA",5-D53)</f>
        <v>1</v>
      </c>
      <c r="M53" s="75"/>
      <c r="N53" s="75"/>
      <c r="O53" s="75"/>
      <c r="P53" s="75" t="s">
        <v>6</v>
      </c>
      <c r="Q53" s="75"/>
      <c r="R53" s="75"/>
      <c r="S53" s="75"/>
      <c r="T53" s="75"/>
      <c r="U53" s="75"/>
      <c r="V53" s="75"/>
      <c r="W53" s="75"/>
    </row>
    <row r="54" spans="1:23" ht="24" x14ac:dyDescent="0.3">
      <c r="A54" s="69"/>
      <c r="B54" s="46" t="s">
        <v>135</v>
      </c>
      <c r="C54" s="46" t="s">
        <v>45</v>
      </c>
      <c r="D54" s="47">
        <v>4</v>
      </c>
      <c r="E54" s="93" t="s">
        <v>477</v>
      </c>
      <c r="F54" s="93"/>
      <c r="G54" s="132"/>
      <c r="H54" s="132"/>
      <c r="I54" s="75" t="s">
        <v>6</v>
      </c>
      <c r="J54" s="75"/>
      <c r="K54" s="75"/>
      <c r="L54" s="90">
        <f>IF(D54="NA","NA",5-D54)</f>
        <v>1</v>
      </c>
      <c r="M54" s="75"/>
      <c r="N54" s="75"/>
      <c r="O54" s="75"/>
      <c r="P54" s="75" t="s">
        <v>6</v>
      </c>
      <c r="Q54" s="75"/>
      <c r="R54" s="75"/>
      <c r="S54" s="75"/>
      <c r="T54" s="75"/>
      <c r="U54" s="75"/>
      <c r="V54" s="75"/>
      <c r="W54" s="75"/>
    </row>
    <row r="55" spans="1:23" x14ac:dyDescent="0.3">
      <c r="A55" s="69"/>
      <c r="B55" s="46" t="s">
        <v>136</v>
      </c>
      <c r="C55" s="46" t="s">
        <v>46</v>
      </c>
      <c r="D55" s="47">
        <v>4</v>
      </c>
      <c r="E55" s="48"/>
      <c r="F55" s="48"/>
      <c r="G55" s="132"/>
      <c r="H55" s="132"/>
      <c r="I55" s="75" t="s">
        <v>6</v>
      </c>
      <c r="J55" s="75"/>
      <c r="K55" s="75"/>
      <c r="L55" s="90">
        <f>IF(D55="NA","NA",5-D55)</f>
        <v>1</v>
      </c>
      <c r="M55" s="75" t="s">
        <v>6</v>
      </c>
      <c r="N55" s="75"/>
      <c r="O55" s="75"/>
      <c r="P55" s="75" t="s">
        <v>6</v>
      </c>
      <c r="Q55" s="75"/>
      <c r="R55" s="75"/>
      <c r="S55" s="75"/>
      <c r="T55" s="75"/>
      <c r="U55" s="75"/>
      <c r="V55" s="75"/>
      <c r="W55" s="75"/>
    </row>
    <row r="56" spans="1:23" ht="24" x14ac:dyDescent="0.3">
      <c r="A56" s="69"/>
      <c r="B56" s="46" t="s">
        <v>137</v>
      </c>
      <c r="C56" s="46" t="s">
        <v>47</v>
      </c>
      <c r="D56" s="47">
        <v>3</v>
      </c>
      <c r="E56" s="48"/>
      <c r="F56" s="48"/>
      <c r="G56" s="132"/>
      <c r="H56" s="132"/>
      <c r="I56" s="75" t="s">
        <v>6</v>
      </c>
      <c r="J56" s="75"/>
      <c r="K56" s="75"/>
      <c r="L56" s="90">
        <f>IF(D56="NA","NA",5-D56)</f>
        <v>2</v>
      </c>
      <c r="M56" s="75" t="s">
        <v>6</v>
      </c>
      <c r="N56" s="75"/>
      <c r="O56" s="75"/>
      <c r="P56" s="75" t="s">
        <v>6</v>
      </c>
      <c r="Q56" s="75"/>
      <c r="R56" s="75"/>
      <c r="S56" s="75"/>
      <c r="T56" s="75"/>
      <c r="U56" s="75"/>
      <c r="V56" s="75"/>
      <c r="W56" s="75"/>
    </row>
    <row r="57" spans="1:23" ht="24" x14ac:dyDescent="0.3">
      <c r="A57" s="69"/>
      <c r="B57" s="76" t="s">
        <v>497</v>
      </c>
      <c r="C57" s="46" t="s">
        <v>48</v>
      </c>
      <c r="D57" s="47" t="s">
        <v>238</v>
      </c>
      <c r="E57" s="48"/>
      <c r="F57" s="48"/>
      <c r="G57" s="132"/>
      <c r="H57" s="132"/>
      <c r="I57" s="75" t="s">
        <v>6</v>
      </c>
      <c r="J57" s="75"/>
      <c r="K57" s="75"/>
      <c r="L57" s="90" t="str">
        <f>IF(D57="NA","NA",5-D57)</f>
        <v>NA</v>
      </c>
      <c r="M57" s="75" t="s">
        <v>6</v>
      </c>
      <c r="N57" s="75"/>
      <c r="O57" s="75"/>
      <c r="P57" s="75" t="s">
        <v>6</v>
      </c>
      <c r="Q57" s="75"/>
      <c r="R57" s="75"/>
      <c r="S57" s="75"/>
      <c r="T57" s="75"/>
      <c r="U57" s="75"/>
      <c r="V57" s="75"/>
      <c r="W57" s="75"/>
    </row>
    <row r="58" spans="1:23" ht="26" x14ac:dyDescent="0.3">
      <c r="A58" s="69"/>
      <c r="B58" s="76" t="s">
        <v>138</v>
      </c>
      <c r="C58" s="46" t="s">
        <v>49</v>
      </c>
      <c r="D58" s="47" t="s">
        <v>238</v>
      </c>
      <c r="E58" s="93" t="s">
        <v>209</v>
      </c>
      <c r="F58" s="93"/>
      <c r="G58" s="132"/>
      <c r="H58" s="132"/>
      <c r="I58" s="75" t="s">
        <v>6</v>
      </c>
      <c r="J58" s="75"/>
      <c r="K58" s="75"/>
      <c r="L58" s="90" t="str">
        <f>IF(D58="NA","NA",5-D58)</f>
        <v>NA</v>
      </c>
      <c r="M58" s="75"/>
      <c r="N58" s="75"/>
      <c r="O58" s="75"/>
      <c r="P58" s="75" t="s">
        <v>6</v>
      </c>
      <c r="Q58" s="75"/>
      <c r="R58" s="75"/>
      <c r="S58" s="75"/>
      <c r="T58" s="75"/>
      <c r="U58" s="75"/>
      <c r="V58" s="75"/>
      <c r="W58" s="75"/>
    </row>
    <row r="59" spans="1:23" ht="117" x14ac:dyDescent="0.3">
      <c r="A59" s="69"/>
      <c r="B59" s="46" t="s">
        <v>139</v>
      </c>
      <c r="C59" s="46" t="s">
        <v>50</v>
      </c>
      <c r="D59" s="47">
        <v>4</v>
      </c>
      <c r="E59" s="93" t="s">
        <v>478</v>
      </c>
      <c r="F59" s="93"/>
      <c r="G59" s="132"/>
      <c r="H59" s="132"/>
      <c r="I59" s="75" t="s">
        <v>6</v>
      </c>
      <c r="J59" s="75"/>
      <c r="K59" s="75"/>
      <c r="L59" s="90">
        <f>IF(D59="NA","NA",5-D59)</f>
        <v>1</v>
      </c>
      <c r="M59" s="75"/>
      <c r="N59" s="75"/>
      <c r="O59" s="75"/>
      <c r="P59" s="75" t="s">
        <v>6</v>
      </c>
      <c r="Q59" s="75"/>
      <c r="R59" s="75"/>
      <c r="S59" s="75"/>
      <c r="T59" s="75"/>
      <c r="U59" s="75"/>
      <c r="V59" s="75"/>
      <c r="W59" s="75"/>
    </row>
    <row r="60" spans="1:23" x14ac:dyDescent="0.3">
      <c r="A60" s="69"/>
      <c r="B60" s="46" t="s">
        <v>140</v>
      </c>
      <c r="C60" s="46" t="s">
        <v>51</v>
      </c>
      <c r="D60" s="47">
        <v>3</v>
      </c>
      <c r="E60" s="93" t="s">
        <v>479</v>
      </c>
      <c r="F60" s="93"/>
      <c r="G60" s="132"/>
      <c r="H60" s="132"/>
      <c r="I60" s="75" t="s">
        <v>6</v>
      </c>
      <c r="J60" s="75"/>
      <c r="K60" s="75"/>
      <c r="L60" s="90">
        <f>IF(D60="NA","NA",5-D60)</f>
        <v>2</v>
      </c>
      <c r="M60" s="75"/>
      <c r="N60" s="75"/>
      <c r="O60" s="75"/>
      <c r="P60" s="75" t="s">
        <v>6</v>
      </c>
      <c r="Q60" s="75"/>
      <c r="R60" s="75"/>
      <c r="S60" s="75"/>
      <c r="T60" s="75"/>
      <c r="U60" s="75"/>
      <c r="V60" s="75"/>
      <c r="W60" s="75"/>
    </row>
    <row r="61" spans="1:23" x14ac:dyDescent="0.3">
      <c r="A61" s="69"/>
      <c r="B61" s="46" t="s">
        <v>141</v>
      </c>
      <c r="C61" s="46" t="s">
        <v>52</v>
      </c>
      <c r="D61" s="47">
        <v>3</v>
      </c>
      <c r="E61" s="48"/>
      <c r="F61" s="48"/>
      <c r="G61" s="132"/>
      <c r="H61" s="132"/>
      <c r="I61" s="75" t="s">
        <v>6</v>
      </c>
      <c r="J61" s="75"/>
      <c r="K61" s="75"/>
      <c r="L61" s="90">
        <f>IF(D61="NA","NA",5-D61)</f>
        <v>2</v>
      </c>
      <c r="M61" s="75"/>
      <c r="N61" s="75"/>
      <c r="O61" s="75"/>
      <c r="P61" s="75" t="s">
        <v>6</v>
      </c>
      <c r="Q61" s="75"/>
      <c r="R61" s="75"/>
      <c r="S61" s="75"/>
      <c r="T61" s="75"/>
      <c r="U61" s="75"/>
      <c r="V61" s="75"/>
      <c r="W61" s="75"/>
    </row>
    <row r="62" spans="1:23" x14ac:dyDescent="0.3">
      <c r="A62" s="69"/>
      <c r="B62" s="46" t="s">
        <v>142</v>
      </c>
      <c r="C62" s="46" t="s">
        <v>53</v>
      </c>
      <c r="D62" s="47">
        <v>3</v>
      </c>
      <c r="E62" s="93" t="s">
        <v>480</v>
      </c>
      <c r="F62" s="93"/>
      <c r="G62" s="132"/>
      <c r="H62" s="132"/>
      <c r="I62" s="75" t="s">
        <v>6</v>
      </c>
      <c r="J62" s="75"/>
      <c r="K62" s="75"/>
      <c r="L62" s="90">
        <f>IF(D62="NA","NA",5-D62)</f>
        <v>2</v>
      </c>
      <c r="M62" s="75"/>
      <c r="N62" s="75"/>
      <c r="O62" s="75"/>
      <c r="P62" s="75" t="s">
        <v>6</v>
      </c>
      <c r="Q62" s="75"/>
      <c r="R62" s="75"/>
      <c r="S62" s="75"/>
      <c r="T62" s="75"/>
      <c r="U62" s="75"/>
      <c r="V62" s="75"/>
      <c r="W62" s="75"/>
    </row>
    <row r="63" spans="1:23" x14ac:dyDescent="0.3">
      <c r="A63" s="69"/>
      <c r="B63" s="46" t="s">
        <v>143</v>
      </c>
      <c r="C63" s="46" t="s">
        <v>54</v>
      </c>
      <c r="D63" s="47">
        <v>3</v>
      </c>
      <c r="E63" s="94" t="s">
        <v>481</v>
      </c>
      <c r="F63" s="94"/>
      <c r="G63" s="132"/>
      <c r="H63" s="132"/>
      <c r="I63" s="75" t="s">
        <v>6</v>
      </c>
      <c r="J63" s="75"/>
      <c r="K63" s="75"/>
      <c r="L63" s="90">
        <f>IF(D63="NA","NA",5-D63)</f>
        <v>2</v>
      </c>
      <c r="M63" s="75" t="s">
        <v>6</v>
      </c>
      <c r="N63" s="75"/>
      <c r="O63" s="75"/>
      <c r="P63" s="75" t="s">
        <v>6</v>
      </c>
      <c r="Q63" s="75"/>
      <c r="R63" s="75"/>
      <c r="S63" s="75"/>
      <c r="T63" s="75"/>
      <c r="U63" s="75"/>
      <c r="V63" s="75"/>
      <c r="W63" s="75"/>
    </row>
    <row r="64" spans="1:23" ht="65" x14ac:dyDescent="0.3">
      <c r="A64" s="69"/>
      <c r="B64" s="46" t="s">
        <v>144</v>
      </c>
      <c r="C64" s="46" t="s">
        <v>55</v>
      </c>
      <c r="D64" s="47">
        <v>2</v>
      </c>
      <c r="E64" s="93" t="s">
        <v>482</v>
      </c>
      <c r="F64" s="93"/>
      <c r="G64" s="132"/>
      <c r="H64" s="132"/>
      <c r="I64" s="75" t="s">
        <v>6</v>
      </c>
      <c r="J64" s="75"/>
      <c r="K64" s="75"/>
      <c r="L64" s="90">
        <f>IF(D64="NA","NA",5-D64)</f>
        <v>3</v>
      </c>
      <c r="M64" s="75" t="s">
        <v>6</v>
      </c>
      <c r="N64" s="75"/>
      <c r="O64" s="75"/>
      <c r="P64" s="75" t="s">
        <v>6</v>
      </c>
      <c r="Q64" s="75"/>
      <c r="R64" s="75"/>
      <c r="S64" s="75"/>
      <c r="T64" s="75"/>
      <c r="U64" s="75"/>
      <c r="V64" s="75"/>
      <c r="W64" s="75"/>
    </row>
    <row r="65" spans="1:23" ht="286" x14ac:dyDescent="0.3">
      <c r="A65" s="69" t="s">
        <v>1</v>
      </c>
      <c r="B65" s="46" t="s">
        <v>600</v>
      </c>
      <c r="C65" s="46" t="s">
        <v>601</v>
      </c>
      <c r="D65" s="47">
        <v>3</v>
      </c>
      <c r="E65" s="93" t="s">
        <v>717</v>
      </c>
      <c r="F65" s="93"/>
      <c r="G65" s="132"/>
      <c r="H65" s="132"/>
      <c r="I65" s="75" t="s">
        <v>6</v>
      </c>
      <c r="J65" s="75"/>
      <c r="K65" s="75"/>
      <c r="L65" s="90">
        <f>IF(D65="NA","NA",5-D65)</f>
        <v>2</v>
      </c>
      <c r="M65" s="75" t="s">
        <v>6</v>
      </c>
      <c r="N65" s="75"/>
      <c r="O65" s="75"/>
      <c r="P65" s="75" t="s">
        <v>6</v>
      </c>
      <c r="Q65" s="75"/>
      <c r="R65" s="75" t="s">
        <v>6</v>
      </c>
      <c r="S65" s="75"/>
      <c r="T65" s="75"/>
      <c r="U65" s="75"/>
      <c r="V65" s="75"/>
      <c r="W65" s="75"/>
    </row>
    <row r="66" spans="1:23" ht="24" x14ac:dyDescent="0.3">
      <c r="A66" s="69"/>
      <c r="B66" s="46" t="s">
        <v>145</v>
      </c>
      <c r="C66" s="46" t="s">
        <v>56</v>
      </c>
      <c r="D66" s="47">
        <v>2</v>
      </c>
      <c r="E66" s="48"/>
      <c r="F66" s="48"/>
      <c r="G66" s="132"/>
      <c r="H66" s="132"/>
      <c r="I66" s="75" t="s">
        <v>6</v>
      </c>
      <c r="J66" s="75"/>
      <c r="K66" s="75"/>
      <c r="L66" s="90">
        <f>IF(D66="NA","NA",5-D66)</f>
        <v>3</v>
      </c>
      <c r="M66" s="75" t="s">
        <v>6</v>
      </c>
      <c r="N66" s="75"/>
      <c r="O66" s="75"/>
      <c r="P66" s="75" t="s">
        <v>6</v>
      </c>
      <c r="Q66" s="75"/>
      <c r="R66" s="75" t="s">
        <v>6</v>
      </c>
      <c r="S66" s="75"/>
      <c r="T66" s="75"/>
      <c r="U66" s="75"/>
      <c r="V66" s="75"/>
      <c r="W66" s="75"/>
    </row>
    <row r="67" spans="1:23" ht="26" x14ac:dyDescent="0.3">
      <c r="A67" s="69"/>
      <c r="B67" s="46" t="s">
        <v>602</v>
      </c>
      <c r="C67" s="46" t="s">
        <v>603</v>
      </c>
      <c r="D67" s="47">
        <v>3</v>
      </c>
      <c r="E67" s="48" t="s">
        <v>572</v>
      </c>
      <c r="F67" s="48"/>
      <c r="G67" s="132"/>
      <c r="H67" s="132"/>
      <c r="I67" s="75" t="s">
        <v>6</v>
      </c>
      <c r="J67" s="75"/>
      <c r="K67" s="75"/>
      <c r="L67" s="90">
        <f>IF(D67="NA","NA",5-D67)</f>
        <v>2</v>
      </c>
      <c r="M67" s="75" t="s">
        <v>6</v>
      </c>
      <c r="N67" s="75"/>
      <c r="O67" s="75"/>
      <c r="P67" s="75" t="s">
        <v>6</v>
      </c>
      <c r="Q67" s="75"/>
      <c r="R67" s="75"/>
      <c r="S67" s="75"/>
      <c r="T67" s="75"/>
      <c r="U67" s="75"/>
      <c r="V67" s="75"/>
      <c r="W67" s="75"/>
    </row>
    <row r="68" spans="1:23" ht="24" x14ac:dyDescent="0.3">
      <c r="A68" s="69"/>
      <c r="B68" s="46" t="s">
        <v>146</v>
      </c>
      <c r="C68" s="46" t="s">
        <v>57</v>
      </c>
      <c r="D68" s="47">
        <v>4</v>
      </c>
      <c r="E68" s="48"/>
      <c r="F68" s="48"/>
      <c r="G68" s="132"/>
      <c r="H68" s="132"/>
      <c r="I68" s="75" t="s">
        <v>6</v>
      </c>
      <c r="J68" s="75"/>
      <c r="K68" s="75"/>
      <c r="L68" s="90">
        <f>IF(D68="NA","NA",5-D68)</f>
        <v>1</v>
      </c>
      <c r="M68" s="75" t="s">
        <v>6</v>
      </c>
      <c r="N68" s="75"/>
      <c r="O68" s="75"/>
      <c r="P68" s="75"/>
      <c r="Q68" s="75"/>
      <c r="R68" s="75"/>
      <c r="S68" s="75"/>
      <c r="T68" s="75"/>
      <c r="U68" s="75"/>
      <c r="V68" s="75"/>
      <c r="W68" s="75"/>
    </row>
    <row r="69" spans="1:23" ht="143" x14ac:dyDescent="0.3">
      <c r="A69" s="69" t="s">
        <v>1</v>
      </c>
      <c r="B69" s="46" t="s">
        <v>147</v>
      </c>
      <c r="C69" s="46" t="s">
        <v>58</v>
      </c>
      <c r="D69" s="47">
        <v>2</v>
      </c>
      <c r="E69" s="93" t="s">
        <v>704</v>
      </c>
      <c r="F69" s="93"/>
      <c r="G69" s="132"/>
      <c r="H69" s="132"/>
      <c r="I69" s="75" t="s">
        <v>6</v>
      </c>
      <c r="J69" s="75"/>
      <c r="K69" s="75"/>
      <c r="L69" s="90">
        <f>IF(D69="NA","NA",5-D69)</f>
        <v>3</v>
      </c>
      <c r="M69" s="75"/>
      <c r="N69" s="75"/>
      <c r="O69" s="75"/>
      <c r="P69" s="75"/>
      <c r="Q69" s="75" t="s">
        <v>6</v>
      </c>
      <c r="R69" s="75" t="s">
        <v>6</v>
      </c>
      <c r="S69" s="75"/>
      <c r="T69" s="75"/>
      <c r="U69" s="75"/>
      <c r="V69" s="75"/>
      <c r="W69" s="75"/>
    </row>
    <row r="70" spans="1:23" ht="117" x14ac:dyDescent="0.3">
      <c r="A70" s="69"/>
      <c r="B70" s="46" t="s">
        <v>148</v>
      </c>
      <c r="C70" s="46" t="s">
        <v>59</v>
      </c>
      <c r="D70" s="47">
        <v>3</v>
      </c>
      <c r="E70" s="93" t="s">
        <v>705</v>
      </c>
      <c r="F70" s="93"/>
      <c r="G70" s="132"/>
      <c r="H70" s="132"/>
      <c r="I70" s="75" t="s">
        <v>6</v>
      </c>
      <c r="J70" s="75"/>
      <c r="K70" s="75"/>
      <c r="L70" s="90">
        <f>IF(D70="NA","NA",5-D70)</f>
        <v>2</v>
      </c>
      <c r="M70" s="75"/>
      <c r="N70" s="75"/>
      <c r="O70" s="75"/>
      <c r="P70" s="75"/>
      <c r="Q70" s="75" t="s">
        <v>6</v>
      </c>
      <c r="R70" s="75" t="s">
        <v>6</v>
      </c>
      <c r="S70" s="75"/>
      <c r="T70" s="75"/>
      <c r="U70" s="75"/>
      <c r="V70" s="75"/>
      <c r="W70" s="75"/>
    </row>
    <row r="71" spans="1:23" ht="52" x14ac:dyDescent="0.3">
      <c r="A71" s="69"/>
      <c r="B71" s="46" t="s">
        <v>149</v>
      </c>
      <c r="C71" s="46" t="s">
        <v>60</v>
      </c>
      <c r="D71" s="47">
        <v>3</v>
      </c>
      <c r="E71" s="93" t="s">
        <v>718</v>
      </c>
      <c r="F71" s="93"/>
      <c r="G71" s="132"/>
      <c r="H71" s="132"/>
      <c r="I71" s="75" t="s">
        <v>6</v>
      </c>
      <c r="J71" s="75"/>
      <c r="K71" s="75"/>
      <c r="L71" s="90">
        <f>IF(D71="NA","NA",5-D71)</f>
        <v>2</v>
      </c>
      <c r="M71" s="75"/>
      <c r="N71" s="75"/>
      <c r="O71" s="75"/>
      <c r="P71" s="75"/>
      <c r="Q71" s="75"/>
      <c r="R71" s="75" t="s">
        <v>6</v>
      </c>
      <c r="S71" s="75"/>
      <c r="T71" s="75"/>
      <c r="U71" s="75"/>
      <c r="V71" s="75"/>
      <c r="W71" s="75"/>
    </row>
    <row r="72" spans="1:23" ht="117" x14ac:dyDescent="0.3">
      <c r="A72" s="69" t="s">
        <v>1</v>
      </c>
      <c r="B72" s="76" t="s">
        <v>150</v>
      </c>
      <c r="C72" s="46" t="s">
        <v>61</v>
      </c>
      <c r="D72" s="47" t="s">
        <v>238</v>
      </c>
      <c r="E72" s="78" t="s">
        <v>407</v>
      </c>
      <c r="F72" s="78"/>
      <c r="G72" s="132"/>
      <c r="H72" s="132"/>
      <c r="I72" s="75" t="s">
        <v>6</v>
      </c>
      <c r="J72" s="75"/>
      <c r="K72" s="75"/>
      <c r="L72" s="90" t="str">
        <f>IF(D72="NA","NA",5-D72)</f>
        <v>NA</v>
      </c>
      <c r="M72" s="75" t="s">
        <v>6</v>
      </c>
      <c r="N72" s="75"/>
      <c r="O72" s="75"/>
      <c r="P72" s="75"/>
      <c r="Q72" s="75"/>
      <c r="R72" s="75" t="s">
        <v>6</v>
      </c>
      <c r="S72" s="75"/>
      <c r="T72" s="75"/>
      <c r="U72" s="75"/>
      <c r="V72" s="75"/>
      <c r="W72" s="75"/>
    </row>
    <row r="73" spans="1:23" ht="24" x14ac:dyDescent="0.3">
      <c r="A73" s="69" t="s">
        <v>1</v>
      </c>
      <c r="B73" s="76" t="s">
        <v>151</v>
      </c>
      <c r="C73" s="46" t="s">
        <v>152</v>
      </c>
      <c r="D73" s="47" t="s">
        <v>238</v>
      </c>
      <c r="E73" s="48"/>
      <c r="F73" s="48"/>
      <c r="G73" s="132"/>
      <c r="H73" s="132"/>
      <c r="I73" s="75" t="s">
        <v>6</v>
      </c>
      <c r="J73" s="75"/>
      <c r="K73" s="75"/>
      <c r="L73" s="90" t="str">
        <f>IF(D73="NA","NA",5-D73)</f>
        <v>NA</v>
      </c>
      <c r="M73" s="75"/>
      <c r="N73" s="75"/>
      <c r="O73" s="75"/>
      <c r="P73" s="75"/>
      <c r="Q73" s="75"/>
      <c r="R73" s="75"/>
      <c r="S73" s="75" t="s">
        <v>6</v>
      </c>
      <c r="T73" s="75"/>
      <c r="U73" s="75"/>
      <c r="V73" s="75"/>
      <c r="W73" s="75"/>
    </row>
    <row r="74" spans="1:23" ht="26" x14ac:dyDescent="0.3">
      <c r="A74" s="69"/>
      <c r="B74" s="76" t="s">
        <v>153</v>
      </c>
      <c r="C74" s="46" t="s">
        <v>62</v>
      </c>
      <c r="D74" s="47" t="s">
        <v>238</v>
      </c>
      <c r="E74" s="93" t="s">
        <v>408</v>
      </c>
      <c r="F74" s="93"/>
      <c r="G74" s="132"/>
      <c r="H74" s="132"/>
      <c r="I74" s="75" t="s">
        <v>6</v>
      </c>
      <c r="J74" s="75"/>
      <c r="K74" s="75"/>
      <c r="L74" s="90" t="str">
        <f>IF(D74="NA","NA",5-D74)</f>
        <v>NA</v>
      </c>
      <c r="M74" s="75"/>
      <c r="N74" s="75"/>
      <c r="O74" s="75"/>
      <c r="P74" s="75"/>
      <c r="Q74" s="75"/>
      <c r="R74" s="75" t="s">
        <v>6</v>
      </c>
      <c r="S74" s="75"/>
      <c r="T74" s="75"/>
      <c r="U74" s="75"/>
      <c r="V74" s="75"/>
      <c r="W74" s="75"/>
    </row>
    <row r="75" spans="1:23" x14ac:dyDescent="0.3">
      <c r="A75" s="69" t="s">
        <v>1</v>
      </c>
      <c r="B75" s="46" t="s">
        <v>154</v>
      </c>
      <c r="C75" s="46" t="s">
        <v>63</v>
      </c>
      <c r="D75" s="47">
        <v>4</v>
      </c>
      <c r="E75" s="48"/>
      <c r="F75" s="48"/>
      <c r="G75" s="132"/>
      <c r="H75" s="132"/>
      <c r="I75" s="75" t="s">
        <v>6</v>
      </c>
      <c r="J75" s="75"/>
      <c r="K75" s="75"/>
      <c r="L75" s="90">
        <f>IF(D75="NA","NA",5-D75)</f>
        <v>1</v>
      </c>
      <c r="M75" s="75" t="s">
        <v>6</v>
      </c>
      <c r="N75" s="75"/>
      <c r="O75" s="75"/>
      <c r="P75" s="75"/>
      <c r="Q75" s="75"/>
      <c r="R75" s="75" t="s">
        <v>6</v>
      </c>
      <c r="S75" s="75"/>
      <c r="T75" s="75"/>
      <c r="U75" s="75"/>
      <c r="V75" s="75"/>
      <c r="W75" s="75"/>
    </row>
    <row r="76" spans="1:23" ht="143" x14ac:dyDescent="0.3">
      <c r="A76" s="69" t="s">
        <v>1</v>
      </c>
      <c r="B76" s="46" t="s">
        <v>604</v>
      </c>
      <c r="C76" s="46" t="s">
        <v>605</v>
      </c>
      <c r="D76" s="47">
        <v>4</v>
      </c>
      <c r="E76" s="93" t="s">
        <v>719</v>
      </c>
      <c r="F76" s="93"/>
      <c r="G76" s="132"/>
      <c r="H76" s="132"/>
      <c r="I76" s="75" t="s">
        <v>6</v>
      </c>
      <c r="J76" s="75"/>
      <c r="K76" s="75"/>
      <c r="L76" s="90">
        <f>IF(D76="NA","NA",5-D76)</f>
        <v>1</v>
      </c>
      <c r="M76" s="75"/>
      <c r="N76" s="75"/>
      <c r="O76" s="75"/>
      <c r="P76" s="75"/>
      <c r="Q76" s="75" t="s">
        <v>6</v>
      </c>
      <c r="R76" s="75" t="s">
        <v>6</v>
      </c>
      <c r="S76" s="75"/>
      <c r="T76" s="75"/>
      <c r="U76" s="75"/>
      <c r="V76" s="75"/>
      <c r="W76" s="75"/>
    </row>
    <row r="77" spans="1:23" ht="104" x14ac:dyDescent="0.3">
      <c r="A77" s="69" t="s">
        <v>1</v>
      </c>
      <c r="B77" s="46" t="s">
        <v>606</v>
      </c>
      <c r="C77" s="46" t="s">
        <v>607</v>
      </c>
      <c r="D77" s="47">
        <v>3</v>
      </c>
      <c r="E77" s="93" t="s">
        <v>720</v>
      </c>
      <c r="F77" s="93"/>
      <c r="G77" s="132"/>
      <c r="H77" s="132"/>
      <c r="I77" s="75" t="s">
        <v>6</v>
      </c>
      <c r="J77" s="75"/>
      <c r="K77" s="75"/>
      <c r="L77" s="90">
        <f>IF(D77="NA","NA",5-D77)</f>
        <v>2</v>
      </c>
      <c r="M77" s="75"/>
      <c r="N77" s="75"/>
      <c r="O77" s="75"/>
      <c r="P77" s="75"/>
      <c r="Q77" s="75" t="s">
        <v>6</v>
      </c>
      <c r="R77" s="75" t="s">
        <v>6</v>
      </c>
      <c r="S77" s="75"/>
      <c r="T77" s="75"/>
      <c r="U77" s="75"/>
      <c r="V77" s="75"/>
      <c r="W77" s="75"/>
    </row>
    <row r="78" spans="1:23" ht="52" x14ac:dyDescent="0.3">
      <c r="A78" s="69" t="s">
        <v>1</v>
      </c>
      <c r="B78" s="46" t="s">
        <v>608</v>
      </c>
      <c r="C78" s="46" t="s">
        <v>609</v>
      </c>
      <c r="D78" s="47">
        <v>4</v>
      </c>
      <c r="E78" s="48" t="s">
        <v>721</v>
      </c>
      <c r="F78" s="48"/>
      <c r="G78" s="132"/>
      <c r="H78" s="132"/>
      <c r="I78" s="75" t="s">
        <v>6</v>
      </c>
      <c r="J78" s="75"/>
      <c r="K78" s="75"/>
      <c r="L78" s="90">
        <f>IF(D78="NA","NA",5-D78)</f>
        <v>1</v>
      </c>
      <c r="M78" s="75"/>
      <c r="N78" s="75"/>
      <c r="O78" s="75"/>
      <c r="P78" s="75"/>
      <c r="Q78" s="75" t="s">
        <v>6</v>
      </c>
      <c r="R78" s="75" t="s">
        <v>6</v>
      </c>
      <c r="S78" s="75"/>
      <c r="T78" s="75"/>
      <c r="U78" s="75"/>
      <c r="V78" s="75"/>
      <c r="W78" s="75"/>
    </row>
    <row r="79" spans="1:23" ht="26" x14ac:dyDescent="0.3">
      <c r="A79" s="69" t="s">
        <v>1</v>
      </c>
      <c r="B79" s="46" t="s">
        <v>155</v>
      </c>
      <c r="C79" s="46" t="s">
        <v>64</v>
      </c>
      <c r="D79" s="47">
        <v>3</v>
      </c>
      <c r="E79" s="48" t="s">
        <v>696</v>
      </c>
      <c r="F79" s="48"/>
      <c r="G79" s="132"/>
      <c r="H79" s="132"/>
      <c r="I79" s="75" t="s">
        <v>6</v>
      </c>
      <c r="J79" s="75"/>
      <c r="K79" s="75"/>
      <c r="L79" s="90">
        <f>IF(D79="NA","NA",5-D79)</f>
        <v>2</v>
      </c>
      <c r="M79" s="75"/>
      <c r="N79" s="75"/>
      <c r="O79" s="75"/>
      <c r="P79" s="75"/>
      <c r="Q79" s="75" t="s">
        <v>6</v>
      </c>
      <c r="R79" s="75" t="s">
        <v>6</v>
      </c>
      <c r="S79" s="75"/>
      <c r="T79" s="75"/>
      <c r="U79" s="75"/>
      <c r="V79" s="75"/>
      <c r="W79" s="75"/>
    </row>
    <row r="80" spans="1:23" ht="26" x14ac:dyDescent="0.3">
      <c r="A80" s="69" t="s">
        <v>1</v>
      </c>
      <c r="B80" s="46" t="s">
        <v>156</v>
      </c>
      <c r="C80" s="46" t="s">
        <v>65</v>
      </c>
      <c r="D80" s="47">
        <v>4</v>
      </c>
      <c r="E80" s="48" t="s">
        <v>696</v>
      </c>
      <c r="F80" s="48"/>
      <c r="G80" s="132"/>
      <c r="H80" s="132"/>
      <c r="I80" s="75" t="s">
        <v>6</v>
      </c>
      <c r="J80" s="75"/>
      <c r="K80" s="75"/>
      <c r="L80" s="90">
        <f>IF(D80="NA","NA",5-D80)</f>
        <v>1</v>
      </c>
      <c r="M80" s="75"/>
      <c r="N80" s="75"/>
      <c r="O80" s="75"/>
      <c r="P80" s="75"/>
      <c r="Q80" s="75" t="s">
        <v>6</v>
      </c>
      <c r="R80" s="75" t="s">
        <v>6</v>
      </c>
      <c r="S80" s="75"/>
      <c r="T80" s="75"/>
      <c r="U80" s="75"/>
      <c r="V80" s="75"/>
      <c r="W80" s="75"/>
    </row>
    <row r="81" spans="1:23" ht="39" x14ac:dyDescent="0.3">
      <c r="A81" s="69"/>
      <c r="B81" s="76" t="s">
        <v>157</v>
      </c>
      <c r="C81" s="46" t="s">
        <v>66</v>
      </c>
      <c r="D81" s="47" t="s">
        <v>238</v>
      </c>
      <c r="E81" s="93" t="s">
        <v>409</v>
      </c>
      <c r="F81" s="93"/>
      <c r="G81" s="132"/>
      <c r="H81" s="132"/>
      <c r="I81" s="75" t="s">
        <v>6</v>
      </c>
      <c r="J81" s="75"/>
      <c r="K81" s="75"/>
      <c r="L81" s="90" t="str">
        <f>IF(D81="NA","NA",5-D81)</f>
        <v>NA</v>
      </c>
      <c r="M81" s="75"/>
      <c r="N81" s="75"/>
      <c r="O81" s="75"/>
      <c r="P81" s="75"/>
      <c r="Q81" s="75" t="s">
        <v>6</v>
      </c>
      <c r="R81" s="75" t="s">
        <v>6</v>
      </c>
      <c r="S81" s="75"/>
      <c r="T81" s="75"/>
      <c r="U81" s="75"/>
      <c r="V81" s="75"/>
      <c r="W81" s="75"/>
    </row>
    <row r="82" spans="1:23" ht="26" x14ac:dyDescent="0.3">
      <c r="A82" s="69"/>
      <c r="B82" s="46" t="s">
        <v>158</v>
      </c>
      <c r="C82" s="46" t="s">
        <v>241</v>
      </c>
      <c r="D82" s="47">
        <v>3</v>
      </c>
      <c r="E82" s="93" t="s">
        <v>210</v>
      </c>
      <c r="F82" s="93"/>
      <c r="G82" s="132"/>
      <c r="H82" s="132"/>
      <c r="I82" s="75" t="s">
        <v>6</v>
      </c>
      <c r="J82" s="75"/>
      <c r="K82" s="75"/>
      <c r="L82" s="90">
        <f>IF(D82="NA","NA",5-D82)</f>
        <v>2</v>
      </c>
      <c r="M82" s="75"/>
      <c r="N82" s="75"/>
      <c r="O82" s="75"/>
      <c r="P82" s="75"/>
      <c r="Q82" s="75"/>
      <c r="R82" s="75" t="s">
        <v>6</v>
      </c>
      <c r="S82" s="75"/>
      <c r="T82" s="75"/>
      <c r="U82" s="75"/>
      <c r="V82" s="75"/>
      <c r="W82" s="75"/>
    </row>
    <row r="83" spans="1:23" ht="52" x14ac:dyDescent="0.3">
      <c r="A83" s="69" t="s">
        <v>1</v>
      </c>
      <c r="B83" s="46" t="s">
        <v>159</v>
      </c>
      <c r="C83" s="46" t="s">
        <v>67</v>
      </c>
      <c r="D83" s="47">
        <v>4</v>
      </c>
      <c r="E83" s="93" t="s">
        <v>706</v>
      </c>
      <c r="F83" s="93"/>
      <c r="G83" s="132"/>
      <c r="H83" s="132"/>
      <c r="I83" s="75" t="s">
        <v>6</v>
      </c>
      <c r="J83" s="75"/>
      <c r="K83" s="75"/>
      <c r="L83" s="90">
        <f>IF(D83="NA","NA",5-D83)</f>
        <v>1</v>
      </c>
      <c r="M83" s="75"/>
      <c r="N83" s="75"/>
      <c r="O83" s="75"/>
      <c r="P83" s="75"/>
      <c r="Q83" s="75" t="s">
        <v>6</v>
      </c>
      <c r="R83" s="75" t="s">
        <v>6</v>
      </c>
      <c r="S83" s="75"/>
      <c r="T83" s="75"/>
      <c r="U83" s="75"/>
      <c r="V83" s="75"/>
      <c r="W83" s="75"/>
    </row>
    <row r="84" spans="1:23" ht="143" x14ac:dyDescent="0.3">
      <c r="A84" s="69"/>
      <c r="B84" s="76" t="s">
        <v>503</v>
      </c>
      <c r="C84" s="46" t="s">
        <v>68</v>
      </c>
      <c r="D84" s="47">
        <v>3</v>
      </c>
      <c r="E84" s="93" t="s">
        <v>504</v>
      </c>
      <c r="F84" s="93"/>
      <c r="G84" s="132"/>
      <c r="H84" s="132"/>
      <c r="I84" s="75" t="s">
        <v>6</v>
      </c>
      <c r="J84" s="75"/>
      <c r="K84" s="75"/>
      <c r="L84" s="90">
        <f>IF(D84="NA","NA",5-D84)</f>
        <v>2</v>
      </c>
      <c r="M84" s="75"/>
      <c r="N84" s="75"/>
      <c r="O84" s="75"/>
      <c r="P84" s="75"/>
      <c r="Q84" s="75" t="s">
        <v>6</v>
      </c>
      <c r="R84" s="75" t="s">
        <v>6</v>
      </c>
      <c r="S84" s="75"/>
      <c r="T84" s="75"/>
      <c r="U84" s="75"/>
      <c r="V84" s="75"/>
      <c r="W84" s="75"/>
    </row>
    <row r="85" spans="1:23" ht="24" x14ac:dyDescent="0.3">
      <c r="A85" s="69"/>
      <c r="B85" s="46" t="s">
        <v>160</v>
      </c>
      <c r="C85" s="46" t="s">
        <v>69</v>
      </c>
      <c r="D85" s="47">
        <v>3</v>
      </c>
      <c r="E85" s="48"/>
      <c r="F85" s="48"/>
      <c r="G85" s="132"/>
      <c r="H85" s="132"/>
      <c r="I85" s="75" t="s">
        <v>6</v>
      </c>
      <c r="J85" s="75"/>
      <c r="K85" s="75"/>
      <c r="L85" s="90">
        <f>IF(D85="NA","NA",5-D85)</f>
        <v>2</v>
      </c>
      <c r="M85" s="75" t="s">
        <v>6</v>
      </c>
      <c r="N85" s="75"/>
      <c r="O85" s="75"/>
      <c r="P85" s="75"/>
      <c r="Q85" s="75" t="s">
        <v>6</v>
      </c>
      <c r="R85" s="75" t="s">
        <v>6</v>
      </c>
      <c r="S85" s="75"/>
      <c r="T85" s="75"/>
      <c r="U85" s="75"/>
      <c r="V85" s="75"/>
      <c r="W85" s="75"/>
    </row>
    <row r="86" spans="1:23" x14ac:dyDescent="0.3">
      <c r="A86" s="69" t="s">
        <v>1</v>
      </c>
      <c r="B86" s="46" t="s">
        <v>161</v>
      </c>
      <c r="C86" s="46" t="s">
        <v>70</v>
      </c>
      <c r="D86" s="47">
        <v>3</v>
      </c>
      <c r="E86" s="93" t="s">
        <v>494</v>
      </c>
      <c r="F86" s="93"/>
      <c r="G86" s="132"/>
      <c r="H86" s="132"/>
      <c r="I86" s="75" t="s">
        <v>6</v>
      </c>
      <c r="J86" s="75"/>
      <c r="K86" s="75"/>
      <c r="L86" s="90">
        <f>IF(D86="NA","NA",5-D86)</f>
        <v>2</v>
      </c>
      <c r="M86" s="75"/>
      <c r="N86" s="75"/>
      <c r="O86" s="75"/>
      <c r="P86" s="75"/>
      <c r="Q86" s="75" t="s">
        <v>6</v>
      </c>
      <c r="R86" s="75"/>
      <c r="S86" s="75"/>
      <c r="T86" s="75"/>
      <c r="U86" s="75"/>
      <c r="V86" s="75"/>
      <c r="W86" s="75"/>
    </row>
    <row r="87" spans="1:23" ht="26" x14ac:dyDescent="0.3">
      <c r="A87" s="69"/>
      <c r="B87" s="46" t="s">
        <v>162</v>
      </c>
      <c r="C87" s="46" t="s">
        <v>71</v>
      </c>
      <c r="D87" s="47">
        <v>4</v>
      </c>
      <c r="E87" s="93" t="s">
        <v>495</v>
      </c>
      <c r="F87" s="93"/>
      <c r="G87" s="132"/>
      <c r="H87" s="132"/>
      <c r="I87" s="75" t="s">
        <v>6</v>
      </c>
      <c r="J87" s="75"/>
      <c r="K87" s="75"/>
      <c r="L87" s="90">
        <f>IF(D87="NA","NA",5-D87)</f>
        <v>1</v>
      </c>
      <c r="M87" s="75"/>
      <c r="N87" s="75"/>
      <c r="O87" s="75"/>
      <c r="P87" s="75"/>
      <c r="Q87" s="75" t="s">
        <v>6</v>
      </c>
      <c r="R87" s="75"/>
      <c r="S87" s="75"/>
      <c r="T87" s="75"/>
      <c r="U87" s="75"/>
      <c r="V87" s="75"/>
      <c r="W87" s="75"/>
    </row>
    <row r="88" spans="1:23" ht="26" x14ac:dyDescent="0.3">
      <c r="A88" s="69"/>
      <c r="B88" s="46" t="s">
        <v>163</v>
      </c>
      <c r="C88" s="46" t="s">
        <v>72</v>
      </c>
      <c r="D88" s="47">
        <v>3</v>
      </c>
      <c r="E88" s="48" t="s">
        <v>696</v>
      </c>
      <c r="F88" s="48"/>
      <c r="G88" s="132"/>
      <c r="H88" s="132"/>
      <c r="I88" s="75" t="s">
        <v>6</v>
      </c>
      <c r="J88" s="75"/>
      <c r="K88" s="75"/>
      <c r="L88" s="90">
        <f>IF(D88="NA","NA",5-D88)</f>
        <v>2</v>
      </c>
      <c r="M88" s="75"/>
      <c r="N88" s="75"/>
      <c r="O88" s="75"/>
      <c r="P88" s="75"/>
      <c r="Q88" s="75" t="s">
        <v>6</v>
      </c>
      <c r="R88" s="75"/>
      <c r="S88" s="75"/>
      <c r="T88" s="75"/>
      <c r="U88" s="75"/>
      <c r="V88" s="75"/>
      <c r="W88" s="75"/>
    </row>
    <row r="89" spans="1:23" ht="24" x14ac:dyDescent="0.3">
      <c r="A89" s="69"/>
      <c r="B89" s="76" t="s">
        <v>164</v>
      </c>
      <c r="C89" s="46" t="s">
        <v>73</v>
      </c>
      <c r="D89" s="47" t="s">
        <v>238</v>
      </c>
      <c r="E89" s="93" t="s">
        <v>410</v>
      </c>
      <c r="F89" s="93"/>
      <c r="G89" s="132"/>
      <c r="H89" s="132"/>
      <c r="I89" s="75" t="s">
        <v>6</v>
      </c>
      <c r="J89" s="75"/>
      <c r="K89" s="75"/>
      <c r="L89" s="90" t="str">
        <f>IF(D89="NA","NA",5-D89)</f>
        <v>NA</v>
      </c>
      <c r="M89" s="75"/>
      <c r="N89" s="75"/>
      <c r="O89" s="75"/>
      <c r="P89" s="75"/>
      <c r="Q89" s="75" t="s">
        <v>6</v>
      </c>
      <c r="R89" s="75"/>
      <c r="S89" s="75"/>
      <c r="T89" s="75"/>
      <c r="U89" s="75"/>
      <c r="V89" s="75"/>
      <c r="W89" s="75"/>
    </row>
    <row r="90" spans="1:23" ht="52" x14ac:dyDescent="0.3">
      <c r="A90" s="69" t="s">
        <v>1</v>
      </c>
      <c r="B90" s="46" t="s">
        <v>610</v>
      </c>
      <c r="C90" s="46" t="s">
        <v>611</v>
      </c>
      <c r="D90" s="47">
        <v>2</v>
      </c>
      <c r="E90" s="48" t="s">
        <v>721</v>
      </c>
      <c r="F90" s="48"/>
      <c r="G90" s="132"/>
      <c r="H90" s="132"/>
      <c r="I90" s="75" t="s">
        <v>6</v>
      </c>
      <c r="J90" s="75"/>
      <c r="K90" s="75"/>
      <c r="L90" s="90">
        <f>IF(D90="NA","NA",5-D90)</f>
        <v>3</v>
      </c>
      <c r="M90" s="75" t="s">
        <v>6</v>
      </c>
      <c r="N90" s="75"/>
      <c r="O90" s="75"/>
      <c r="P90" s="75"/>
      <c r="Q90" s="75"/>
      <c r="R90" s="75"/>
      <c r="S90" s="75"/>
      <c r="T90" s="75"/>
      <c r="U90" s="75"/>
      <c r="V90" s="75"/>
      <c r="W90" s="75"/>
    </row>
    <row r="91" spans="1:23" ht="24" x14ac:dyDescent="0.3">
      <c r="A91" s="69"/>
      <c r="B91" s="46" t="s">
        <v>165</v>
      </c>
      <c r="C91" s="46" t="s">
        <v>74</v>
      </c>
      <c r="D91" s="47">
        <v>3</v>
      </c>
      <c r="E91" s="48"/>
      <c r="F91" s="48"/>
      <c r="G91" s="132"/>
      <c r="H91" s="132"/>
      <c r="I91" s="75" t="s">
        <v>6</v>
      </c>
      <c r="J91" s="75"/>
      <c r="K91" s="75"/>
      <c r="L91" s="90">
        <f>IF(D91="NA","NA",5-D91)</f>
        <v>2</v>
      </c>
      <c r="M91" s="75" t="s">
        <v>6</v>
      </c>
      <c r="N91" s="75"/>
      <c r="O91" s="75"/>
      <c r="P91" s="75"/>
      <c r="Q91" s="75"/>
      <c r="R91" s="75"/>
      <c r="S91" s="75"/>
      <c r="T91" s="75"/>
      <c r="U91" s="75"/>
      <c r="V91" s="75"/>
      <c r="W91" s="75"/>
    </row>
    <row r="92" spans="1:23" ht="24" x14ac:dyDescent="0.3">
      <c r="A92" s="69" t="s">
        <v>1</v>
      </c>
      <c r="B92" s="46" t="s">
        <v>166</v>
      </c>
      <c r="C92" s="46" t="s">
        <v>75</v>
      </c>
      <c r="D92" s="47">
        <v>4</v>
      </c>
      <c r="E92" s="48"/>
      <c r="F92" s="48"/>
      <c r="G92" s="132"/>
      <c r="H92" s="132"/>
      <c r="I92" s="75" t="s">
        <v>6</v>
      </c>
      <c r="J92" s="75"/>
      <c r="K92" s="75"/>
      <c r="L92" s="90">
        <f>IF(D92="NA","NA",5-D92)</f>
        <v>1</v>
      </c>
      <c r="M92" s="75" t="s">
        <v>6</v>
      </c>
      <c r="N92" s="75"/>
      <c r="O92" s="75"/>
      <c r="P92" s="75"/>
      <c r="Q92" s="75"/>
      <c r="R92" s="75"/>
      <c r="S92" s="75"/>
      <c r="T92" s="75"/>
      <c r="U92" s="75"/>
      <c r="V92" s="75"/>
      <c r="W92" s="75"/>
    </row>
    <row r="93" spans="1:23" ht="91" x14ac:dyDescent="0.3">
      <c r="A93" s="69" t="s">
        <v>1</v>
      </c>
      <c r="B93" s="46" t="s">
        <v>612</v>
      </c>
      <c r="C93" s="46" t="s">
        <v>613</v>
      </c>
      <c r="D93" s="47">
        <v>4</v>
      </c>
      <c r="E93" s="94" t="s">
        <v>614</v>
      </c>
      <c r="F93" s="94"/>
      <c r="G93" s="132"/>
      <c r="H93" s="132"/>
      <c r="I93" s="75" t="s">
        <v>6</v>
      </c>
      <c r="J93" s="75"/>
      <c r="K93" s="75"/>
      <c r="L93" s="90">
        <f>IF(D93="NA","NA",5-D93)</f>
        <v>1</v>
      </c>
      <c r="M93" s="75" t="s">
        <v>6</v>
      </c>
      <c r="N93" s="75" t="s">
        <v>6</v>
      </c>
      <c r="O93" s="75"/>
      <c r="P93" s="75"/>
      <c r="Q93" s="75"/>
      <c r="R93" s="75"/>
      <c r="S93" s="75"/>
      <c r="T93" s="75" t="s">
        <v>6</v>
      </c>
      <c r="U93" s="75"/>
      <c r="V93" s="75"/>
      <c r="W93" s="75"/>
    </row>
    <row r="94" spans="1:23" ht="36" x14ac:dyDescent="0.3">
      <c r="A94" s="69"/>
      <c r="B94" s="76" t="s">
        <v>499</v>
      </c>
      <c r="C94" s="46" t="s">
        <v>76</v>
      </c>
      <c r="D94" s="47" t="s">
        <v>238</v>
      </c>
      <c r="E94" s="48"/>
      <c r="F94" s="48"/>
      <c r="G94" s="132"/>
      <c r="H94" s="132"/>
      <c r="I94" s="75" t="s">
        <v>6</v>
      </c>
      <c r="J94" s="75"/>
      <c r="K94" s="75"/>
      <c r="L94" s="90" t="str">
        <f>IF(D94="NA","NA",5-D94)</f>
        <v>NA</v>
      </c>
      <c r="M94" s="75" t="s">
        <v>6</v>
      </c>
      <c r="N94" s="75"/>
      <c r="O94" s="75"/>
      <c r="P94" s="75"/>
      <c r="Q94" s="75"/>
      <c r="R94" s="75"/>
      <c r="S94" s="75"/>
      <c r="T94" s="75"/>
      <c r="U94" s="75"/>
      <c r="V94" s="75"/>
      <c r="W94" s="75"/>
    </row>
    <row r="95" spans="1:23" ht="52" x14ac:dyDescent="0.3">
      <c r="A95" s="69" t="s">
        <v>1</v>
      </c>
      <c r="B95" s="46" t="s">
        <v>167</v>
      </c>
      <c r="C95" s="46" t="s">
        <v>77</v>
      </c>
      <c r="D95" s="47">
        <v>3</v>
      </c>
      <c r="E95" s="93" t="s">
        <v>707</v>
      </c>
      <c r="F95" s="93"/>
      <c r="G95" s="132"/>
      <c r="H95" s="132"/>
      <c r="I95" s="75" t="s">
        <v>6</v>
      </c>
      <c r="J95" s="75"/>
      <c r="K95" s="75"/>
      <c r="L95" s="90">
        <f>IF(D95="NA","NA",5-D95)</f>
        <v>2</v>
      </c>
      <c r="M95" s="75"/>
      <c r="N95" s="75"/>
      <c r="O95" s="75"/>
      <c r="P95" s="75"/>
      <c r="Q95" s="75"/>
      <c r="R95" s="75"/>
      <c r="S95" s="75" t="s">
        <v>6</v>
      </c>
      <c r="T95" s="75"/>
      <c r="U95" s="75"/>
      <c r="V95" s="75"/>
      <c r="W95" s="75"/>
    </row>
    <row r="96" spans="1:23" ht="26" x14ac:dyDescent="0.3">
      <c r="A96" s="69"/>
      <c r="B96" s="46" t="s">
        <v>615</v>
      </c>
      <c r="C96" s="46" t="s">
        <v>616</v>
      </c>
      <c r="D96" s="47">
        <v>4</v>
      </c>
      <c r="E96" s="48" t="s">
        <v>572</v>
      </c>
      <c r="F96" s="48"/>
      <c r="G96" s="132"/>
      <c r="H96" s="132"/>
      <c r="I96" s="75" t="s">
        <v>6</v>
      </c>
      <c r="J96" s="75"/>
      <c r="K96" s="75"/>
      <c r="L96" s="90">
        <f>IF(D96="NA","NA",5-D96)</f>
        <v>1</v>
      </c>
      <c r="M96" s="75"/>
      <c r="N96" s="75"/>
      <c r="O96" s="75"/>
      <c r="P96" s="75"/>
      <c r="Q96" s="75"/>
      <c r="R96" s="75"/>
      <c r="S96" s="75" t="s">
        <v>6</v>
      </c>
      <c r="T96" s="75"/>
      <c r="U96" s="75"/>
      <c r="V96" s="75"/>
      <c r="W96" s="75"/>
    </row>
    <row r="97" spans="1:23" ht="24" x14ac:dyDescent="0.3">
      <c r="A97" s="69"/>
      <c r="B97" s="46" t="s">
        <v>168</v>
      </c>
      <c r="C97" s="46" t="s">
        <v>78</v>
      </c>
      <c r="D97" s="47" t="s">
        <v>238</v>
      </c>
      <c r="E97" s="48"/>
      <c r="F97" s="48"/>
      <c r="G97" s="132"/>
      <c r="H97" s="132"/>
      <c r="I97" s="75" t="s">
        <v>6</v>
      </c>
      <c r="J97" s="75"/>
      <c r="K97" s="75"/>
      <c r="L97" s="90" t="str">
        <f>IF(D97="NA","NA",5-D97)</f>
        <v>NA</v>
      </c>
      <c r="M97" s="75"/>
      <c r="N97" s="75"/>
      <c r="O97" s="75"/>
      <c r="P97" s="75"/>
      <c r="Q97" s="75"/>
      <c r="R97" s="75"/>
      <c r="S97" s="75" t="s">
        <v>6</v>
      </c>
      <c r="T97" s="75"/>
      <c r="U97" s="75"/>
      <c r="V97" s="75"/>
      <c r="W97" s="75"/>
    </row>
    <row r="98" spans="1:23" ht="156" x14ac:dyDescent="0.3">
      <c r="A98" s="69"/>
      <c r="B98" s="76" t="s">
        <v>617</v>
      </c>
      <c r="C98" s="46" t="s">
        <v>618</v>
      </c>
      <c r="D98" s="47" t="s">
        <v>238</v>
      </c>
      <c r="E98" s="93" t="s">
        <v>708</v>
      </c>
      <c r="F98" s="93"/>
      <c r="G98" s="132"/>
      <c r="H98" s="132"/>
      <c r="I98" s="75" t="s">
        <v>6</v>
      </c>
      <c r="J98" s="75"/>
      <c r="K98" s="75"/>
      <c r="L98" s="90" t="str">
        <f>IF(D98="NA","NA",5-D98)</f>
        <v>NA</v>
      </c>
      <c r="M98" s="75"/>
      <c r="N98" s="75"/>
      <c r="O98" s="75"/>
      <c r="P98" s="75"/>
      <c r="Q98" s="75"/>
      <c r="R98" s="75"/>
      <c r="S98" s="75" t="s">
        <v>6</v>
      </c>
      <c r="T98" s="75"/>
      <c r="U98" s="75"/>
      <c r="V98" s="75"/>
      <c r="W98" s="75"/>
    </row>
    <row r="99" spans="1:23" ht="338" x14ac:dyDescent="0.3">
      <c r="A99" s="69" t="s">
        <v>1</v>
      </c>
      <c r="B99" s="46" t="s">
        <v>169</v>
      </c>
      <c r="C99" s="46" t="s">
        <v>79</v>
      </c>
      <c r="D99" s="47" t="s">
        <v>238</v>
      </c>
      <c r="E99" s="93" t="s">
        <v>496</v>
      </c>
      <c r="F99" s="93"/>
      <c r="G99" s="132"/>
      <c r="H99" s="132"/>
      <c r="I99" s="75" t="s">
        <v>6</v>
      </c>
      <c r="J99" s="75"/>
      <c r="K99" s="75"/>
      <c r="L99" s="90" t="str">
        <f>IF(D99="NA","NA",5-D99)</f>
        <v>NA</v>
      </c>
      <c r="M99" s="75"/>
      <c r="N99" s="75"/>
      <c r="O99" s="75"/>
      <c r="P99" s="75"/>
      <c r="Q99" s="75"/>
      <c r="R99" s="75"/>
      <c r="S99" s="75" t="s">
        <v>6</v>
      </c>
      <c r="T99" s="75"/>
      <c r="U99" s="75"/>
      <c r="V99" s="75"/>
      <c r="W99" s="75"/>
    </row>
    <row r="100" spans="1:23" ht="48" x14ac:dyDescent="0.3">
      <c r="A100" s="69"/>
      <c r="B100" s="46" t="s">
        <v>82</v>
      </c>
      <c r="C100" s="46" t="s">
        <v>81</v>
      </c>
      <c r="D100" s="47" t="s">
        <v>238</v>
      </c>
      <c r="E100" s="48"/>
      <c r="F100" s="48"/>
      <c r="G100" s="132"/>
      <c r="H100" s="132"/>
      <c r="I100" s="75" t="s">
        <v>6</v>
      </c>
      <c r="J100" s="75"/>
      <c r="K100" s="75"/>
      <c r="L100" s="90" t="str">
        <f>IF(D100="NA","NA",5-D100)</f>
        <v>NA</v>
      </c>
      <c r="M100" s="75"/>
      <c r="N100" s="75"/>
      <c r="O100" s="75"/>
      <c r="P100" s="75"/>
      <c r="Q100" s="75"/>
      <c r="R100" s="75" t="s">
        <v>6</v>
      </c>
      <c r="S100" s="75"/>
      <c r="T100" s="75"/>
      <c r="U100" s="75"/>
      <c r="V100" s="75"/>
      <c r="W100" s="75"/>
    </row>
    <row r="101" spans="1:23" ht="36" x14ac:dyDescent="0.3">
      <c r="A101" s="69"/>
      <c r="B101" s="46" t="s">
        <v>83</v>
      </c>
      <c r="C101" s="46" t="s">
        <v>80</v>
      </c>
      <c r="D101" s="47" t="s">
        <v>238</v>
      </c>
      <c r="E101" s="48"/>
      <c r="F101" s="48"/>
      <c r="G101" s="132"/>
      <c r="H101" s="132"/>
      <c r="I101" s="75" t="s">
        <v>6</v>
      </c>
      <c r="J101" s="75"/>
      <c r="K101" s="75"/>
      <c r="L101" s="90" t="str">
        <f>IF(D101="NA","NA",5-D101)</f>
        <v>NA</v>
      </c>
      <c r="M101" s="75"/>
      <c r="N101" s="75"/>
      <c r="O101" s="75"/>
      <c r="P101" s="75"/>
      <c r="Q101" s="75"/>
      <c r="R101" s="75" t="s">
        <v>6</v>
      </c>
      <c r="S101" s="75"/>
      <c r="T101" s="75"/>
      <c r="U101" s="75"/>
      <c r="V101" s="75"/>
      <c r="W101" s="75"/>
    </row>
    <row r="102" spans="1:23" ht="52" x14ac:dyDescent="0.3">
      <c r="A102" s="69"/>
      <c r="B102" s="46" t="s">
        <v>619</v>
      </c>
      <c r="C102" s="46" t="s">
        <v>620</v>
      </c>
      <c r="D102" s="47" t="s">
        <v>238</v>
      </c>
      <c r="E102" s="93" t="s">
        <v>621</v>
      </c>
      <c r="F102" s="93"/>
      <c r="G102" s="132"/>
      <c r="H102" s="132"/>
      <c r="I102" s="75" t="s">
        <v>6</v>
      </c>
      <c r="J102" s="75"/>
      <c r="K102" s="75"/>
      <c r="L102" s="90" t="str">
        <f>IF(D102="NA","NA",5-D102)</f>
        <v>NA</v>
      </c>
      <c r="M102" s="75"/>
      <c r="N102" s="75"/>
      <c r="O102" s="75"/>
      <c r="P102" s="75"/>
      <c r="Q102" s="75"/>
      <c r="R102" s="75"/>
      <c r="S102" s="75" t="s">
        <v>6</v>
      </c>
      <c r="T102" s="75"/>
      <c r="U102" s="75"/>
      <c r="V102" s="75"/>
      <c r="W102" s="75"/>
    </row>
    <row r="103" spans="1:23" ht="36" x14ac:dyDescent="0.3">
      <c r="A103" s="69"/>
      <c r="B103" s="46" t="s">
        <v>170</v>
      </c>
      <c r="C103" s="46" t="s">
        <v>84</v>
      </c>
      <c r="D103" s="47" t="s">
        <v>238</v>
      </c>
      <c r="E103" s="93" t="s">
        <v>211</v>
      </c>
      <c r="F103" s="93"/>
      <c r="G103" s="132"/>
      <c r="H103" s="132"/>
      <c r="I103" s="75" t="s">
        <v>6</v>
      </c>
      <c r="J103" s="75"/>
      <c r="K103" s="75"/>
      <c r="L103" s="90" t="str">
        <f>IF(D103="NA","NA",5-D103)</f>
        <v>NA</v>
      </c>
      <c r="M103" s="75"/>
      <c r="N103" s="75"/>
      <c r="O103" s="75"/>
      <c r="P103" s="75"/>
      <c r="Q103" s="75"/>
      <c r="R103" s="75"/>
      <c r="S103" s="75" t="s">
        <v>6</v>
      </c>
      <c r="T103" s="75"/>
      <c r="U103" s="75"/>
      <c r="V103" s="75"/>
      <c r="W103" s="75"/>
    </row>
    <row r="104" spans="1:23" ht="52" x14ac:dyDescent="0.3">
      <c r="A104" s="69"/>
      <c r="B104" s="46" t="s">
        <v>622</v>
      </c>
      <c r="C104" s="46" t="s">
        <v>623</v>
      </c>
      <c r="D104" s="47">
        <v>4</v>
      </c>
      <c r="E104" s="93" t="s">
        <v>621</v>
      </c>
      <c r="F104" s="93"/>
      <c r="G104" s="132"/>
      <c r="H104" s="132"/>
      <c r="I104" s="75" t="s">
        <v>6</v>
      </c>
      <c r="J104" s="75"/>
      <c r="K104" s="75"/>
      <c r="L104" s="90">
        <f>IF(D104="NA","NA",5-D104)</f>
        <v>1</v>
      </c>
      <c r="M104" s="75"/>
      <c r="N104" s="75"/>
      <c r="O104" s="75"/>
      <c r="P104" s="75"/>
      <c r="Q104" s="75"/>
      <c r="R104" s="75"/>
      <c r="S104" s="75" t="s">
        <v>6</v>
      </c>
      <c r="T104" s="75" t="s">
        <v>6</v>
      </c>
      <c r="U104" s="75"/>
      <c r="V104" s="75"/>
      <c r="W104" s="75"/>
    </row>
    <row r="105" spans="1:23" ht="39" x14ac:dyDescent="0.3">
      <c r="A105" s="69" t="s">
        <v>1</v>
      </c>
      <c r="B105" s="46" t="s">
        <v>171</v>
      </c>
      <c r="C105" s="46" t="s">
        <v>239</v>
      </c>
      <c r="D105" s="47" t="s">
        <v>238</v>
      </c>
      <c r="E105" s="93" t="s">
        <v>212</v>
      </c>
      <c r="F105" s="93"/>
      <c r="G105" s="132"/>
      <c r="H105" s="132"/>
      <c r="I105" s="75" t="s">
        <v>6</v>
      </c>
      <c r="J105" s="75"/>
      <c r="K105" s="75"/>
      <c r="L105" s="90" t="str">
        <f>IF(D105="NA","NA",5-D105)</f>
        <v>NA</v>
      </c>
      <c r="M105" s="75"/>
      <c r="N105" s="75"/>
      <c r="O105" s="75"/>
      <c r="P105" s="75"/>
      <c r="Q105" s="75"/>
      <c r="R105" s="75"/>
      <c r="S105" s="75" t="s">
        <v>6</v>
      </c>
      <c r="T105" s="75"/>
      <c r="U105" s="75"/>
      <c r="V105" s="75"/>
      <c r="W105" s="75"/>
    </row>
    <row r="106" spans="1:23" ht="26" x14ac:dyDescent="0.3">
      <c r="A106" s="69"/>
      <c r="B106" s="46" t="s">
        <v>172</v>
      </c>
      <c r="C106" s="46" t="s">
        <v>240</v>
      </c>
      <c r="D106" s="47" t="s">
        <v>238</v>
      </c>
      <c r="E106" s="93" t="s">
        <v>210</v>
      </c>
      <c r="F106" s="93"/>
      <c r="G106" s="132"/>
      <c r="H106" s="132"/>
      <c r="I106" s="75" t="s">
        <v>6</v>
      </c>
      <c r="J106" s="75"/>
      <c r="K106" s="75"/>
      <c r="L106" s="90" t="str">
        <f>IF(D106="NA","NA",5-D106)</f>
        <v>NA</v>
      </c>
      <c r="M106" s="75"/>
      <c r="N106" s="75"/>
      <c r="O106" s="75"/>
      <c r="P106" s="75"/>
      <c r="Q106" s="75"/>
      <c r="R106" s="75" t="s">
        <v>6</v>
      </c>
      <c r="S106" s="75" t="s">
        <v>6</v>
      </c>
      <c r="T106" s="75"/>
      <c r="U106" s="75"/>
      <c r="V106" s="75"/>
      <c r="W106" s="75"/>
    </row>
    <row r="107" spans="1:23" ht="52" x14ac:dyDescent="0.3">
      <c r="A107" s="69" t="s">
        <v>1</v>
      </c>
      <c r="B107" s="46" t="s">
        <v>624</v>
      </c>
      <c r="C107" s="46" t="s">
        <v>625</v>
      </c>
      <c r="D107" s="47">
        <v>3</v>
      </c>
      <c r="E107" s="93" t="s">
        <v>621</v>
      </c>
      <c r="F107" s="93"/>
      <c r="G107" s="132"/>
      <c r="H107" s="132"/>
      <c r="I107" s="75" t="s">
        <v>6</v>
      </c>
      <c r="J107" s="75"/>
      <c r="K107" s="75"/>
      <c r="L107" s="90">
        <f>IF(D107="NA","NA",5-D107)</f>
        <v>2</v>
      </c>
      <c r="M107" s="75"/>
      <c r="N107" s="75"/>
      <c r="O107" s="75"/>
      <c r="P107" s="75"/>
      <c r="Q107" s="75"/>
      <c r="R107" s="75" t="s">
        <v>6</v>
      </c>
      <c r="S107" s="75" t="s">
        <v>6</v>
      </c>
      <c r="T107" s="75"/>
      <c r="U107" s="75"/>
      <c r="V107" s="75"/>
      <c r="W107" s="75"/>
    </row>
    <row r="108" spans="1:23" ht="130" x14ac:dyDescent="0.3">
      <c r="A108" s="69"/>
      <c r="B108" s="46" t="s">
        <v>173</v>
      </c>
      <c r="C108" s="46" t="s">
        <v>85</v>
      </c>
      <c r="D108" s="47">
        <v>4</v>
      </c>
      <c r="E108" s="94" t="s">
        <v>709</v>
      </c>
      <c r="F108" s="94"/>
      <c r="G108" s="132"/>
      <c r="H108" s="132"/>
      <c r="I108" s="75" t="s">
        <v>6</v>
      </c>
      <c r="J108" s="75"/>
      <c r="K108" s="75"/>
      <c r="L108" s="90">
        <f>IF(D108="NA","NA",5-D108)</f>
        <v>1</v>
      </c>
      <c r="M108" s="75"/>
      <c r="N108" s="75"/>
      <c r="O108" s="75"/>
      <c r="P108" s="75"/>
      <c r="Q108" s="75"/>
      <c r="R108" s="75"/>
      <c r="S108" s="75"/>
      <c r="T108" s="75" t="s">
        <v>6</v>
      </c>
      <c r="U108" s="75"/>
      <c r="V108" s="75"/>
      <c r="W108" s="75"/>
    </row>
    <row r="109" spans="1:23" ht="52" x14ac:dyDescent="0.3">
      <c r="A109" s="69"/>
      <c r="B109" s="46" t="s">
        <v>626</v>
      </c>
      <c r="C109" s="46" t="s">
        <v>627</v>
      </c>
      <c r="D109" s="47">
        <v>4</v>
      </c>
      <c r="E109" s="48" t="s">
        <v>695</v>
      </c>
      <c r="F109" s="48"/>
      <c r="G109" s="132"/>
      <c r="H109" s="132"/>
      <c r="I109" s="75" t="s">
        <v>6</v>
      </c>
      <c r="J109" s="75"/>
      <c r="K109" s="75"/>
      <c r="L109" s="90">
        <f>IF(D109="NA","NA",5-D109)</f>
        <v>1</v>
      </c>
      <c r="M109" s="75"/>
      <c r="N109" s="75"/>
      <c r="O109" s="75"/>
      <c r="P109" s="75"/>
      <c r="Q109" s="75"/>
      <c r="R109" s="75"/>
      <c r="S109" s="75"/>
      <c r="T109" s="75" t="s">
        <v>6</v>
      </c>
      <c r="U109" s="75"/>
      <c r="V109" s="75"/>
      <c r="W109" s="75"/>
    </row>
    <row r="110" spans="1:23" ht="48" x14ac:dyDescent="0.3">
      <c r="A110" s="69"/>
      <c r="B110" s="46" t="s">
        <v>174</v>
      </c>
      <c r="C110" s="46" t="s">
        <v>86</v>
      </c>
      <c r="D110" s="47">
        <v>4</v>
      </c>
      <c r="E110" s="48" t="s">
        <v>696</v>
      </c>
      <c r="F110" s="48"/>
      <c r="G110" s="132"/>
      <c r="H110" s="132"/>
      <c r="I110" s="75" t="s">
        <v>6</v>
      </c>
      <c r="J110" s="75"/>
      <c r="K110" s="75"/>
      <c r="L110" s="90">
        <f>IF(D110="NA","NA",5-D110)</f>
        <v>1</v>
      </c>
      <c r="M110" s="75"/>
      <c r="N110" s="75"/>
      <c r="O110" s="75"/>
      <c r="P110" s="75"/>
      <c r="Q110" s="75"/>
      <c r="R110" s="75" t="s">
        <v>6</v>
      </c>
      <c r="S110" s="75"/>
      <c r="T110" s="75" t="s">
        <v>6</v>
      </c>
      <c r="U110" s="75"/>
      <c r="V110" s="75"/>
      <c r="W110" s="75"/>
    </row>
    <row r="111" spans="1:23" ht="130" x14ac:dyDescent="0.3">
      <c r="A111" s="69"/>
      <c r="B111" s="76" t="s">
        <v>505</v>
      </c>
      <c r="C111" s="46" t="s">
        <v>87</v>
      </c>
      <c r="D111" s="47" t="s">
        <v>238</v>
      </c>
      <c r="E111" s="48" t="s">
        <v>511</v>
      </c>
      <c r="F111" s="48"/>
      <c r="G111" s="132"/>
      <c r="H111" s="132"/>
      <c r="I111" s="75" t="s">
        <v>6</v>
      </c>
      <c r="J111" s="75"/>
      <c r="K111" s="75"/>
      <c r="L111" s="90" t="str">
        <f>IF(D111="NA","NA",5-D111)</f>
        <v>NA</v>
      </c>
      <c r="M111" s="75"/>
      <c r="N111" s="75"/>
      <c r="O111" s="75"/>
      <c r="P111" s="75"/>
      <c r="Q111" s="75"/>
      <c r="R111" s="75" t="s">
        <v>6</v>
      </c>
      <c r="S111" s="75"/>
      <c r="T111" s="75" t="s">
        <v>6</v>
      </c>
      <c r="U111" s="75"/>
      <c r="V111" s="75"/>
      <c r="W111" s="75"/>
    </row>
    <row r="112" spans="1:23" ht="36" x14ac:dyDescent="0.3">
      <c r="A112" s="69"/>
      <c r="B112" s="46" t="s">
        <v>175</v>
      </c>
      <c r="C112" s="46" t="s">
        <v>88</v>
      </c>
      <c r="D112" s="47">
        <v>4</v>
      </c>
      <c r="E112" s="93" t="s">
        <v>483</v>
      </c>
      <c r="F112" s="93"/>
      <c r="G112" s="132"/>
      <c r="H112" s="132"/>
      <c r="I112" s="75" t="s">
        <v>6</v>
      </c>
      <c r="J112" s="75"/>
      <c r="K112" s="75"/>
      <c r="L112" s="90">
        <f>IF(D112="NA","NA",5-D112)</f>
        <v>1</v>
      </c>
      <c r="M112" s="75"/>
      <c r="N112" s="75"/>
      <c r="O112" s="75"/>
      <c r="P112" s="75"/>
      <c r="Q112" s="75"/>
      <c r="R112" s="75" t="s">
        <v>6</v>
      </c>
      <c r="S112" s="75"/>
      <c r="T112" s="75" t="s">
        <v>6</v>
      </c>
      <c r="U112" s="75"/>
      <c r="V112" s="75"/>
      <c r="W112" s="75"/>
    </row>
    <row r="113" spans="1:23" ht="36" x14ac:dyDescent="0.3">
      <c r="A113" s="69"/>
      <c r="B113" s="46" t="s">
        <v>176</v>
      </c>
      <c r="C113" s="46" t="s">
        <v>89</v>
      </c>
      <c r="D113" s="47">
        <v>4</v>
      </c>
      <c r="E113" s="48"/>
      <c r="F113" s="48"/>
      <c r="G113" s="132"/>
      <c r="H113" s="132"/>
      <c r="I113" s="75" t="s">
        <v>6</v>
      </c>
      <c r="J113" s="75"/>
      <c r="K113" s="75"/>
      <c r="L113" s="90">
        <f>IF(D113="NA","NA",5-D113)</f>
        <v>1</v>
      </c>
      <c r="M113" s="75"/>
      <c r="N113" s="75"/>
      <c r="O113" s="75"/>
      <c r="P113" s="75"/>
      <c r="Q113" s="75"/>
      <c r="R113" s="75"/>
      <c r="S113" s="75"/>
      <c r="T113" s="75" t="s">
        <v>6</v>
      </c>
      <c r="U113" s="75"/>
      <c r="V113" s="75"/>
      <c r="W113" s="75"/>
    </row>
    <row r="114" spans="1:23" ht="312" x14ac:dyDescent="0.3">
      <c r="A114" s="69" t="s">
        <v>1</v>
      </c>
      <c r="B114" s="46" t="s">
        <v>628</v>
      </c>
      <c r="C114" s="46" t="s">
        <v>629</v>
      </c>
      <c r="D114" s="47">
        <v>4</v>
      </c>
      <c r="E114" s="93" t="s">
        <v>722</v>
      </c>
      <c r="F114" s="93"/>
      <c r="G114" s="132"/>
      <c r="H114" s="132"/>
      <c r="I114" s="75" t="s">
        <v>6</v>
      </c>
      <c r="J114" s="75"/>
      <c r="K114" s="75"/>
      <c r="L114" s="90">
        <f>IF(D114="NA","NA",5-D114)</f>
        <v>1</v>
      </c>
      <c r="M114" s="75"/>
      <c r="N114" s="75"/>
      <c r="O114" s="75"/>
      <c r="P114" s="75"/>
      <c r="Q114" s="75"/>
      <c r="R114" s="75"/>
      <c r="S114" s="75"/>
      <c r="T114" s="75"/>
      <c r="U114" s="75" t="s">
        <v>6</v>
      </c>
      <c r="V114" s="75"/>
      <c r="W114" s="75"/>
    </row>
    <row r="115" spans="1:23" ht="26" x14ac:dyDescent="0.3">
      <c r="A115" s="69"/>
      <c r="B115" s="46" t="s">
        <v>177</v>
      </c>
      <c r="C115" s="46" t="s">
        <v>91</v>
      </c>
      <c r="D115" s="47">
        <v>4</v>
      </c>
      <c r="E115" s="48" t="s">
        <v>696</v>
      </c>
      <c r="F115" s="48"/>
      <c r="G115" s="132"/>
      <c r="H115" s="132"/>
      <c r="I115" s="75" t="s">
        <v>6</v>
      </c>
      <c r="J115" s="75"/>
      <c r="K115" s="75"/>
      <c r="L115" s="90">
        <f>IF(D115="NA","NA",5-D115)</f>
        <v>1</v>
      </c>
      <c r="M115" s="75"/>
      <c r="N115" s="75"/>
      <c r="O115" s="75"/>
      <c r="P115" s="75"/>
      <c r="Q115" s="75"/>
      <c r="R115" s="75"/>
      <c r="S115" s="75"/>
      <c r="T115" s="75"/>
      <c r="U115" s="75" t="s">
        <v>6</v>
      </c>
      <c r="V115" s="75"/>
      <c r="W115" s="75"/>
    </row>
    <row r="116" spans="1:23" ht="26" x14ac:dyDescent="0.3">
      <c r="A116" s="69"/>
      <c r="B116" s="46" t="s">
        <v>178</v>
      </c>
      <c r="C116" s="46" t="s">
        <v>92</v>
      </c>
      <c r="D116" s="47">
        <v>4</v>
      </c>
      <c r="E116" s="93" t="s">
        <v>484</v>
      </c>
      <c r="F116" s="93"/>
      <c r="G116" s="132"/>
      <c r="H116" s="132"/>
      <c r="I116" s="75" t="s">
        <v>6</v>
      </c>
      <c r="J116" s="75"/>
      <c r="K116" s="75"/>
      <c r="L116" s="90">
        <f>IF(D116="NA","NA",5-D116)</f>
        <v>1</v>
      </c>
      <c r="M116" s="75"/>
      <c r="N116" s="75"/>
      <c r="O116" s="75"/>
      <c r="P116" s="75"/>
      <c r="Q116" s="75"/>
      <c r="R116" s="75"/>
      <c r="S116" s="75"/>
      <c r="T116" s="75"/>
      <c r="U116" s="75" t="s">
        <v>6</v>
      </c>
      <c r="V116" s="75"/>
      <c r="W116" s="75"/>
    </row>
    <row r="117" spans="1:23" ht="24" x14ac:dyDescent="0.3">
      <c r="A117" s="69"/>
      <c r="B117" s="46" t="s">
        <v>179</v>
      </c>
      <c r="C117" s="46" t="s">
        <v>93</v>
      </c>
      <c r="D117" s="47">
        <v>4</v>
      </c>
      <c r="E117" s="48"/>
      <c r="F117" s="48"/>
      <c r="G117" s="132"/>
      <c r="H117" s="132"/>
      <c r="I117" s="75" t="s">
        <v>6</v>
      </c>
      <c r="J117" s="75"/>
      <c r="K117" s="75"/>
      <c r="L117" s="90">
        <f>IF(D117="NA","NA",5-D117)</f>
        <v>1</v>
      </c>
      <c r="M117" s="75"/>
      <c r="N117" s="75"/>
      <c r="O117" s="75"/>
      <c r="P117" s="75"/>
      <c r="Q117" s="75"/>
      <c r="R117" s="75"/>
      <c r="S117" s="75"/>
      <c r="T117" s="75"/>
      <c r="U117" s="75" t="s">
        <v>6</v>
      </c>
      <c r="V117" s="75"/>
      <c r="W117" s="75"/>
    </row>
    <row r="118" spans="1:23" ht="36" x14ac:dyDescent="0.3">
      <c r="A118" s="69"/>
      <c r="B118" s="46" t="s">
        <v>630</v>
      </c>
      <c r="C118" s="46" t="s">
        <v>631</v>
      </c>
      <c r="D118" s="47">
        <v>4</v>
      </c>
      <c r="E118" s="48" t="s">
        <v>572</v>
      </c>
      <c r="F118" s="48"/>
      <c r="G118" s="132"/>
      <c r="H118" s="132"/>
      <c r="I118" s="75" t="s">
        <v>6</v>
      </c>
      <c r="J118" s="75"/>
      <c r="K118" s="75"/>
      <c r="L118" s="90">
        <f>IF(D118="NA","NA",5-D118)</f>
        <v>1</v>
      </c>
      <c r="M118" s="75"/>
      <c r="N118" s="75"/>
      <c r="O118" s="75"/>
      <c r="P118" s="75"/>
      <c r="Q118" s="75"/>
      <c r="R118" s="75"/>
      <c r="S118" s="75"/>
      <c r="T118" s="75"/>
      <c r="U118" s="75" t="s">
        <v>6</v>
      </c>
      <c r="V118" s="75"/>
      <c r="W118" s="75"/>
    </row>
    <row r="119" spans="1:23" ht="24" x14ac:dyDescent="0.3">
      <c r="A119" s="69"/>
      <c r="B119" s="46" t="s">
        <v>180</v>
      </c>
      <c r="C119" s="46" t="s">
        <v>94</v>
      </c>
      <c r="D119" s="47">
        <v>4</v>
      </c>
      <c r="E119" s="48"/>
      <c r="F119" s="48"/>
      <c r="G119" s="132"/>
      <c r="H119" s="132"/>
      <c r="I119" s="75" t="s">
        <v>6</v>
      </c>
      <c r="J119" s="75"/>
      <c r="K119" s="75"/>
      <c r="L119" s="90">
        <f>IF(D119="NA","NA",5-D119)</f>
        <v>1</v>
      </c>
      <c r="M119" s="75"/>
      <c r="N119" s="75"/>
      <c r="O119" s="75"/>
      <c r="P119" s="75"/>
      <c r="Q119" s="75"/>
      <c r="R119" s="75"/>
      <c r="S119" s="75"/>
      <c r="T119" s="75"/>
      <c r="U119" s="75" t="s">
        <v>6</v>
      </c>
      <c r="V119" s="75"/>
      <c r="W119" s="75"/>
    </row>
    <row r="120" spans="1:23" ht="26" x14ac:dyDescent="0.3">
      <c r="A120" s="69"/>
      <c r="B120" s="46" t="s">
        <v>181</v>
      </c>
      <c r="C120" s="46" t="s">
        <v>95</v>
      </c>
      <c r="D120" s="47">
        <v>4</v>
      </c>
      <c r="E120" s="48" t="s">
        <v>696</v>
      </c>
      <c r="F120" s="48"/>
      <c r="G120" s="132"/>
      <c r="H120" s="132"/>
      <c r="I120" s="75" t="s">
        <v>6</v>
      </c>
      <c r="J120" s="75"/>
      <c r="K120" s="75"/>
      <c r="L120" s="90">
        <f>IF(D120="NA","NA",5-D120)</f>
        <v>1</v>
      </c>
      <c r="M120" s="75"/>
      <c r="N120" s="75"/>
      <c r="O120" s="75"/>
      <c r="P120" s="75"/>
      <c r="Q120" s="75"/>
      <c r="R120" s="75"/>
      <c r="S120" s="75"/>
      <c r="T120" s="75"/>
      <c r="U120" s="75" t="s">
        <v>6</v>
      </c>
      <c r="V120" s="75"/>
      <c r="W120" s="75"/>
    </row>
    <row r="121" spans="1:23" ht="36" x14ac:dyDescent="0.3">
      <c r="A121" s="69"/>
      <c r="B121" s="76" t="s">
        <v>500</v>
      </c>
      <c r="C121" s="50" t="s">
        <v>90</v>
      </c>
      <c r="D121" s="47" t="s">
        <v>238</v>
      </c>
      <c r="E121" s="48"/>
      <c r="F121" s="48"/>
      <c r="G121" s="132"/>
      <c r="H121" s="132"/>
      <c r="I121" s="75" t="s">
        <v>6</v>
      </c>
      <c r="J121" s="75"/>
      <c r="K121" s="75"/>
      <c r="L121" s="90" t="str">
        <f>IF(D121="NA","NA",5-D121)</f>
        <v>NA</v>
      </c>
      <c r="M121" s="75"/>
      <c r="N121" s="75"/>
      <c r="O121" s="75"/>
      <c r="P121" s="75"/>
      <c r="Q121" s="75"/>
      <c r="R121" s="75"/>
      <c r="S121" s="75"/>
      <c r="T121" s="75"/>
      <c r="U121" s="75" t="s">
        <v>6</v>
      </c>
      <c r="V121" s="75"/>
      <c r="W121" s="75"/>
    </row>
    <row r="122" spans="1:23" ht="24" x14ac:dyDescent="0.3">
      <c r="A122" s="69"/>
      <c r="B122" s="46" t="s">
        <v>182</v>
      </c>
      <c r="C122" s="46" t="s">
        <v>97</v>
      </c>
      <c r="D122" s="47">
        <v>3</v>
      </c>
      <c r="E122" s="48"/>
      <c r="F122" s="48"/>
      <c r="G122" s="132"/>
      <c r="H122" s="132"/>
      <c r="I122" s="75" t="s">
        <v>6</v>
      </c>
      <c r="J122" s="75"/>
      <c r="K122" s="75"/>
      <c r="L122" s="90">
        <f>IF(D122="NA","NA",5-D122)</f>
        <v>2</v>
      </c>
      <c r="M122" s="75"/>
      <c r="N122" s="75"/>
      <c r="O122" s="75"/>
      <c r="P122" s="75"/>
      <c r="Q122" s="75"/>
      <c r="R122" s="75"/>
      <c r="S122" s="75"/>
      <c r="T122" s="75"/>
      <c r="U122" s="75"/>
      <c r="V122" s="75" t="s">
        <v>6</v>
      </c>
      <c r="W122" s="75"/>
    </row>
    <row r="123" spans="1:23" ht="24" x14ac:dyDescent="0.3">
      <c r="A123" s="69"/>
      <c r="B123" s="46" t="s">
        <v>183</v>
      </c>
      <c r="C123" s="46" t="s">
        <v>98</v>
      </c>
      <c r="D123" s="47">
        <v>3</v>
      </c>
      <c r="E123" s="48"/>
      <c r="F123" s="48"/>
      <c r="G123" s="132"/>
      <c r="H123" s="132"/>
      <c r="I123" s="75" t="s">
        <v>6</v>
      </c>
      <c r="J123" s="75"/>
      <c r="K123" s="75"/>
      <c r="L123" s="90">
        <f>IF(D123="NA","NA",5-D123)</f>
        <v>2</v>
      </c>
      <c r="M123" s="75"/>
      <c r="N123" s="75"/>
      <c r="O123" s="75"/>
      <c r="P123" s="75"/>
      <c r="Q123" s="75"/>
      <c r="R123" s="75"/>
      <c r="S123" s="75"/>
      <c r="T123" s="75"/>
      <c r="U123" s="75"/>
      <c r="V123" s="75" t="s">
        <v>6</v>
      </c>
      <c r="W123" s="75"/>
    </row>
    <row r="124" spans="1:23" ht="24" x14ac:dyDescent="0.3">
      <c r="A124" s="69"/>
      <c r="B124" s="46" t="s">
        <v>184</v>
      </c>
      <c r="C124" s="46" t="s">
        <v>96</v>
      </c>
      <c r="D124" s="47">
        <v>2</v>
      </c>
      <c r="E124" s="48"/>
      <c r="F124" s="48"/>
      <c r="G124" s="132"/>
      <c r="H124" s="132"/>
      <c r="I124" s="75" t="s">
        <v>6</v>
      </c>
      <c r="J124" s="75"/>
      <c r="K124" s="75"/>
      <c r="L124" s="90">
        <f>IF(D124="NA","NA",5-D124)</f>
        <v>3</v>
      </c>
      <c r="M124" s="75"/>
      <c r="N124" s="75"/>
      <c r="O124" s="75"/>
      <c r="P124" s="75"/>
      <c r="Q124" s="75"/>
      <c r="R124" s="75"/>
      <c r="S124" s="75"/>
      <c r="T124" s="75"/>
      <c r="U124" s="75"/>
      <c r="V124" s="75" t="s">
        <v>6</v>
      </c>
      <c r="W124" s="75"/>
    </row>
    <row r="125" spans="1:23" ht="24" x14ac:dyDescent="0.3">
      <c r="A125" s="69" t="s">
        <v>1</v>
      </c>
      <c r="B125" s="46" t="s">
        <v>185</v>
      </c>
      <c r="C125" s="46" t="s">
        <v>99</v>
      </c>
      <c r="D125" s="47">
        <v>3</v>
      </c>
      <c r="E125" s="93" t="s">
        <v>485</v>
      </c>
      <c r="F125" s="93"/>
      <c r="G125" s="132"/>
      <c r="H125" s="132"/>
      <c r="I125" s="75" t="s">
        <v>6</v>
      </c>
      <c r="J125" s="75"/>
      <c r="K125" s="75"/>
      <c r="L125" s="90">
        <f>IF(D125="NA","NA",5-D125)</f>
        <v>2</v>
      </c>
      <c r="M125" s="75"/>
      <c r="N125" s="75"/>
      <c r="O125" s="75"/>
      <c r="P125" s="75"/>
      <c r="Q125" s="75"/>
      <c r="R125" s="75"/>
      <c r="S125" s="75"/>
      <c r="T125" s="75"/>
      <c r="U125" s="75"/>
      <c r="V125" s="75" t="s">
        <v>6</v>
      </c>
      <c r="W125" s="75"/>
    </row>
    <row r="126" spans="1:23" ht="26" x14ac:dyDescent="0.3">
      <c r="A126" s="69"/>
      <c r="B126" s="76" t="s">
        <v>186</v>
      </c>
      <c r="C126" s="46" t="s">
        <v>100</v>
      </c>
      <c r="D126" s="47" t="s">
        <v>238</v>
      </c>
      <c r="E126" s="93" t="s">
        <v>213</v>
      </c>
      <c r="F126" s="93"/>
      <c r="G126" s="132"/>
      <c r="H126" s="132"/>
      <c r="I126" s="75" t="s">
        <v>6</v>
      </c>
      <c r="J126" s="75"/>
      <c r="K126" s="75"/>
      <c r="L126" s="90" t="str">
        <f>IF(D126="NA","NA",5-D126)</f>
        <v>NA</v>
      </c>
      <c r="M126" s="75"/>
      <c r="N126" s="75"/>
      <c r="O126" s="75"/>
      <c r="P126" s="75"/>
      <c r="Q126" s="75"/>
      <c r="R126" s="75"/>
      <c r="S126" s="75"/>
      <c r="T126" s="75"/>
      <c r="U126" s="75"/>
      <c r="V126" s="75" t="s">
        <v>6</v>
      </c>
      <c r="W126" s="75"/>
    </row>
    <row r="127" spans="1:23" ht="91" x14ac:dyDescent="0.3">
      <c r="A127" s="69"/>
      <c r="B127" s="46" t="s">
        <v>632</v>
      </c>
      <c r="C127" s="46" t="s">
        <v>633</v>
      </c>
      <c r="D127" s="47">
        <v>4</v>
      </c>
      <c r="E127" s="93" t="s">
        <v>710</v>
      </c>
      <c r="F127" s="93"/>
      <c r="G127" s="132"/>
      <c r="H127" s="132"/>
      <c r="I127" s="75" t="s">
        <v>6</v>
      </c>
      <c r="J127" s="75"/>
      <c r="K127" s="75"/>
      <c r="L127" s="90">
        <f>IF(D127="NA","NA",5-D127)</f>
        <v>1</v>
      </c>
      <c r="M127" s="75" t="s">
        <v>6</v>
      </c>
      <c r="N127" s="75"/>
      <c r="O127" s="75"/>
      <c r="P127" s="75"/>
      <c r="Q127" s="75"/>
      <c r="R127" s="75"/>
      <c r="S127" s="75"/>
      <c r="T127" s="75"/>
      <c r="U127" s="75"/>
      <c r="V127" s="75"/>
      <c r="W127" s="75"/>
    </row>
    <row r="128" spans="1:23" ht="26" x14ac:dyDescent="0.3">
      <c r="A128" s="69"/>
      <c r="B128" s="46" t="s">
        <v>187</v>
      </c>
      <c r="C128" s="46" t="s">
        <v>103</v>
      </c>
      <c r="D128" s="47">
        <v>4</v>
      </c>
      <c r="E128" s="48" t="s">
        <v>696</v>
      </c>
      <c r="F128" s="48"/>
      <c r="G128" s="132"/>
      <c r="H128" s="132"/>
      <c r="I128" s="75" t="s">
        <v>6</v>
      </c>
      <c r="J128" s="75"/>
      <c r="K128" s="75"/>
      <c r="L128" s="90">
        <f>IF(D128="NA","NA",5-D128)</f>
        <v>1</v>
      </c>
      <c r="M128" s="75" t="s">
        <v>6</v>
      </c>
      <c r="N128" s="75"/>
      <c r="O128" s="75"/>
      <c r="P128" s="75"/>
      <c r="Q128" s="75"/>
      <c r="R128" s="75" t="s">
        <v>6</v>
      </c>
      <c r="S128" s="75"/>
      <c r="T128" s="75"/>
      <c r="U128" s="75"/>
      <c r="V128" s="75"/>
      <c r="W128" s="75"/>
    </row>
    <row r="129" spans="1:23" ht="182" x14ac:dyDescent="0.3">
      <c r="A129" s="69"/>
      <c r="B129" s="46" t="s">
        <v>634</v>
      </c>
      <c r="C129" s="46" t="s">
        <v>635</v>
      </c>
      <c r="D129" s="47">
        <v>3</v>
      </c>
      <c r="E129" s="93" t="s">
        <v>711</v>
      </c>
      <c r="F129" s="93"/>
      <c r="G129" s="132"/>
      <c r="H129" s="132"/>
      <c r="I129" s="75" t="s">
        <v>6</v>
      </c>
      <c r="J129" s="75"/>
      <c r="K129" s="75"/>
      <c r="L129" s="90">
        <f>IF(D129="NA","NA",5-D129)</f>
        <v>2</v>
      </c>
      <c r="M129" s="75" t="s">
        <v>6</v>
      </c>
      <c r="N129" s="75"/>
      <c r="O129" s="75"/>
      <c r="P129" s="75"/>
      <c r="Q129" s="75"/>
      <c r="R129" s="75"/>
      <c r="S129" s="75"/>
      <c r="T129" s="75"/>
      <c r="U129" s="75"/>
      <c r="V129" s="75"/>
      <c r="W129" s="75"/>
    </row>
    <row r="130" spans="1:23" ht="39" x14ac:dyDescent="0.3">
      <c r="A130" s="69"/>
      <c r="B130" s="46" t="s">
        <v>188</v>
      </c>
      <c r="C130" s="46" t="s">
        <v>104</v>
      </c>
      <c r="D130" s="47">
        <v>4</v>
      </c>
      <c r="E130" s="93" t="s">
        <v>486</v>
      </c>
      <c r="F130" s="93"/>
      <c r="G130" s="132"/>
      <c r="H130" s="132"/>
      <c r="I130" s="75" t="s">
        <v>6</v>
      </c>
      <c r="J130" s="75"/>
      <c r="K130" s="75"/>
      <c r="L130" s="90">
        <f>IF(D130="NA","NA",5-D130)</f>
        <v>1</v>
      </c>
      <c r="M130" s="75" t="s">
        <v>6</v>
      </c>
      <c r="N130" s="75"/>
      <c r="O130" s="75"/>
      <c r="P130" s="75"/>
      <c r="Q130" s="75"/>
      <c r="R130" s="75"/>
      <c r="S130" s="75"/>
      <c r="T130" s="75"/>
      <c r="U130" s="75"/>
      <c r="V130" s="75"/>
      <c r="W130" s="75"/>
    </row>
    <row r="131" spans="1:23" ht="36" x14ac:dyDescent="0.3">
      <c r="A131" s="69"/>
      <c r="B131" s="46" t="s">
        <v>189</v>
      </c>
      <c r="C131" s="46" t="s">
        <v>101</v>
      </c>
      <c r="D131" s="47" t="s">
        <v>238</v>
      </c>
      <c r="E131" s="48" t="s">
        <v>696</v>
      </c>
      <c r="F131" s="48"/>
      <c r="G131" s="132"/>
      <c r="H131" s="132"/>
      <c r="I131" s="75" t="s">
        <v>6</v>
      </c>
      <c r="J131" s="75"/>
      <c r="K131" s="75"/>
      <c r="L131" s="90" t="str">
        <f>IF(D131="NA","NA",5-D131)</f>
        <v>NA</v>
      </c>
      <c r="M131" s="75" t="s">
        <v>6</v>
      </c>
      <c r="N131" s="75"/>
      <c r="O131" s="75"/>
      <c r="P131" s="75"/>
      <c r="Q131" s="75"/>
      <c r="R131" s="75"/>
      <c r="S131" s="75"/>
      <c r="T131" s="75"/>
      <c r="U131" s="75"/>
      <c r="V131" s="75"/>
      <c r="W131" s="75"/>
    </row>
    <row r="132" spans="1:23" ht="48" x14ac:dyDescent="0.3">
      <c r="A132" s="69"/>
      <c r="B132" s="76" t="s">
        <v>501</v>
      </c>
      <c r="C132" s="46" t="s">
        <v>102</v>
      </c>
      <c r="D132" s="47" t="s">
        <v>238</v>
      </c>
      <c r="E132" s="48"/>
      <c r="F132" s="48"/>
      <c r="G132" s="132"/>
      <c r="H132" s="132"/>
      <c r="I132" s="75" t="s">
        <v>6</v>
      </c>
      <c r="J132" s="75"/>
      <c r="K132" s="75"/>
      <c r="L132" s="90" t="str">
        <f>IF(D132="NA","NA",5-D132)</f>
        <v>NA</v>
      </c>
      <c r="M132" s="75" t="s">
        <v>6</v>
      </c>
      <c r="N132" s="75"/>
      <c r="O132" s="75"/>
      <c r="P132" s="75"/>
      <c r="Q132" s="75"/>
      <c r="R132" s="75"/>
      <c r="S132" s="75"/>
      <c r="T132" s="75"/>
      <c r="U132" s="75"/>
      <c r="V132" s="75"/>
      <c r="W132" s="75"/>
    </row>
    <row r="133" spans="1:23" ht="104" x14ac:dyDescent="0.3">
      <c r="A133" s="69" t="s">
        <v>1</v>
      </c>
      <c r="B133" s="46" t="s">
        <v>636</v>
      </c>
      <c r="C133" s="46" t="s">
        <v>637</v>
      </c>
      <c r="D133" s="47">
        <v>3</v>
      </c>
      <c r="E133" s="48" t="s">
        <v>723</v>
      </c>
      <c r="F133" s="48"/>
      <c r="G133" s="132"/>
      <c r="H133" s="132"/>
      <c r="I133" s="75" t="s">
        <v>6</v>
      </c>
      <c r="J133" s="75"/>
      <c r="K133" s="75"/>
      <c r="L133" s="90">
        <f>IF(D133="NA","NA",5-D133)</f>
        <v>2</v>
      </c>
      <c r="M133" s="75" t="s">
        <v>6</v>
      </c>
      <c r="N133" s="75"/>
      <c r="O133" s="75"/>
      <c r="P133" s="75"/>
      <c r="Q133" s="75"/>
      <c r="R133" s="75"/>
      <c r="S133" s="75"/>
      <c r="T133" s="75"/>
      <c r="U133" s="75"/>
      <c r="V133" s="75"/>
      <c r="W133" s="75"/>
    </row>
    <row r="134" spans="1:23" ht="60" x14ac:dyDescent="0.3">
      <c r="A134" s="69" t="s">
        <v>1</v>
      </c>
      <c r="B134" s="46" t="s">
        <v>190</v>
      </c>
      <c r="C134" s="46" t="s">
        <v>105</v>
      </c>
      <c r="D134" s="47">
        <v>4</v>
      </c>
      <c r="E134" s="95" t="s">
        <v>487</v>
      </c>
      <c r="F134" s="95"/>
      <c r="G134" s="132"/>
      <c r="H134" s="132"/>
      <c r="I134" s="75" t="s">
        <v>6</v>
      </c>
      <c r="J134" s="75"/>
      <c r="K134" s="75"/>
      <c r="L134" s="90">
        <f>IF(D134="NA","NA",5-D134)</f>
        <v>1</v>
      </c>
      <c r="M134" s="75" t="s">
        <v>6</v>
      </c>
      <c r="N134" s="75"/>
      <c r="O134" s="75"/>
      <c r="P134" s="75"/>
      <c r="Q134" s="75"/>
      <c r="R134" s="75"/>
      <c r="S134" s="75"/>
      <c r="T134" s="75"/>
      <c r="U134" s="75"/>
      <c r="V134" s="75"/>
      <c r="W134" s="75"/>
    </row>
    <row r="135" spans="1:23" ht="117" x14ac:dyDescent="0.3">
      <c r="A135" s="70"/>
      <c r="B135" s="50" t="s">
        <v>638</v>
      </c>
      <c r="C135" s="46" t="s">
        <v>639</v>
      </c>
      <c r="D135" s="47">
        <v>3</v>
      </c>
      <c r="E135" s="96" t="s">
        <v>640</v>
      </c>
      <c r="F135" s="96"/>
      <c r="G135" s="132"/>
      <c r="H135" s="132"/>
      <c r="I135" s="75" t="s">
        <v>6</v>
      </c>
      <c r="J135" s="75"/>
      <c r="K135" s="75"/>
      <c r="L135" s="90">
        <f>IF(D135="NA","NA",5-D135)</f>
        <v>2</v>
      </c>
      <c r="M135" s="75" t="s">
        <v>6</v>
      </c>
      <c r="N135" s="75"/>
      <c r="O135" s="75"/>
      <c r="P135" s="75"/>
      <c r="Q135" s="75"/>
      <c r="R135" s="75" t="s">
        <v>6</v>
      </c>
      <c r="S135" s="75"/>
      <c r="T135" s="75"/>
      <c r="U135" s="75"/>
      <c r="V135" s="75"/>
      <c r="W135" s="75"/>
    </row>
    <row r="136" spans="1:23" ht="36" x14ac:dyDescent="0.3">
      <c r="A136" s="70"/>
      <c r="B136" s="46" t="s">
        <v>666</v>
      </c>
      <c r="C136" s="46" t="s">
        <v>666</v>
      </c>
      <c r="D136" s="159">
        <v>1</v>
      </c>
      <c r="E136" s="160" t="s">
        <v>550</v>
      </c>
      <c r="F136" s="160"/>
      <c r="G136" s="132"/>
      <c r="H136" s="132"/>
      <c r="I136" s="75" t="s">
        <v>6</v>
      </c>
      <c r="J136" s="75"/>
      <c r="K136" s="75"/>
      <c r="L136" s="90">
        <f>IF(D136="NA","NA",5-D136)</f>
        <v>4</v>
      </c>
      <c r="M136" s="75" t="s">
        <v>6</v>
      </c>
      <c r="N136" s="75"/>
      <c r="O136" s="75"/>
      <c r="P136" s="75"/>
      <c r="Q136" s="75"/>
      <c r="R136" s="75"/>
      <c r="S136" s="75"/>
      <c r="T136" s="75"/>
      <c r="U136" s="75"/>
      <c r="V136" s="75"/>
      <c r="W136" s="75"/>
    </row>
    <row r="137" spans="1:23" ht="24" x14ac:dyDescent="0.3">
      <c r="A137" s="70"/>
      <c r="B137" s="46" t="s">
        <v>667</v>
      </c>
      <c r="C137" s="46" t="s">
        <v>667</v>
      </c>
      <c r="D137" s="159">
        <v>1</v>
      </c>
      <c r="E137" s="160" t="s">
        <v>569</v>
      </c>
      <c r="F137" s="160"/>
      <c r="G137" s="132"/>
      <c r="H137" s="132"/>
      <c r="I137" s="75" t="s">
        <v>6</v>
      </c>
      <c r="J137" s="75"/>
      <c r="K137" s="75"/>
      <c r="L137" s="90">
        <f>IF(D137="NA","NA",5-D137)</f>
        <v>4</v>
      </c>
      <c r="M137" s="75"/>
      <c r="N137" s="75"/>
      <c r="O137" s="75"/>
      <c r="P137" s="75"/>
      <c r="Q137" s="75"/>
      <c r="R137" s="75" t="s">
        <v>6</v>
      </c>
      <c r="S137" s="75"/>
      <c r="T137" s="75"/>
      <c r="U137" s="75"/>
      <c r="V137" s="75"/>
      <c r="W137" s="75"/>
    </row>
    <row r="138" spans="1:23" ht="24" x14ac:dyDescent="0.3">
      <c r="A138" s="70"/>
      <c r="B138" s="46" t="s">
        <v>668</v>
      </c>
      <c r="C138" s="46" t="s">
        <v>668</v>
      </c>
      <c r="D138" s="159">
        <v>1</v>
      </c>
      <c r="E138" s="160"/>
      <c r="F138" s="160"/>
      <c r="G138" s="132"/>
      <c r="H138" s="132"/>
      <c r="I138" s="75" t="s">
        <v>6</v>
      </c>
      <c r="J138" s="75"/>
      <c r="K138" s="75"/>
      <c r="L138" s="90">
        <f>IF(D138="NA","NA",5-D138)</f>
        <v>4</v>
      </c>
      <c r="M138" s="75"/>
      <c r="N138" s="75"/>
      <c r="O138" s="75"/>
      <c r="P138" s="75"/>
      <c r="Q138" s="75"/>
      <c r="R138" s="75" t="s">
        <v>6</v>
      </c>
      <c r="S138" s="75"/>
      <c r="T138" s="75"/>
      <c r="U138" s="75"/>
      <c r="V138" s="75"/>
      <c r="W138" s="75"/>
    </row>
    <row r="139" spans="1:23" ht="24" x14ac:dyDescent="0.3">
      <c r="A139" s="70"/>
      <c r="B139" s="46" t="s">
        <v>669</v>
      </c>
      <c r="C139" s="46" t="s">
        <v>669</v>
      </c>
      <c r="D139" s="159">
        <v>1</v>
      </c>
      <c r="E139" s="160" t="s">
        <v>551</v>
      </c>
      <c r="F139" s="160"/>
      <c r="G139" s="132"/>
      <c r="H139" s="132"/>
      <c r="I139" s="75" t="s">
        <v>6</v>
      </c>
      <c r="J139" s="75"/>
      <c r="K139" s="75"/>
      <c r="L139" s="90">
        <f>IF(D139="NA","NA",5-D139)</f>
        <v>4</v>
      </c>
      <c r="M139" s="75"/>
      <c r="N139" s="75"/>
      <c r="O139" s="75"/>
      <c r="P139" s="75"/>
      <c r="Q139" s="75"/>
      <c r="R139" s="75" t="s">
        <v>6</v>
      </c>
      <c r="S139" s="75"/>
      <c r="T139" s="75"/>
      <c r="U139" s="75"/>
      <c r="V139" s="75"/>
      <c r="W139" s="75"/>
    </row>
    <row r="140" spans="1:23" ht="24" x14ac:dyDescent="0.3">
      <c r="A140" s="70"/>
      <c r="B140" s="46" t="s">
        <v>670</v>
      </c>
      <c r="C140" s="46" t="s">
        <v>670</v>
      </c>
      <c r="D140" s="159">
        <v>1</v>
      </c>
      <c r="E140" s="160"/>
      <c r="F140" s="160"/>
      <c r="G140" s="132"/>
      <c r="H140" s="132"/>
      <c r="I140" s="75" t="s">
        <v>6</v>
      </c>
      <c r="J140" s="75"/>
      <c r="K140" s="75"/>
      <c r="L140" s="90">
        <f>IF(D140="NA","NA",5-D140)</f>
        <v>4</v>
      </c>
      <c r="M140" s="75"/>
      <c r="N140" s="75"/>
      <c r="O140" s="75"/>
      <c r="P140" s="75"/>
      <c r="Q140" s="75"/>
      <c r="R140" s="75" t="s">
        <v>6</v>
      </c>
      <c r="S140" s="75"/>
      <c r="T140" s="75"/>
      <c r="U140" s="75"/>
      <c r="V140" s="75"/>
      <c r="W140" s="75"/>
    </row>
    <row r="141" spans="1:23" ht="24" x14ac:dyDescent="0.3">
      <c r="A141" s="70"/>
      <c r="B141" s="46" t="s">
        <v>671</v>
      </c>
      <c r="C141" s="46" t="s">
        <v>671</v>
      </c>
      <c r="D141" s="159">
        <v>1</v>
      </c>
      <c r="E141" s="160" t="s">
        <v>552</v>
      </c>
      <c r="F141" s="160"/>
      <c r="G141" s="132"/>
      <c r="H141" s="132"/>
      <c r="I141" s="75" t="s">
        <v>6</v>
      </c>
      <c r="J141" s="75"/>
      <c r="K141" s="75"/>
      <c r="L141" s="90">
        <f>IF(D141="NA","NA",5-D141)</f>
        <v>4</v>
      </c>
      <c r="M141" s="75"/>
      <c r="N141" s="75"/>
      <c r="O141" s="75"/>
      <c r="P141" s="75"/>
      <c r="Q141" s="75"/>
      <c r="R141" s="75" t="s">
        <v>6</v>
      </c>
      <c r="S141" s="75"/>
      <c r="T141" s="75"/>
      <c r="U141" s="75"/>
      <c r="V141" s="75"/>
      <c r="W141" s="75"/>
    </row>
    <row r="142" spans="1:23" ht="36" x14ac:dyDescent="0.3">
      <c r="A142" s="70"/>
      <c r="B142" s="46" t="s">
        <v>672</v>
      </c>
      <c r="C142" s="46" t="s">
        <v>673</v>
      </c>
      <c r="D142" s="159">
        <v>1</v>
      </c>
      <c r="E142" s="160" t="s">
        <v>553</v>
      </c>
      <c r="F142" s="160"/>
      <c r="G142" s="132"/>
      <c r="H142" s="132"/>
      <c r="I142" s="75" t="s">
        <v>6</v>
      </c>
      <c r="J142" s="75"/>
      <c r="K142" s="75"/>
      <c r="L142" s="90">
        <f>IF(D142="NA","NA",5-D142)</f>
        <v>4</v>
      </c>
      <c r="M142" s="75"/>
      <c r="N142" s="75"/>
      <c r="O142" s="75"/>
      <c r="P142" s="75"/>
      <c r="Q142" s="75"/>
      <c r="R142" s="75" t="s">
        <v>6</v>
      </c>
      <c r="S142" s="75"/>
      <c r="T142" s="75"/>
      <c r="U142" s="75"/>
      <c r="V142" s="75"/>
      <c r="W142" s="75"/>
    </row>
    <row r="143" spans="1:23" ht="24" x14ac:dyDescent="0.3">
      <c r="A143" s="69" t="s">
        <v>1</v>
      </c>
      <c r="B143" s="46" t="s">
        <v>641</v>
      </c>
      <c r="C143" s="46" t="s">
        <v>641</v>
      </c>
      <c r="D143" s="159">
        <v>1</v>
      </c>
      <c r="E143" s="160"/>
      <c r="F143" s="160"/>
      <c r="G143" s="132"/>
      <c r="H143" s="132"/>
      <c r="I143" s="75" t="s">
        <v>6</v>
      </c>
      <c r="J143" s="75"/>
      <c r="K143" s="75"/>
      <c r="L143" s="90">
        <f>IF(D143="NA","NA",5-D143)</f>
        <v>4</v>
      </c>
      <c r="M143" s="75"/>
      <c r="N143" s="75"/>
      <c r="O143" s="75"/>
      <c r="P143" s="75"/>
      <c r="Q143" s="75"/>
      <c r="R143" s="75"/>
      <c r="S143" s="75"/>
      <c r="T143" s="75"/>
      <c r="U143" s="75"/>
      <c r="V143" s="75"/>
      <c r="W143" s="75" t="s">
        <v>6</v>
      </c>
    </row>
    <row r="144" spans="1:23" ht="24" x14ac:dyDescent="0.3">
      <c r="A144" s="69" t="s">
        <v>1</v>
      </c>
      <c r="B144" s="46" t="s">
        <v>642</v>
      </c>
      <c r="C144" s="46" t="s">
        <v>642</v>
      </c>
      <c r="D144" s="159">
        <v>1</v>
      </c>
      <c r="E144" s="160" t="s">
        <v>554</v>
      </c>
      <c r="F144" s="160"/>
      <c r="G144" s="132"/>
      <c r="H144" s="132"/>
      <c r="I144" s="75" t="s">
        <v>6</v>
      </c>
      <c r="J144" s="75"/>
      <c r="K144" s="75"/>
      <c r="L144" s="90">
        <f>IF(D144="NA","NA",5-D144)</f>
        <v>4</v>
      </c>
      <c r="M144" s="75"/>
      <c r="N144" s="75"/>
      <c r="O144" s="75"/>
      <c r="P144" s="75"/>
      <c r="Q144" s="75"/>
      <c r="R144" s="75"/>
      <c r="S144" s="75"/>
      <c r="T144" s="75"/>
      <c r="U144" s="75"/>
      <c r="V144" s="75"/>
      <c r="W144" s="75" t="s">
        <v>6</v>
      </c>
    </row>
    <row r="145" spans="1:23" ht="24" x14ac:dyDescent="0.3">
      <c r="A145" s="69" t="s">
        <v>1</v>
      </c>
      <c r="B145" s="46" t="s">
        <v>643</v>
      </c>
      <c r="C145" s="46" t="s">
        <v>643</v>
      </c>
      <c r="D145" s="159">
        <v>1</v>
      </c>
      <c r="E145" s="160" t="s">
        <v>555</v>
      </c>
      <c r="F145" s="160"/>
      <c r="G145" s="132"/>
      <c r="H145" s="132"/>
      <c r="I145" s="75" t="s">
        <v>6</v>
      </c>
      <c r="J145" s="75"/>
      <c r="K145" s="75"/>
      <c r="L145" s="90">
        <f>IF(D145="NA","NA",5-D145)</f>
        <v>4</v>
      </c>
      <c r="M145" s="75"/>
      <c r="N145" s="75"/>
      <c r="O145" s="75"/>
      <c r="P145" s="75"/>
      <c r="Q145" s="75"/>
      <c r="R145" s="75"/>
      <c r="S145" s="75"/>
      <c r="T145" s="75"/>
      <c r="U145" s="75"/>
      <c r="V145" s="75"/>
      <c r="W145" s="75" t="s">
        <v>6</v>
      </c>
    </row>
    <row r="146" spans="1:23" ht="24" x14ac:dyDescent="0.3">
      <c r="A146" s="69" t="s">
        <v>1</v>
      </c>
      <c r="B146" s="46" t="s">
        <v>644</v>
      </c>
      <c r="C146" s="46" t="s">
        <v>644</v>
      </c>
      <c r="D146" s="159">
        <v>1</v>
      </c>
      <c r="E146" s="160" t="s">
        <v>556</v>
      </c>
      <c r="F146" s="160"/>
      <c r="G146" s="132"/>
      <c r="H146" s="132"/>
      <c r="I146" s="75" t="s">
        <v>6</v>
      </c>
      <c r="J146" s="75"/>
      <c r="K146" s="75"/>
      <c r="L146" s="90">
        <f>IF(D146="NA","NA",5-D146)</f>
        <v>4</v>
      </c>
      <c r="M146" s="75"/>
      <c r="N146" s="75"/>
      <c r="O146" s="75"/>
      <c r="P146" s="75"/>
      <c r="Q146" s="75"/>
      <c r="R146" s="75" t="s">
        <v>6</v>
      </c>
      <c r="S146" s="75"/>
      <c r="T146" s="75"/>
      <c r="U146" s="75"/>
      <c r="V146" s="75"/>
      <c r="W146" s="75"/>
    </row>
    <row r="147" spans="1:23" ht="24" x14ac:dyDescent="0.3">
      <c r="A147" s="69" t="s">
        <v>1</v>
      </c>
      <c r="B147" s="46" t="s">
        <v>645</v>
      </c>
      <c r="C147" s="46" t="s">
        <v>645</v>
      </c>
      <c r="D147" s="159">
        <v>1</v>
      </c>
      <c r="E147" s="160" t="s">
        <v>557</v>
      </c>
      <c r="F147" s="160"/>
      <c r="G147" s="132"/>
      <c r="H147" s="132"/>
      <c r="I147" s="75" t="s">
        <v>6</v>
      </c>
      <c r="J147" s="75"/>
      <c r="K147" s="75"/>
      <c r="L147" s="90">
        <f>IF(D147="NA","NA",5-D147)</f>
        <v>4</v>
      </c>
      <c r="M147" s="75"/>
      <c r="N147" s="75"/>
      <c r="O147" s="75"/>
      <c r="P147" s="75"/>
      <c r="Q147" s="75"/>
      <c r="R147" s="75"/>
      <c r="S147" s="75"/>
      <c r="T147" s="75"/>
      <c r="U147" s="75"/>
      <c r="V147" s="75"/>
      <c r="W147" s="75" t="s">
        <v>6</v>
      </c>
    </row>
    <row r="148" spans="1:23" ht="24" x14ac:dyDescent="0.3">
      <c r="A148" s="69" t="s">
        <v>1</v>
      </c>
      <c r="B148" s="46" t="s">
        <v>646</v>
      </c>
      <c r="C148" s="46" t="s">
        <v>646</v>
      </c>
      <c r="D148" s="159">
        <v>1</v>
      </c>
      <c r="E148" s="160" t="s">
        <v>558</v>
      </c>
      <c r="F148" s="160"/>
      <c r="G148" s="132"/>
      <c r="H148" s="132"/>
      <c r="I148" s="75" t="s">
        <v>6</v>
      </c>
      <c r="J148" s="75"/>
      <c r="K148" s="75"/>
      <c r="L148" s="90">
        <f>IF(D148="NA","NA",5-D148)</f>
        <v>4</v>
      </c>
      <c r="M148" s="75"/>
      <c r="N148" s="75"/>
      <c r="O148" s="75"/>
      <c r="P148" s="75"/>
      <c r="Q148" s="75"/>
      <c r="R148" s="75"/>
      <c r="S148" s="75"/>
      <c r="T148" s="75"/>
      <c r="U148" s="75"/>
      <c r="V148" s="75"/>
      <c r="W148" s="75" t="s">
        <v>6</v>
      </c>
    </row>
    <row r="149" spans="1:23" ht="24" x14ac:dyDescent="0.3">
      <c r="A149" s="69" t="s">
        <v>1</v>
      </c>
      <c r="B149" s="46" t="s">
        <v>647</v>
      </c>
      <c r="C149" s="46" t="s">
        <v>647</v>
      </c>
      <c r="D149" s="159">
        <v>1</v>
      </c>
      <c r="E149" s="160" t="s">
        <v>559</v>
      </c>
      <c r="F149" s="160"/>
      <c r="G149" s="132"/>
      <c r="H149" s="132"/>
      <c r="I149" s="75" t="s">
        <v>6</v>
      </c>
      <c r="J149" s="75"/>
      <c r="K149" s="75"/>
      <c r="L149" s="90">
        <f>IF(D149="NA","NA",5-D149)</f>
        <v>4</v>
      </c>
      <c r="M149" s="75"/>
      <c r="N149" s="75"/>
      <c r="O149" s="75"/>
      <c r="P149" s="75"/>
      <c r="Q149" s="75"/>
      <c r="R149" s="75"/>
      <c r="S149" s="75"/>
      <c r="T149" s="75"/>
      <c r="U149" s="75"/>
      <c r="V149" s="75"/>
      <c r="W149" s="75" t="s">
        <v>6</v>
      </c>
    </row>
    <row r="150" spans="1:23" ht="24" x14ac:dyDescent="0.3">
      <c r="A150" s="69" t="s">
        <v>1</v>
      </c>
      <c r="B150" s="46" t="s">
        <v>648</v>
      </c>
      <c r="C150" s="46" t="s">
        <v>648</v>
      </c>
      <c r="D150" s="159">
        <v>1</v>
      </c>
      <c r="E150" s="160" t="s">
        <v>557</v>
      </c>
      <c r="F150" s="160"/>
      <c r="G150" s="132"/>
      <c r="H150" s="132"/>
      <c r="I150" s="75" t="s">
        <v>6</v>
      </c>
      <c r="J150" s="75"/>
      <c r="K150" s="75"/>
      <c r="L150" s="90">
        <f>IF(D150="NA","NA",5-D150)</f>
        <v>4</v>
      </c>
      <c r="M150" s="75"/>
      <c r="N150" s="75"/>
      <c r="O150" s="75"/>
      <c r="P150" s="75"/>
      <c r="Q150" s="75"/>
      <c r="R150" s="75"/>
      <c r="S150" s="75"/>
      <c r="T150" s="75"/>
      <c r="U150" s="75"/>
      <c r="V150" s="75"/>
      <c r="W150" s="75" t="s">
        <v>6</v>
      </c>
    </row>
    <row r="151" spans="1:23" ht="36" x14ac:dyDescent="0.3">
      <c r="A151" s="69" t="s">
        <v>1</v>
      </c>
      <c r="B151" s="46" t="s">
        <v>649</v>
      </c>
      <c r="C151" s="46" t="s">
        <v>649</v>
      </c>
      <c r="D151" s="159">
        <v>1</v>
      </c>
      <c r="E151" s="160"/>
      <c r="F151" s="160"/>
      <c r="G151" s="132"/>
      <c r="H151" s="132"/>
      <c r="I151" s="75" t="s">
        <v>6</v>
      </c>
      <c r="J151" s="75"/>
      <c r="K151" s="75"/>
      <c r="L151" s="90">
        <f>IF(D151="NA","NA",5-D151)</f>
        <v>4</v>
      </c>
      <c r="M151" s="75"/>
      <c r="N151" s="75"/>
      <c r="O151" s="75"/>
      <c r="P151" s="75"/>
      <c r="Q151" s="75"/>
      <c r="R151" s="75"/>
      <c r="S151" s="75"/>
      <c r="T151" s="75"/>
      <c r="U151" s="75"/>
      <c r="V151" s="75"/>
      <c r="W151" s="75" t="s">
        <v>6</v>
      </c>
    </row>
    <row r="152" spans="1:23" ht="26" x14ac:dyDescent="0.3">
      <c r="A152" s="69" t="s">
        <v>1</v>
      </c>
      <c r="B152" s="46" t="s">
        <v>650</v>
      </c>
      <c r="C152" s="46" t="s">
        <v>650</v>
      </c>
      <c r="D152" s="159">
        <v>1</v>
      </c>
      <c r="E152" s="160" t="s">
        <v>560</v>
      </c>
      <c r="F152" s="160"/>
      <c r="G152" s="132"/>
      <c r="H152" s="132"/>
      <c r="I152" s="75" t="s">
        <v>6</v>
      </c>
      <c r="J152" s="75"/>
      <c r="K152" s="75"/>
      <c r="L152" s="90">
        <f>IF(D152="NA","NA",5-D152)</f>
        <v>4</v>
      </c>
      <c r="M152" s="75"/>
      <c r="N152" s="75"/>
      <c r="O152" s="75"/>
      <c r="P152" s="75"/>
      <c r="Q152" s="75"/>
      <c r="R152" s="75" t="s">
        <v>6</v>
      </c>
      <c r="S152" s="75"/>
      <c r="T152" s="75"/>
      <c r="U152" s="75"/>
      <c r="V152" s="75"/>
      <c r="W152" s="75"/>
    </row>
    <row r="153" spans="1:23" ht="24" x14ac:dyDescent="0.3">
      <c r="A153" s="69" t="s">
        <v>1</v>
      </c>
      <c r="B153" s="46" t="s">
        <v>651</v>
      </c>
      <c r="C153" s="46" t="s">
        <v>651</v>
      </c>
      <c r="D153" s="159">
        <v>1</v>
      </c>
      <c r="E153" s="160" t="s">
        <v>561</v>
      </c>
      <c r="F153" s="160"/>
      <c r="G153" s="132"/>
      <c r="H153" s="132"/>
      <c r="I153" s="75" t="s">
        <v>6</v>
      </c>
      <c r="J153" s="75"/>
      <c r="K153" s="75"/>
      <c r="L153" s="90">
        <f>IF(D153="NA","NA",5-D153)</f>
        <v>4</v>
      </c>
      <c r="M153" s="75"/>
      <c r="N153" s="75" t="s">
        <v>6</v>
      </c>
      <c r="O153" s="75"/>
      <c r="P153" s="75"/>
      <c r="Q153" s="75"/>
      <c r="R153" s="75"/>
      <c r="S153" s="75"/>
      <c r="T153" s="75" t="s">
        <v>6</v>
      </c>
      <c r="U153" s="75"/>
      <c r="V153" s="75"/>
      <c r="W153" s="75"/>
    </row>
    <row r="154" spans="1:23" ht="24" x14ac:dyDescent="0.3">
      <c r="A154" s="69" t="s">
        <v>1</v>
      </c>
      <c r="B154" s="46" t="s">
        <v>652</v>
      </c>
      <c r="C154" s="46" t="s">
        <v>652</v>
      </c>
      <c r="D154" s="159">
        <v>1</v>
      </c>
      <c r="E154" s="160"/>
      <c r="F154" s="160"/>
      <c r="G154" s="132"/>
      <c r="H154" s="132"/>
      <c r="I154" s="75" t="s">
        <v>6</v>
      </c>
      <c r="J154" s="75"/>
      <c r="K154" s="75"/>
      <c r="L154" s="90">
        <f>IF(D154="NA","NA",5-D154)</f>
        <v>4</v>
      </c>
      <c r="M154" s="75" t="s">
        <v>6</v>
      </c>
      <c r="N154" s="75"/>
      <c r="O154" s="75"/>
      <c r="P154" s="75"/>
      <c r="Q154" s="75"/>
      <c r="R154" s="75"/>
      <c r="S154" s="75"/>
      <c r="T154" s="75"/>
      <c r="U154" s="75"/>
      <c r="V154" s="75"/>
      <c r="W154" s="75"/>
    </row>
    <row r="155" spans="1:23" ht="24" x14ac:dyDescent="0.3">
      <c r="A155" s="69" t="s">
        <v>1</v>
      </c>
      <c r="B155" s="46" t="s">
        <v>653</v>
      </c>
      <c r="C155" s="46" t="s">
        <v>653</v>
      </c>
      <c r="D155" s="159">
        <v>1</v>
      </c>
      <c r="E155" s="160"/>
      <c r="F155" s="160"/>
      <c r="G155" s="132"/>
      <c r="H155" s="132"/>
      <c r="I155" s="75" t="s">
        <v>6</v>
      </c>
      <c r="J155" s="75"/>
      <c r="K155" s="75"/>
      <c r="L155" s="90">
        <f>IF(D155="NA","NA",5-D155)</f>
        <v>4</v>
      </c>
      <c r="M155" s="75"/>
      <c r="N155" s="75"/>
      <c r="O155" s="75"/>
      <c r="P155" s="75"/>
      <c r="Q155" s="75"/>
      <c r="R155" s="75" t="s">
        <v>6</v>
      </c>
      <c r="S155" s="75"/>
      <c r="T155" s="75"/>
      <c r="U155" s="75"/>
      <c r="V155" s="75"/>
      <c r="W155" s="75"/>
    </row>
    <row r="156" spans="1:23" ht="24" x14ac:dyDescent="0.3">
      <c r="A156" s="69" t="s">
        <v>1</v>
      </c>
      <c r="B156" s="46" t="s">
        <v>654</v>
      </c>
      <c r="C156" s="46" t="s">
        <v>654</v>
      </c>
      <c r="D156" s="159">
        <v>1</v>
      </c>
      <c r="E156" s="160" t="s">
        <v>562</v>
      </c>
      <c r="F156" s="160"/>
      <c r="G156" s="132"/>
      <c r="H156" s="132"/>
      <c r="I156" s="75" t="s">
        <v>6</v>
      </c>
      <c r="J156" s="75"/>
      <c r="K156" s="75"/>
      <c r="L156" s="90">
        <f>IF(D156="NA","NA",5-D156)</f>
        <v>4</v>
      </c>
      <c r="M156" s="75"/>
      <c r="N156" s="75"/>
      <c r="O156" s="75"/>
      <c r="P156" s="75"/>
      <c r="Q156" s="75"/>
      <c r="R156" s="75" t="s">
        <v>6</v>
      </c>
      <c r="S156" s="75"/>
      <c r="T156" s="75"/>
      <c r="U156" s="75"/>
      <c r="V156" s="75"/>
      <c r="W156" s="75"/>
    </row>
    <row r="157" spans="1:23" ht="24" x14ac:dyDescent="0.3">
      <c r="A157" s="69" t="s">
        <v>1</v>
      </c>
      <c r="B157" s="46" t="s">
        <v>655</v>
      </c>
      <c r="C157" s="46" t="s">
        <v>655</v>
      </c>
      <c r="D157" s="159">
        <v>1</v>
      </c>
      <c r="E157" s="160" t="s">
        <v>565</v>
      </c>
      <c r="F157" s="160"/>
      <c r="G157" s="132"/>
      <c r="H157" s="132"/>
      <c r="I157" s="75" t="s">
        <v>6</v>
      </c>
      <c r="J157" s="75"/>
      <c r="K157" s="75"/>
      <c r="L157" s="90">
        <f>IF(D157="NA","NA",5-D157)</f>
        <v>4</v>
      </c>
      <c r="M157" s="75" t="s">
        <v>6</v>
      </c>
      <c r="N157" s="75"/>
      <c r="O157" s="75"/>
      <c r="P157" s="75"/>
      <c r="Q157" s="75"/>
      <c r="R157" s="75"/>
      <c r="S157" s="75"/>
      <c r="T157" s="75"/>
      <c r="U157" s="75"/>
      <c r="V157" s="75"/>
      <c r="W157" s="75"/>
    </row>
    <row r="158" spans="1:23" ht="36" x14ac:dyDescent="0.3">
      <c r="A158" s="69" t="s">
        <v>1</v>
      </c>
      <c r="B158" s="46" t="s">
        <v>656</v>
      </c>
      <c r="C158" s="46" t="s">
        <v>656</v>
      </c>
      <c r="D158" s="159">
        <v>1</v>
      </c>
      <c r="E158" s="160" t="s">
        <v>566</v>
      </c>
      <c r="F158" s="160"/>
      <c r="G158" s="132"/>
      <c r="H158" s="132"/>
      <c r="I158" s="75" t="s">
        <v>6</v>
      </c>
      <c r="J158" s="75"/>
      <c r="K158" s="75"/>
      <c r="L158" s="90">
        <f>IF(D158="NA","NA",5-D158)</f>
        <v>4</v>
      </c>
      <c r="M158" s="75"/>
      <c r="N158" s="75"/>
      <c r="O158" s="75"/>
      <c r="P158" s="75"/>
      <c r="Q158" s="75" t="s">
        <v>6</v>
      </c>
      <c r="R158" s="75"/>
      <c r="S158" s="75"/>
      <c r="T158" s="75"/>
      <c r="U158" s="75"/>
      <c r="V158" s="75"/>
      <c r="W158" s="75"/>
    </row>
    <row r="159" spans="1:23" ht="24" x14ac:dyDescent="0.3">
      <c r="A159" s="69" t="s">
        <v>1</v>
      </c>
      <c r="B159" s="46" t="s">
        <v>657</v>
      </c>
      <c r="C159" s="46" t="s">
        <v>657</v>
      </c>
      <c r="D159" s="159">
        <v>1</v>
      </c>
      <c r="E159" s="160"/>
      <c r="F159" s="160"/>
      <c r="G159" s="132"/>
      <c r="H159" s="132"/>
      <c r="I159" s="75" t="s">
        <v>6</v>
      </c>
      <c r="J159" s="75"/>
      <c r="K159" s="75"/>
      <c r="L159" s="90">
        <f>IF(D159="NA","NA",5-D159)</f>
        <v>4</v>
      </c>
      <c r="M159" s="75" t="s">
        <v>6</v>
      </c>
      <c r="N159" s="75"/>
      <c r="O159" s="75"/>
      <c r="P159" s="75"/>
      <c r="Q159" s="75"/>
      <c r="R159" s="75"/>
      <c r="S159" s="75"/>
      <c r="T159" s="75"/>
      <c r="U159" s="75"/>
      <c r="V159" s="75"/>
      <c r="W159" s="75"/>
    </row>
    <row r="160" spans="1:23" x14ac:dyDescent="0.3">
      <c r="A160" s="69" t="s">
        <v>1</v>
      </c>
      <c r="B160" s="46" t="s">
        <v>658</v>
      </c>
      <c r="C160" s="46" t="s">
        <v>658</v>
      </c>
      <c r="D160" s="159">
        <v>1</v>
      </c>
      <c r="E160" s="160" t="s">
        <v>567</v>
      </c>
      <c r="F160" s="160"/>
      <c r="G160" s="132"/>
      <c r="H160" s="132"/>
      <c r="I160" s="75" t="s">
        <v>6</v>
      </c>
      <c r="J160" s="75"/>
      <c r="K160" s="75"/>
      <c r="L160" s="90">
        <f>IF(D160="NA","NA",5-D160)</f>
        <v>4</v>
      </c>
      <c r="M160" s="75"/>
      <c r="N160" s="75"/>
      <c r="O160" s="75" t="s">
        <v>6</v>
      </c>
      <c r="P160" s="75"/>
      <c r="Q160" s="75"/>
      <c r="R160" s="75"/>
      <c r="S160" s="75"/>
      <c r="T160" s="75"/>
      <c r="U160" s="75"/>
      <c r="V160" s="75"/>
      <c r="W160" s="75"/>
    </row>
    <row r="161" spans="1:23" ht="24" x14ac:dyDescent="0.3">
      <c r="A161" s="69" t="s">
        <v>1</v>
      </c>
      <c r="B161" s="46" t="s">
        <v>659</v>
      </c>
      <c r="C161" s="46" t="s">
        <v>659</v>
      </c>
      <c r="D161" s="159">
        <v>1</v>
      </c>
      <c r="E161" s="160"/>
      <c r="F161" s="160"/>
      <c r="G161" s="132"/>
      <c r="H161" s="132"/>
      <c r="I161" s="75" t="s">
        <v>6</v>
      </c>
      <c r="J161" s="75"/>
      <c r="K161" s="75"/>
      <c r="L161" s="90">
        <f>IF(D161="NA","NA",5-D161)</f>
        <v>4</v>
      </c>
      <c r="M161" s="75"/>
      <c r="N161" s="75"/>
      <c r="O161" s="75" t="s">
        <v>6</v>
      </c>
      <c r="P161" s="75"/>
      <c r="Q161" s="75"/>
      <c r="R161" s="75"/>
      <c r="S161" s="75"/>
      <c r="T161" s="75"/>
      <c r="U161" s="75"/>
      <c r="V161" s="75"/>
      <c r="W161" s="75"/>
    </row>
    <row r="162" spans="1:23" x14ac:dyDescent="0.3">
      <c r="A162" s="69" t="s">
        <v>1</v>
      </c>
      <c r="B162" s="46" t="s">
        <v>660</v>
      </c>
      <c r="C162" s="46" t="s">
        <v>660</v>
      </c>
      <c r="D162" s="159">
        <v>1</v>
      </c>
      <c r="E162" s="160" t="s">
        <v>567</v>
      </c>
      <c r="F162" s="160"/>
      <c r="G162" s="132"/>
      <c r="H162" s="132"/>
      <c r="I162" s="75" t="s">
        <v>6</v>
      </c>
      <c r="J162" s="75"/>
      <c r="K162" s="75"/>
      <c r="L162" s="90">
        <f>IF(D162="NA","NA",5-D162)</f>
        <v>4</v>
      </c>
      <c r="M162" s="75"/>
      <c r="N162" s="75"/>
      <c r="O162" s="75" t="s">
        <v>6</v>
      </c>
      <c r="P162" s="75"/>
      <c r="Q162" s="75"/>
      <c r="R162" s="75"/>
      <c r="S162" s="75"/>
      <c r="T162" s="75"/>
      <c r="U162" s="75"/>
      <c r="V162" s="75"/>
      <c r="W162" s="75"/>
    </row>
    <row r="163" spans="1:23" x14ac:dyDescent="0.3">
      <c r="A163" s="69" t="s">
        <v>1</v>
      </c>
      <c r="B163" s="46" t="s">
        <v>661</v>
      </c>
      <c r="C163" s="46" t="s">
        <v>661</v>
      </c>
      <c r="D163" s="159">
        <v>1</v>
      </c>
      <c r="E163" s="160" t="s">
        <v>568</v>
      </c>
      <c r="F163" s="160"/>
      <c r="G163" s="132"/>
      <c r="H163" s="132"/>
      <c r="I163" s="75" t="s">
        <v>6</v>
      </c>
      <c r="J163" s="75"/>
      <c r="K163" s="75"/>
      <c r="L163" s="90">
        <f>IF(D163="NA","NA",5-D163)</f>
        <v>4</v>
      </c>
      <c r="M163" s="75"/>
      <c r="N163" s="75"/>
      <c r="O163" s="75"/>
      <c r="P163" s="75"/>
      <c r="Q163" s="75"/>
      <c r="R163" s="75"/>
      <c r="S163" s="75"/>
      <c r="T163" s="75"/>
      <c r="U163" s="75"/>
      <c r="V163" s="75"/>
      <c r="W163" s="75" t="s">
        <v>6</v>
      </c>
    </row>
    <row r="164" spans="1:23" ht="24" x14ac:dyDescent="0.3">
      <c r="A164" s="69" t="s">
        <v>1</v>
      </c>
      <c r="B164" s="46" t="s">
        <v>662</v>
      </c>
      <c r="C164" s="46" t="s">
        <v>662</v>
      </c>
      <c r="D164" s="159">
        <v>1</v>
      </c>
      <c r="E164" s="160" t="s">
        <v>563</v>
      </c>
      <c r="F164" s="160"/>
      <c r="G164" s="132"/>
      <c r="H164" s="132"/>
      <c r="I164" s="75" t="s">
        <v>6</v>
      </c>
      <c r="J164" s="75"/>
      <c r="K164" s="75"/>
      <c r="L164" s="90">
        <f>IF(D164="NA","NA",5-D164)</f>
        <v>4</v>
      </c>
      <c r="M164" s="75"/>
      <c r="N164" s="75"/>
      <c r="O164" s="75"/>
      <c r="P164" s="75"/>
      <c r="Q164" s="75"/>
      <c r="R164" s="75"/>
      <c r="S164" s="75"/>
      <c r="T164" s="75" t="s">
        <v>6</v>
      </c>
      <c r="U164" s="75"/>
      <c r="V164" s="75"/>
      <c r="W164" s="75"/>
    </row>
    <row r="165" spans="1:23" ht="24" x14ac:dyDescent="0.3">
      <c r="A165" s="69" t="s">
        <v>1</v>
      </c>
      <c r="B165" s="46" t="s">
        <v>663</v>
      </c>
      <c r="C165" s="46" t="s">
        <v>663</v>
      </c>
      <c r="D165" s="159">
        <v>1</v>
      </c>
      <c r="E165" s="160"/>
      <c r="F165" s="160"/>
      <c r="G165" s="132"/>
      <c r="H165" s="132"/>
      <c r="I165" s="75" t="s">
        <v>6</v>
      </c>
      <c r="J165" s="75"/>
      <c r="K165" s="75"/>
      <c r="L165" s="90">
        <f>IF(D165="NA","NA",5-D165)</f>
        <v>4</v>
      </c>
      <c r="M165" s="75"/>
      <c r="N165" s="75"/>
      <c r="O165" s="75"/>
      <c r="P165" s="75"/>
      <c r="Q165" s="75"/>
      <c r="R165" s="75" t="s">
        <v>6</v>
      </c>
      <c r="S165" s="75"/>
      <c r="T165" s="75"/>
      <c r="U165" s="75"/>
      <c r="V165" s="75"/>
      <c r="W165" s="75"/>
    </row>
    <row r="166" spans="1:23" ht="24" x14ac:dyDescent="0.3">
      <c r="A166" s="69" t="s">
        <v>1</v>
      </c>
      <c r="B166" s="46" t="s">
        <v>664</v>
      </c>
      <c r="C166" s="46" t="s">
        <v>664</v>
      </c>
      <c r="D166" s="159">
        <v>1</v>
      </c>
      <c r="E166" s="160" t="s">
        <v>564</v>
      </c>
      <c r="F166" s="160"/>
      <c r="G166" s="132"/>
      <c r="H166" s="132"/>
      <c r="I166" s="75" t="s">
        <v>6</v>
      </c>
      <c r="J166" s="75"/>
      <c r="K166" s="75"/>
      <c r="L166" s="90">
        <f>IF(D166="NA","NA",5-D166)</f>
        <v>4</v>
      </c>
      <c r="M166" s="75"/>
      <c r="N166" s="75"/>
      <c r="O166" s="75"/>
      <c r="P166" s="75"/>
      <c r="Q166" s="75"/>
      <c r="R166" s="75" t="s">
        <v>6</v>
      </c>
      <c r="S166" s="75"/>
      <c r="T166" s="75"/>
      <c r="U166" s="75"/>
      <c r="V166" s="75"/>
      <c r="W166" s="75"/>
    </row>
    <row r="167" spans="1:23" ht="24" x14ac:dyDescent="0.3">
      <c r="A167" s="69" t="s">
        <v>1</v>
      </c>
      <c r="B167" s="46" t="s">
        <v>665</v>
      </c>
      <c r="C167" s="46" t="s">
        <v>665</v>
      </c>
      <c r="D167" s="159">
        <v>1</v>
      </c>
      <c r="E167" s="160"/>
      <c r="F167" s="160"/>
      <c r="G167" s="132"/>
      <c r="H167" s="132"/>
      <c r="I167" s="75" t="s">
        <v>6</v>
      </c>
      <c r="J167" s="75"/>
      <c r="K167" s="75"/>
      <c r="L167" s="90">
        <f>IF(D167="NA","NA",5-D167)</f>
        <v>4</v>
      </c>
      <c r="M167" s="75"/>
      <c r="N167" s="75"/>
      <c r="O167" s="75"/>
      <c r="P167" s="75"/>
      <c r="Q167" s="75"/>
      <c r="R167" s="75"/>
      <c r="S167" s="75"/>
      <c r="T167" s="75"/>
      <c r="U167" s="75"/>
      <c r="V167" s="75"/>
      <c r="W167" s="75" t="s">
        <v>6</v>
      </c>
    </row>
    <row r="168" spans="1:23" ht="108" x14ac:dyDescent="0.3">
      <c r="A168" s="69" t="s">
        <v>1</v>
      </c>
      <c r="B168" s="46" t="s">
        <v>674</v>
      </c>
      <c r="C168" s="46" t="s">
        <v>674</v>
      </c>
      <c r="D168" s="47" t="s">
        <v>238</v>
      </c>
      <c r="E168" s="95" t="s">
        <v>214</v>
      </c>
      <c r="F168" s="95"/>
      <c r="G168" s="132"/>
      <c r="H168" s="132"/>
      <c r="I168" s="75" t="s">
        <v>6</v>
      </c>
      <c r="J168" s="75"/>
      <c r="K168" s="75"/>
      <c r="L168" s="90" t="str">
        <f>IF(D168="NA","NA",5-D168)</f>
        <v>NA</v>
      </c>
      <c r="M168" s="75"/>
      <c r="N168" s="75"/>
      <c r="O168" s="75"/>
      <c r="P168" s="75"/>
      <c r="Q168" s="75"/>
      <c r="R168" s="75"/>
      <c r="S168" s="75"/>
      <c r="T168" s="75"/>
      <c r="U168" s="75"/>
      <c r="V168" s="75"/>
      <c r="W168" s="75" t="s">
        <v>6</v>
      </c>
    </row>
    <row r="169" spans="1:23" ht="72" x14ac:dyDescent="0.3">
      <c r="A169" s="69" t="s">
        <v>1</v>
      </c>
      <c r="B169" s="46" t="s">
        <v>675</v>
      </c>
      <c r="C169" s="46" t="s">
        <v>675</v>
      </c>
      <c r="D169" s="47" t="s">
        <v>238</v>
      </c>
      <c r="E169" s="95" t="s">
        <v>215</v>
      </c>
      <c r="F169" s="95"/>
      <c r="G169" s="132"/>
      <c r="H169" s="132"/>
      <c r="I169" s="75" t="s">
        <v>6</v>
      </c>
      <c r="J169" s="75"/>
      <c r="K169" s="75"/>
      <c r="L169" s="90" t="str">
        <f>IF(D169="NA","NA",5-D169)</f>
        <v>NA</v>
      </c>
      <c r="M169" s="75"/>
      <c r="N169" s="75"/>
      <c r="O169" s="75"/>
      <c r="P169" s="75"/>
      <c r="Q169" s="75"/>
      <c r="R169" s="75"/>
      <c r="S169" s="75"/>
      <c r="T169" s="75"/>
      <c r="U169" s="75"/>
      <c r="V169" s="75"/>
      <c r="W169" s="75" t="s">
        <v>6</v>
      </c>
    </row>
    <row r="170" spans="1:23" ht="108" x14ac:dyDescent="0.3">
      <c r="A170" s="69" t="s">
        <v>1</v>
      </c>
      <c r="B170" s="46" t="s">
        <v>676</v>
      </c>
      <c r="C170" s="46" t="s">
        <v>676</v>
      </c>
      <c r="D170" s="47" t="s">
        <v>238</v>
      </c>
      <c r="E170" s="95" t="s">
        <v>216</v>
      </c>
      <c r="F170" s="95"/>
      <c r="G170" s="132"/>
      <c r="H170" s="132"/>
      <c r="I170" s="75" t="s">
        <v>6</v>
      </c>
      <c r="J170" s="75"/>
      <c r="K170" s="75"/>
      <c r="L170" s="90" t="str">
        <f>IF(D170="NA","NA",5-D170)</f>
        <v>NA</v>
      </c>
      <c r="M170" s="75"/>
      <c r="N170" s="75"/>
      <c r="O170" s="75"/>
      <c r="P170" s="75"/>
      <c r="Q170" s="75"/>
      <c r="R170" s="75"/>
      <c r="S170" s="75"/>
      <c r="T170" s="75"/>
      <c r="U170" s="75"/>
      <c r="V170" s="75"/>
      <c r="W170" s="75" t="s">
        <v>6</v>
      </c>
    </row>
    <row r="171" spans="1:23" ht="24" x14ac:dyDescent="0.3">
      <c r="A171" s="69" t="s">
        <v>1</v>
      </c>
      <c r="B171" s="46" t="s">
        <v>677</v>
      </c>
      <c r="C171" s="46" t="s">
        <v>677</v>
      </c>
      <c r="D171" s="47" t="s">
        <v>238</v>
      </c>
      <c r="E171" s="93"/>
      <c r="F171" s="93"/>
      <c r="G171" s="132"/>
      <c r="H171" s="132"/>
      <c r="I171" s="75" t="s">
        <v>6</v>
      </c>
      <c r="J171" s="75"/>
      <c r="K171" s="75"/>
      <c r="L171" s="90" t="str">
        <f>IF(D171="NA","NA",5-D171)</f>
        <v>NA</v>
      </c>
      <c r="M171" s="75"/>
      <c r="N171" s="75"/>
      <c r="O171" s="75"/>
      <c r="P171" s="75"/>
      <c r="Q171" s="75"/>
      <c r="R171" s="75"/>
      <c r="S171" s="75"/>
      <c r="T171" s="75"/>
      <c r="U171" s="75"/>
      <c r="V171" s="75"/>
      <c r="W171" s="75" t="s">
        <v>6</v>
      </c>
    </row>
    <row r="172" spans="1:23" ht="108" x14ac:dyDescent="0.3">
      <c r="A172" s="69" t="s">
        <v>1</v>
      </c>
      <c r="B172" s="46" t="s">
        <v>678</v>
      </c>
      <c r="C172" s="46" t="s">
        <v>678</v>
      </c>
      <c r="D172" s="47" t="s">
        <v>238</v>
      </c>
      <c r="E172" s="95" t="s">
        <v>217</v>
      </c>
      <c r="F172" s="95"/>
      <c r="G172" s="132"/>
      <c r="H172" s="132"/>
      <c r="I172" s="75" t="s">
        <v>6</v>
      </c>
      <c r="J172" s="75"/>
      <c r="K172" s="75"/>
      <c r="L172" s="90" t="str">
        <f>IF(D172="NA","NA",5-D172)</f>
        <v>NA</v>
      </c>
      <c r="M172" s="75"/>
      <c r="N172" s="75"/>
      <c r="O172" s="75"/>
      <c r="P172" s="75"/>
      <c r="Q172" s="75"/>
      <c r="R172" s="75"/>
      <c r="S172" s="75"/>
      <c r="T172" s="75"/>
      <c r="U172" s="75"/>
      <c r="V172" s="75"/>
      <c r="W172" s="75" t="s">
        <v>6</v>
      </c>
    </row>
    <row r="173" spans="1:23" ht="60" x14ac:dyDescent="0.3">
      <c r="A173" s="69" t="s">
        <v>1</v>
      </c>
      <c r="B173" s="46" t="s">
        <v>679</v>
      </c>
      <c r="C173" s="46" t="s">
        <v>679</v>
      </c>
      <c r="D173" s="47" t="s">
        <v>238</v>
      </c>
      <c r="E173" s="95" t="s">
        <v>218</v>
      </c>
      <c r="F173" s="95"/>
      <c r="G173" s="132"/>
      <c r="H173" s="132"/>
      <c r="I173" s="75" t="s">
        <v>6</v>
      </c>
      <c r="J173" s="75"/>
      <c r="K173" s="75"/>
      <c r="L173" s="90" t="str">
        <f>IF(D173="NA","NA",5-D173)</f>
        <v>NA</v>
      </c>
      <c r="M173" s="75"/>
      <c r="N173" s="75"/>
      <c r="O173" s="75"/>
      <c r="P173" s="75"/>
      <c r="Q173" s="75"/>
      <c r="R173" s="75"/>
      <c r="S173" s="75"/>
      <c r="T173" s="75"/>
      <c r="U173" s="75"/>
      <c r="V173" s="75"/>
      <c r="W173" s="75" t="s">
        <v>6</v>
      </c>
    </row>
    <row r="174" spans="1:23" ht="108" x14ac:dyDescent="0.3">
      <c r="A174" s="69" t="s">
        <v>1</v>
      </c>
      <c r="B174" s="46" t="s">
        <v>680</v>
      </c>
      <c r="C174" s="46" t="s">
        <v>680</v>
      </c>
      <c r="D174" s="47" t="s">
        <v>238</v>
      </c>
      <c r="E174" s="95" t="s">
        <v>219</v>
      </c>
      <c r="F174" s="95"/>
      <c r="G174" s="132"/>
      <c r="H174" s="132"/>
      <c r="I174" s="75" t="s">
        <v>6</v>
      </c>
      <c r="J174" s="75"/>
      <c r="K174" s="75"/>
      <c r="L174" s="90" t="str">
        <f>IF(D174="NA","NA",5-D174)</f>
        <v>NA</v>
      </c>
      <c r="M174" s="75"/>
      <c r="N174" s="75"/>
      <c r="O174" s="75"/>
      <c r="P174" s="75"/>
      <c r="Q174" s="75"/>
      <c r="R174" s="75"/>
      <c r="S174" s="75"/>
      <c r="T174" s="75"/>
      <c r="U174" s="75"/>
      <c r="V174" s="75"/>
      <c r="W174" s="75" t="s">
        <v>6</v>
      </c>
    </row>
    <row r="175" spans="1:23" ht="60" x14ac:dyDescent="0.3">
      <c r="A175" s="69" t="s">
        <v>1</v>
      </c>
      <c r="B175" s="46" t="s">
        <v>681</v>
      </c>
      <c r="C175" s="46" t="s">
        <v>681</v>
      </c>
      <c r="D175" s="47" t="s">
        <v>238</v>
      </c>
      <c r="E175" s="95" t="s">
        <v>220</v>
      </c>
      <c r="F175" s="95"/>
      <c r="G175" s="132"/>
      <c r="H175" s="132"/>
      <c r="I175" s="75" t="s">
        <v>6</v>
      </c>
      <c r="J175" s="75"/>
      <c r="K175" s="75"/>
      <c r="L175" s="90" t="str">
        <f>IF(D175="NA","NA",5-D175)</f>
        <v>NA</v>
      </c>
      <c r="M175" s="75"/>
      <c r="N175" s="75"/>
      <c r="O175" s="75"/>
      <c r="P175" s="75"/>
      <c r="Q175" s="75"/>
      <c r="R175" s="75"/>
      <c r="S175" s="75"/>
      <c r="T175" s="75"/>
      <c r="U175" s="75"/>
      <c r="V175" s="75"/>
      <c r="W175" s="75" t="s">
        <v>6</v>
      </c>
    </row>
    <row r="176" spans="1:23" ht="132" x14ac:dyDescent="0.3">
      <c r="A176" s="69" t="s">
        <v>1</v>
      </c>
      <c r="B176" s="46" t="s">
        <v>693</v>
      </c>
      <c r="C176" s="46" t="s">
        <v>693</v>
      </c>
      <c r="D176" s="47" t="s">
        <v>238</v>
      </c>
      <c r="E176" s="95" t="s">
        <v>221</v>
      </c>
      <c r="F176" s="95"/>
      <c r="G176" s="132"/>
      <c r="H176" s="132"/>
      <c r="I176" s="75" t="s">
        <v>6</v>
      </c>
      <c r="J176" s="75"/>
      <c r="K176" s="75"/>
      <c r="L176" s="90" t="str">
        <f>IF(D176="NA","NA",5-D176)</f>
        <v>NA</v>
      </c>
      <c r="M176" s="75"/>
      <c r="N176" s="75"/>
      <c r="O176" s="75"/>
      <c r="P176" s="75"/>
      <c r="Q176" s="75"/>
      <c r="R176" s="75"/>
      <c r="S176" s="75"/>
      <c r="T176" s="75"/>
      <c r="U176" s="75"/>
      <c r="V176" s="75"/>
      <c r="W176" s="75" t="s">
        <v>6</v>
      </c>
    </row>
    <row r="177" spans="1:23" ht="36" x14ac:dyDescent="0.3">
      <c r="A177" s="69" t="s">
        <v>1</v>
      </c>
      <c r="B177" s="46" t="s">
        <v>682</v>
      </c>
      <c r="C177" s="46" t="s">
        <v>682</v>
      </c>
      <c r="D177" s="47" t="s">
        <v>238</v>
      </c>
      <c r="E177" s="95" t="s">
        <v>222</v>
      </c>
      <c r="F177" s="95"/>
      <c r="G177" s="132"/>
      <c r="H177" s="132"/>
      <c r="I177" s="75" t="s">
        <v>6</v>
      </c>
      <c r="J177" s="75"/>
      <c r="K177" s="75"/>
      <c r="L177" s="90" t="str">
        <f>IF(D177="NA","NA",5-D177)</f>
        <v>NA</v>
      </c>
      <c r="M177" s="75"/>
      <c r="N177" s="75"/>
      <c r="O177" s="75"/>
      <c r="P177" s="75"/>
      <c r="Q177" s="75"/>
      <c r="R177" s="75"/>
      <c r="S177" s="75"/>
      <c r="T177" s="75"/>
      <c r="U177" s="75"/>
      <c r="V177" s="75"/>
      <c r="W177" s="75" t="s">
        <v>6</v>
      </c>
    </row>
    <row r="178" spans="1:23" ht="84" x14ac:dyDescent="0.3">
      <c r="A178" s="69" t="s">
        <v>1</v>
      </c>
      <c r="B178" s="46" t="s">
        <v>683</v>
      </c>
      <c r="C178" s="46" t="s">
        <v>683</v>
      </c>
      <c r="D178" s="47" t="s">
        <v>238</v>
      </c>
      <c r="E178" s="95" t="s">
        <v>223</v>
      </c>
      <c r="F178" s="95"/>
      <c r="G178" s="132"/>
      <c r="H178" s="132"/>
      <c r="I178" s="75" t="s">
        <v>6</v>
      </c>
      <c r="J178" s="75"/>
      <c r="K178" s="75"/>
      <c r="L178" s="90" t="str">
        <f>IF(D178="NA","NA",5-D178)</f>
        <v>NA</v>
      </c>
      <c r="M178" s="75"/>
      <c r="N178" s="75"/>
      <c r="O178" s="75"/>
      <c r="P178" s="75"/>
      <c r="Q178" s="75"/>
      <c r="R178" s="75"/>
      <c r="S178" s="75"/>
      <c r="T178" s="75"/>
      <c r="U178" s="75"/>
      <c r="V178" s="75"/>
      <c r="W178" s="75" t="s">
        <v>6</v>
      </c>
    </row>
    <row r="179" spans="1:23" ht="60" x14ac:dyDescent="0.3">
      <c r="A179" s="69" t="s">
        <v>1</v>
      </c>
      <c r="B179" s="46" t="s">
        <v>684</v>
      </c>
      <c r="C179" s="46" t="s">
        <v>684</v>
      </c>
      <c r="D179" s="47" t="s">
        <v>238</v>
      </c>
      <c r="E179" s="95" t="s">
        <v>224</v>
      </c>
      <c r="F179" s="95"/>
      <c r="G179" s="132"/>
      <c r="H179" s="132"/>
      <c r="I179" s="75" t="s">
        <v>6</v>
      </c>
      <c r="J179" s="75"/>
      <c r="K179" s="75"/>
      <c r="L179" s="90" t="str">
        <f>IF(D179="NA","NA",5-D179)</f>
        <v>NA</v>
      </c>
      <c r="M179" s="75"/>
      <c r="N179" s="75"/>
      <c r="O179" s="75"/>
      <c r="P179" s="75"/>
      <c r="Q179" s="75"/>
      <c r="R179" s="75"/>
      <c r="S179" s="75"/>
      <c r="T179" s="75"/>
      <c r="U179" s="75"/>
      <c r="V179" s="75"/>
      <c r="W179" s="75" t="s">
        <v>6</v>
      </c>
    </row>
    <row r="180" spans="1:23" ht="60" x14ac:dyDescent="0.3">
      <c r="A180" s="69" t="s">
        <v>1</v>
      </c>
      <c r="B180" s="46" t="s">
        <v>685</v>
      </c>
      <c r="C180" s="46" t="s">
        <v>685</v>
      </c>
      <c r="D180" s="47" t="s">
        <v>238</v>
      </c>
      <c r="E180" s="93" t="s">
        <v>225</v>
      </c>
      <c r="F180" s="93"/>
      <c r="G180" s="132"/>
      <c r="H180" s="132"/>
      <c r="I180" s="75" t="s">
        <v>6</v>
      </c>
      <c r="J180" s="75"/>
      <c r="K180" s="75"/>
      <c r="L180" s="90" t="str">
        <f>IF(D180="NA","NA",5-D180)</f>
        <v>NA</v>
      </c>
      <c r="M180" s="75"/>
      <c r="N180" s="75"/>
      <c r="O180" s="75"/>
      <c r="P180" s="75"/>
      <c r="Q180" s="75"/>
      <c r="R180" s="75"/>
      <c r="S180" s="75"/>
      <c r="T180" s="75"/>
      <c r="U180" s="75"/>
      <c r="V180" s="75"/>
      <c r="W180" s="75" t="s">
        <v>6</v>
      </c>
    </row>
    <row r="181" spans="1:23" ht="52" x14ac:dyDescent="0.3">
      <c r="A181" s="69" t="s">
        <v>1</v>
      </c>
      <c r="B181" s="46" t="s">
        <v>686</v>
      </c>
      <c r="C181" s="46" t="s">
        <v>686</v>
      </c>
      <c r="D181" s="47" t="s">
        <v>238</v>
      </c>
      <c r="E181" s="93" t="s">
        <v>226</v>
      </c>
      <c r="F181" s="93"/>
      <c r="G181" s="132"/>
      <c r="H181" s="132"/>
      <c r="I181" s="75" t="s">
        <v>6</v>
      </c>
      <c r="J181" s="75"/>
      <c r="K181" s="75"/>
      <c r="L181" s="90" t="str">
        <f>IF(D181="NA","NA",5-D181)</f>
        <v>NA</v>
      </c>
      <c r="M181" s="75"/>
      <c r="N181" s="75"/>
      <c r="O181" s="75"/>
      <c r="P181" s="75"/>
      <c r="Q181" s="75"/>
      <c r="R181" s="75"/>
      <c r="S181" s="75"/>
      <c r="T181" s="75"/>
      <c r="U181" s="75"/>
      <c r="V181" s="75"/>
      <c r="W181" s="75" t="s">
        <v>6</v>
      </c>
    </row>
    <row r="182" spans="1:23" ht="91" x14ac:dyDescent="0.3">
      <c r="A182" s="69" t="s">
        <v>1</v>
      </c>
      <c r="B182" s="46" t="s">
        <v>687</v>
      </c>
      <c r="C182" s="46" t="s">
        <v>687</v>
      </c>
      <c r="D182" s="47" t="s">
        <v>238</v>
      </c>
      <c r="E182" s="93" t="s">
        <v>227</v>
      </c>
      <c r="F182" s="93"/>
      <c r="G182" s="132"/>
      <c r="H182" s="132"/>
      <c r="I182" s="75" t="s">
        <v>6</v>
      </c>
      <c r="J182" s="75"/>
      <c r="K182" s="75"/>
      <c r="L182" s="90" t="str">
        <f>IF(D182="NA","NA",5-D182)</f>
        <v>NA</v>
      </c>
      <c r="M182" s="75"/>
      <c r="N182" s="75"/>
      <c r="O182" s="75"/>
      <c r="P182" s="75"/>
      <c r="Q182" s="75"/>
      <c r="R182" s="75"/>
      <c r="S182" s="75"/>
      <c r="T182" s="75"/>
      <c r="U182" s="75"/>
      <c r="V182" s="75"/>
      <c r="W182" s="75" t="s">
        <v>6</v>
      </c>
    </row>
    <row r="183" spans="1:23" ht="117" x14ac:dyDescent="0.3">
      <c r="A183" s="69" t="s">
        <v>1</v>
      </c>
      <c r="B183" s="46" t="s">
        <v>688</v>
      </c>
      <c r="C183" s="46" t="s">
        <v>688</v>
      </c>
      <c r="D183" s="47" t="s">
        <v>238</v>
      </c>
      <c r="E183" s="93" t="s">
        <v>228</v>
      </c>
      <c r="F183" s="93"/>
      <c r="G183" s="132"/>
      <c r="H183" s="132"/>
      <c r="I183" s="75" t="s">
        <v>6</v>
      </c>
      <c r="J183" s="75"/>
      <c r="K183" s="75"/>
      <c r="L183" s="90" t="str">
        <f>IF(D183="NA","NA",5-D183)</f>
        <v>NA</v>
      </c>
      <c r="M183" s="75"/>
      <c r="N183" s="75"/>
      <c r="O183" s="75"/>
      <c r="P183" s="75"/>
      <c r="Q183" s="75"/>
      <c r="R183" s="75"/>
      <c r="S183" s="75"/>
      <c r="T183" s="75"/>
      <c r="U183" s="75"/>
      <c r="V183" s="75"/>
      <c r="W183" s="75" t="s">
        <v>6</v>
      </c>
    </row>
    <row r="184" spans="1:23" ht="48" x14ac:dyDescent="0.3">
      <c r="A184" s="69" t="s">
        <v>1</v>
      </c>
      <c r="B184" s="46" t="s">
        <v>689</v>
      </c>
      <c r="C184" s="46" t="s">
        <v>689</v>
      </c>
      <c r="D184" s="47" t="s">
        <v>238</v>
      </c>
      <c r="E184" s="93" t="s">
        <v>229</v>
      </c>
      <c r="F184" s="93"/>
      <c r="G184" s="132"/>
      <c r="H184" s="132"/>
      <c r="I184" s="75" t="s">
        <v>6</v>
      </c>
      <c r="J184" s="75"/>
      <c r="K184" s="75"/>
      <c r="L184" s="90" t="str">
        <f>IF(D184="NA","NA",5-D184)</f>
        <v>NA</v>
      </c>
      <c r="M184" s="75"/>
      <c r="N184" s="75"/>
      <c r="O184" s="75"/>
      <c r="P184" s="75"/>
      <c r="Q184" s="75"/>
      <c r="R184" s="75"/>
      <c r="S184" s="75"/>
      <c r="T184" s="75"/>
      <c r="U184" s="75"/>
      <c r="V184" s="75"/>
      <c r="W184" s="75" t="s">
        <v>6</v>
      </c>
    </row>
    <row r="185" spans="1:23" ht="120" x14ac:dyDescent="0.3">
      <c r="A185" s="69" t="s">
        <v>1</v>
      </c>
      <c r="B185" s="46" t="s">
        <v>694</v>
      </c>
      <c r="C185" s="46" t="s">
        <v>694</v>
      </c>
      <c r="D185" s="47" t="s">
        <v>238</v>
      </c>
      <c r="E185" s="95" t="s">
        <v>230</v>
      </c>
      <c r="F185" s="95"/>
      <c r="G185" s="132"/>
      <c r="H185" s="132"/>
      <c r="I185" s="75" t="s">
        <v>6</v>
      </c>
      <c r="J185" s="75"/>
      <c r="K185" s="75"/>
      <c r="L185" s="90" t="str">
        <f>IF(D185="NA","NA",5-D185)</f>
        <v>NA</v>
      </c>
      <c r="M185" s="75"/>
      <c r="N185" s="75"/>
      <c r="O185" s="75"/>
      <c r="P185" s="75"/>
      <c r="Q185" s="75"/>
      <c r="R185" s="75"/>
      <c r="S185" s="75"/>
      <c r="T185" s="75"/>
      <c r="U185" s="75"/>
      <c r="V185" s="75"/>
      <c r="W185" s="75" t="s">
        <v>6</v>
      </c>
    </row>
    <row r="186" spans="1:23" ht="72" x14ac:dyDescent="0.3">
      <c r="A186" s="69" t="s">
        <v>1</v>
      </c>
      <c r="B186" s="46" t="s">
        <v>690</v>
      </c>
      <c r="C186" s="46" t="s">
        <v>690</v>
      </c>
      <c r="D186" s="47" t="s">
        <v>238</v>
      </c>
      <c r="E186" s="93"/>
      <c r="F186" s="93"/>
      <c r="G186" s="132"/>
      <c r="H186" s="132"/>
      <c r="I186" s="75" t="s">
        <v>6</v>
      </c>
      <c r="J186" s="75"/>
      <c r="K186" s="75"/>
      <c r="L186" s="90" t="str">
        <f>IF(D186="NA","NA",5-D186)</f>
        <v>NA</v>
      </c>
      <c r="M186" s="75"/>
      <c r="N186" s="75"/>
      <c r="O186" s="75"/>
      <c r="P186" s="75"/>
      <c r="Q186" s="75"/>
      <c r="R186" s="75"/>
      <c r="S186" s="75"/>
      <c r="T186" s="75"/>
      <c r="U186" s="75"/>
      <c r="V186" s="75"/>
      <c r="W186" s="75" t="s">
        <v>6</v>
      </c>
    </row>
    <row r="187" spans="1:23" ht="72" x14ac:dyDescent="0.3">
      <c r="A187" s="69" t="s">
        <v>1</v>
      </c>
      <c r="B187" s="46" t="s">
        <v>691</v>
      </c>
      <c r="C187" s="46" t="s">
        <v>691</v>
      </c>
      <c r="D187" s="47" t="s">
        <v>238</v>
      </c>
      <c r="E187" s="95" t="s">
        <v>231</v>
      </c>
      <c r="F187" s="95"/>
      <c r="G187" s="132"/>
      <c r="H187" s="132"/>
      <c r="I187" s="75" t="s">
        <v>6</v>
      </c>
      <c r="J187" s="75"/>
      <c r="K187" s="75"/>
      <c r="L187" s="90" t="str">
        <f>IF(D187="NA","NA",5-D187)</f>
        <v>NA</v>
      </c>
      <c r="M187" s="75"/>
      <c r="N187" s="75"/>
      <c r="O187" s="75"/>
      <c r="P187" s="75"/>
      <c r="Q187" s="75"/>
      <c r="R187" s="75"/>
      <c r="S187" s="75"/>
      <c r="T187" s="75"/>
      <c r="U187" s="75"/>
      <c r="V187" s="75"/>
      <c r="W187" s="75" t="s">
        <v>6</v>
      </c>
    </row>
    <row r="188" spans="1:23" ht="36" x14ac:dyDescent="0.3">
      <c r="A188" s="69" t="s">
        <v>1</v>
      </c>
      <c r="B188" s="46" t="s">
        <v>692</v>
      </c>
      <c r="C188" s="46" t="s">
        <v>692</v>
      </c>
      <c r="D188" s="47" t="s">
        <v>238</v>
      </c>
      <c r="E188" s="95" t="s">
        <v>232</v>
      </c>
      <c r="F188" s="95"/>
      <c r="G188" s="162"/>
      <c r="H188" s="162"/>
      <c r="I188" s="75" t="s">
        <v>6</v>
      </c>
      <c r="J188" s="75"/>
      <c r="K188" s="75"/>
      <c r="L188" s="90" t="str">
        <f>IF(D188="NA","NA",5-D188)</f>
        <v>NA</v>
      </c>
      <c r="M188" s="75"/>
      <c r="N188" s="75"/>
      <c r="O188" s="75"/>
      <c r="P188" s="75"/>
      <c r="Q188" s="75"/>
      <c r="R188" s="75"/>
      <c r="S188" s="75"/>
      <c r="T188" s="75"/>
      <c r="U188" s="75"/>
      <c r="V188" s="75"/>
      <c r="W188" s="75" t="s">
        <v>6</v>
      </c>
    </row>
  </sheetData>
  <autoFilter ref="A8:X188" xr:uid="{00000000-0009-0000-0000-000005000000}"/>
  <mergeCells count="2">
    <mergeCell ref="I7:K7"/>
    <mergeCell ref="M7:W7"/>
  </mergeCells>
  <conditionalFormatting sqref="D168:D188 D9:D135">
    <cfRule type="cellIs" dxfId="31" priority="5" operator="equal">
      <formula>1</formula>
    </cfRule>
    <cfRule type="cellIs" dxfId="30" priority="6" operator="equal">
      <formula>2</formula>
    </cfRule>
    <cfRule type="cellIs" dxfId="29" priority="7" operator="equal">
      <formula>3</formula>
    </cfRule>
    <cfRule type="cellIs" dxfId="28" priority="8" operator="equal">
      <formula>4</formula>
    </cfRule>
  </conditionalFormatting>
  <conditionalFormatting sqref="D136:D167">
    <cfRule type="cellIs" dxfId="27" priority="1" operator="equal">
      <formula>1</formula>
    </cfRule>
    <cfRule type="cellIs" dxfId="26" priority="2" operator="equal">
      <formula>2</formula>
    </cfRule>
    <cfRule type="cellIs" dxfId="25" priority="3" operator="equal">
      <formula>3</formula>
    </cfRule>
    <cfRule type="cellIs" dxfId="24" priority="4" operator="equal">
      <formula>4</formula>
    </cfRule>
  </conditionalFormatting>
  <dataValidations count="1">
    <dataValidation type="list" allowBlank="1" showInputMessage="1" showErrorMessage="1" sqref="D9:D188" xr:uid="{00000000-0002-0000-0500-000000000000}">
      <formula1>"NA, 1, 2, 3, 4"</formula1>
    </dataValidation>
  </dataValidations>
  <pageMargins left="0.55118110236220474" right="0.35433070866141736" top="0.98425196850393704" bottom="0.98425196850393704" header="0.51181102362204722" footer="0.51181102362204722"/>
  <pageSetup paperSize="9"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Q188"/>
  <sheetViews>
    <sheetView workbookViewId="0">
      <selection activeCell="F8" sqref="F8"/>
    </sheetView>
  </sheetViews>
  <sheetFormatPr defaultRowHeight="12.5" x14ac:dyDescent="0.25"/>
  <cols>
    <col min="1" max="2" width="19.453125" customWidth="1"/>
    <col min="3" max="3" width="11.453125" style="25" bestFit="1" customWidth="1"/>
    <col min="4" max="4" width="29.81640625" customWidth="1"/>
    <col min="5" max="5" width="36" customWidth="1"/>
    <col min="6" max="6" width="13.81640625" customWidth="1"/>
    <col min="7" max="7" width="13" customWidth="1"/>
    <col min="8" max="8" width="12.36328125" customWidth="1"/>
    <col min="9" max="10" width="13.6328125" customWidth="1"/>
  </cols>
  <sheetData>
    <row r="1" spans="1:43" s="7" customFormat="1" ht="13" x14ac:dyDescent="0.25">
      <c r="D1" s="4"/>
      <c r="E1" s="4"/>
      <c r="F1" s="4"/>
      <c r="G1" s="4"/>
    </row>
    <row r="2" spans="1:43" s="7" customFormat="1" ht="23.5" x14ac:dyDescent="0.25">
      <c r="C2" s="14" t="s">
        <v>411</v>
      </c>
      <c r="D2" s="4"/>
      <c r="E2" s="4"/>
      <c r="F2" s="4"/>
      <c r="G2" s="4"/>
      <c r="AQ2" s="14"/>
    </row>
    <row r="3" spans="1:43" s="7" customFormat="1" ht="13" x14ac:dyDescent="0.25">
      <c r="C3" s="7" t="s">
        <v>412</v>
      </c>
      <c r="D3" s="4"/>
      <c r="E3" s="4"/>
      <c r="F3" s="4"/>
      <c r="G3" s="4"/>
    </row>
    <row r="4" spans="1:43" s="7" customFormat="1" ht="13" x14ac:dyDescent="0.25">
      <c r="C4" s="7" t="s">
        <v>413</v>
      </c>
      <c r="D4" s="4"/>
      <c r="E4" s="4"/>
      <c r="F4" s="4"/>
      <c r="G4" s="4"/>
    </row>
    <row r="5" spans="1:43" s="7" customFormat="1" ht="13" x14ac:dyDescent="0.25">
      <c r="C5" s="7" t="s">
        <v>450</v>
      </c>
      <c r="D5" s="4"/>
      <c r="E5" s="4"/>
      <c r="F5" s="4"/>
      <c r="G5" s="4"/>
    </row>
    <row r="6" spans="1:43" s="7" customFormat="1" ht="13" x14ac:dyDescent="0.25">
      <c r="D6" s="4"/>
      <c r="E6" s="4"/>
      <c r="F6" s="4"/>
      <c r="G6" s="4"/>
      <c r="H6" s="24"/>
      <c r="L6" s="24"/>
    </row>
    <row r="7" spans="1:43" s="7" customFormat="1" ht="13" x14ac:dyDescent="0.25">
      <c r="D7" s="4"/>
      <c r="E7" s="4"/>
      <c r="F7" s="4"/>
      <c r="G7" s="4"/>
    </row>
    <row r="8" spans="1:43" s="2" customFormat="1" ht="65" x14ac:dyDescent="0.25">
      <c r="A8" s="72" t="s">
        <v>414</v>
      </c>
      <c r="B8" s="72" t="s">
        <v>415</v>
      </c>
      <c r="C8" s="72" t="s">
        <v>279</v>
      </c>
      <c r="D8" s="72" t="s">
        <v>416</v>
      </c>
      <c r="E8" s="72" t="s">
        <v>417</v>
      </c>
      <c r="F8" s="133" t="s">
        <v>545</v>
      </c>
      <c r="G8" s="133" t="s">
        <v>547</v>
      </c>
      <c r="H8" s="72" t="s">
        <v>418</v>
      </c>
      <c r="I8" s="72" t="s">
        <v>451</v>
      </c>
      <c r="J8" s="72" t="s">
        <v>419</v>
      </c>
      <c r="K8" s="72" t="s">
        <v>420</v>
      </c>
    </row>
    <row r="9" spans="1:43" ht="24" x14ac:dyDescent="0.25">
      <c r="A9" s="46" t="s">
        <v>570</v>
      </c>
      <c r="B9" s="46" t="s">
        <v>571</v>
      </c>
      <c r="C9" s="88">
        <f ca="1">HLOOKUP(B9,'Threats - Risk'!$P$13:$GM$81,3,FALSE)</f>
        <v>9</v>
      </c>
      <c r="D9" s="48"/>
      <c r="E9" s="48"/>
      <c r="F9" s="48"/>
      <c r="G9" s="48"/>
      <c r="H9" s="73">
        <f>VLOOKUP(B9,'Controls and SOA'!$C$9:$D$188,2,FALSE)</f>
        <v>4</v>
      </c>
      <c r="I9" s="73"/>
      <c r="J9" s="89">
        <f t="shared" ref="J9:J40" ca="1" si="0">IF(I9="",C9,(C9/(5-H9))*(5-I9))</f>
        <v>9</v>
      </c>
      <c r="K9" s="74" t="str">
        <f t="shared" ref="K9:K40" ca="1" si="1">IF(J9=C9,"NO","SI")</f>
        <v>NO</v>
      </c>
    </row>
    <row r="10" spans="1:43" ht="36" x14ac:dyDescent="0.25">
      <c r="A10" s="46" t="s">
        <v>106</v>
      </c>
      <c r="B10" s="46" t="s">
        <v>15</v>
      </c>
      <c r="C10" s="88">
        <f ca="1">HLOOKUP(B10,'Threats - Risk'!$P$13:$GM$81,3,FALSE)</f>
        <v>9</v>
      </c>
      <c r="D10" s="48"/>
      <c r="E10" s="48"/>
      <c r="F10" s="48"/>
      <c r="G10" s="48"/>
      <c r="H10" s="73">
        <f>VLOOKUP(B10,'Controls and SOA'!$C$9:$D$188,2,FALSE)</f>
        <v>4</v>
      </c>
      <c r="I10" s="73"/>
      <c r="J10" s="89">
        <f t="shared" ca="1" si="0"/>
        <v>9</v>
      </c>
      <c r="K10" s="74" t="str">
        <f t="shared" ca="1" si="1"/>
        <v>NO</v>
      </c>
    </row>
    <row r="11" spans="1:43" ht="36" x14ac:dyDescent="0.25">
      <c r="A11" s="46" t="s">
        <v>573</v>
      </c>
      <c r="B11" s="46" t="s">
        <v>574</v>
      </c>
      <c r="C11" s="88">
        <f ca="1">HLOOKUP(B11,'Threats - Risk'!$P$13:$GM$81,3,FALSE)</f>
        <v>9</v>
      </c>
      <c r="D11" s="48"/>
      <c r="E11" s="48"/>
      <c r="F11" s="48"/>
      <c r="G11" s="48"/>
      <c r="H11" s="73">
        <f>VLOOKUP(B11,'Controls and SOA'!$C$9:$D$188,2,FALSE)</f>
        <v>4</v>
      </c>
      <c r="I11" s="73"/>
      <c r="J11" s="89">
        <f t="shared" ca="1" si="0"/>
        <v>9</v>
      </c>
      <c r="K11" s="74" t="str">
        <f t="shared" ca="1" si="1"/>
        <v>NO</v>
      </c>
    </row>
    <row r="12" spans="1:43" ht="24" x14ac:dyDescent="0.25">
      <c r="A12" s="46" t="s">
        <v>107</v>
      </c>
      <c r="B12" s="46" t="s">
        <v>16</v>
      </c>
      <c r="C12" s="88">
        <f ca="1">HLOOKUP(B12,'Threats - Risk'!$P$13:$GM$81,3,FALSE)</f>
        <v>18</v>
      </c>
      <c r="D12" s="48"/>
      <c r="E12" s="48"/>
      <c r="F12" s="48"/>
      <c r="G12" s="48"/>
      <c r="H12" s="73">
        <f>VLOOKUP(B12,'Controls and SOA'!$C$9:$D$188,2,FALSE)</f>
        <v>3</v>
      </c>
      <c r="I12" s="73"/>
      <c r="J12" s="89">
        <f t="shared" ca="1" si="0"/>
        <v>18</v>
      </c>
      <c r="K12" s="74" t="str">
        <f t="shared" ca="1" si="1"/>
        <v>NO</v>
      </c>
    </row>
    <row r="13" spans="1:43" ht="24" x14ac:dyDescent="0.25">
      <c r="A13" s="46" t="s">
        <v>108</v>
      </c>
      <c r="B13" s="46" t="s">
        <v>18</v>
      </c>
      <c r="C13" s="88">
        <f ca="1">HLOOKUP(B13,'Threats - Risk'!$P$13:$GM$81,3,FALSE)</f>
        <v>27</v>
      </c>
      <c r="D13" s="48"/>
      <c r="E13" s="48"/>
      <c r="F13" s="48"/>
      <c r="G13" s="48"/>
      <c r="H13" s="73">
        <f>VLOOKUP(B13,'Controls and SOA'!$C$9:$D$188,2,FALSE)</f>
        <v>2</v>
      </c>
      <c r="I13" s="73"/>
      <c r="J13" s="89">
        <f t="shared" ca="1" si="0"/>
        <v>27</v>
      </c>
      <c r="K13" s="74" t="str">
        <f t="shared" ca="1" si="1"/>
        <v>NO</v>
      </c>
    </row>
    <row r="14" spans="1:43" ht="36" x14ac:dyDescent="0.25">
      <c r="A14" s="46" t="s">
        <v>109</v>
      </c>
      <c r="B14" s="46" t="s">
        <v>19</v>
      </c>
      <c r="C14" s="88">
        <f ca="1">HLOOKUP(B14,'Threats - Risk'!$P$13:$GM$81,3,FALSE)</f>
        <v>18</v>
      </c>
      <c r="D14" s="48"/>
      <c r="E14" s="48"/>
      <c r="F14" s="48"/>
      <c r="G14" s="48"/>
      <c r="H14" s="73">
        <f>VLOOKUP(B14,'Controls and SOA'!$C$9:$D$188,2,FALSE)</f>
        <v>3</v>
      </c>
      <c r="I14" s="73"/>
      <c r="J14" s="89">
        <f t="shared" ca="1" si="0"/>
        <v>18</v>
      </c>
      <c r="K14" s="74" t="str">
        <f t="shared" ca="1" si="1"/>
        <v>NO</v>
      </c>
    </row>
    <row r="15" spans="1:43" ht="36" x14ac:dyDescent="0.25">
      <c r="A15" s="46" t="s">
        <v>110</v>
      </c>
      <c r="B15" s="46" t="s">
        <v>20</v>
      </c>
      <c r="C15" s="88">
        <f ca="1">HLOOKUP(B15,'Threats - Risk'!$P$13:$GM$81,3,FALSE)</f>
        <v>18</v>
      </c>
      <c r="D15" s="48"/>
      <c r="E15" s="48"/>
      <c r="F15" s="48"/>
      <c r="G15" s="48"/>
      <c r="H15" s="73">
        <f>VLOOKUP(B15,'Controls and SOA'!$C$9:$D$188,2,FALSE)</f>
        <v>3</v>
      </c>
      <c r="I15" s="73"/>
      <c r="J15" s="89">
        <f t="shared" ca="1" si="0"/>
        <v>18</v>
      </c>
      <c r="K15" s="74" t="str">
        <f t="shared" ca="1" si="1"/>
        <v>NO</v>
      </c>
    </row>
    <row r="16" spans="1:43" ht="36" x14ac:dyDescent="0.25">
      <c r="A16" s="76" t="s">
        <v>502</v>
      </c>
      <c r="B16" s="46" t="s">
        <v>21</v>
      </c>
      <c r="C16" s="88">
        <f ca="1">HLOOKUP(B16,'Threats - Risk'!$P$13:$GM$81,3,FALSE)</f>
        <v>0</v>
      </c>
      <c r="D16" s="48"/>
      <c r="E16" s="48"/>
      <c r="F16" s="48"/>
      <c r="G16" s="48"/>
      <c r="H16" s="73" t="str">
        <f>VLOOKUP(B16,'Controls and SOA'!$C$9:$D$188,2,FALSE)</f>
        <v>NA</v>
      </c>
      <c r="I16" s="73"/>
      <c r="J16" s="89">
        <f t="shared" ca="1" si="0"/>
        <v>0</v>
      </c>
      <c r="K16" s="74" t="str">
        <f t="shared" ca="1" si="1"/>
        <v>NO</v>
      </c>
    </row>
    <row r="17" spans="1:11" ht="36" x14ac:dyDescent="0.25">
      <c r="A17" s="76" t="s">
        <v>575</v>
      </c>
      <c r="B17" s="46" t="s">
        <v>576</v>
      </c>
      <c r="C17" s="88">
        <f ca="1">HLOOKUP(B17,'Threats - Risk'!$P$13:$GM$81,3,FALSE)</f>
        <v>9</v>
      </c>
      <c r="D17" s="48"/>
      <c r="E17" s="48"/>
      <c r="F17" s="48"/>
      <c r="G17" s="48"/>
      <c r="H17" s="73">
        <f>VLOOKUP(B17,'Controls and SOA'!$C$9:$D$188,2,FALSE)</f>
        <v>4</v>
      </c>
      <c r="I17" s="73"/>
      <c r="J17" s="89">
        <f t="shared" ca="1" si="0"/>
        <v>9</v>
      </c>
      <c r="K17" s="74" t="str">
        <f t="shared" ca="1" si="1"/>
        <v>NO</v>
      </c>
    </row>
    <row r="18" spans="1:11" ht="36" x14ac:dyDescent="0.25">
      <c r="A18" s="76" t="s">
        <v>498</v>
      </c>
      <c r="B18" s="46" t="s">
        <v>22</v>
      </c>
      <c r="C18" s="88">
        <f ca="1">HLOOKUP(B18,'Threats - Risk'!$P$13:$GM$81,3,FALSE)</f>
        <v>9</v>
      </c>
      <c r="D18" s="48"/>
      <c r="E18" s="48"/>
      <c r="F18" s="48"/>
      <c r="G18" s="48"/>
      <c r="H18" s="73">
        <f>VLOOKUP(B18,'Controls and SOA'!$C$9:$D$188,2,FALSE)</f>
        <v>4</v>
      </c>
      <c r="I18" s="73"/>
      <c r="J18" s="89">
        <f t="shared" ca="1" si="0"/>
        <v>9</v>
      </c>
      <c r="K18" s="74" t="str">
        <f t="shared" ca="1" si="1"/>
        <v>NO</v>
      </c>
    </row>
    <row r="19" spans="1:11" ht="13" x14ac:dyDescent="0.25">
      <c r="A19" s="46" t="s">
        <v>2</v>
      </c>
      <c r="B19" s="46" t="s">
        <v>11</v>
      </c>
      <c r="C19" s="88">
        <f ca="1">HLOOKUP(B19,'Threats - Risk'!$P$13:$GM$81,3,FALSE)</f>
        <v>18</v>
      </c>
      <c r="D19" s="48"/>
      <c r="E19" s="48"/>
      <c r="F19" s="48"/>
      <c r="G19" s="48"/>
      <c r="H19" s="73">
        <f>VLOOKUP(B19,'Controls and SOA'!$C$9:$D$188,2,FALSE)</f>
        <v>3</v>
      </c>
      <c r="I19" s="73"/>
      <c r="J19" s="89">
        <f t="shared" ca="1" si="0"/>
        <v>18</v>
      </c>
      <c r="K19" s="74" t="str">
        <f t="shared" ca="1" si="1"/>
        <v>NO</v>
      </c>
    </row>
    <row r="20" spans="1:11" ht="24" x14ac:dyDescent="0.25">
      <c r="A20" s="46" t="s">
        <v>111</v>
      </c>
      <c r="B20" s="46" t="s">
        <v>23</v>
      </c>
      <c r="C20" s="88">
        <f ca="1">HLOOKUP(B20,'Threats - Risk'!$P$13:$GM$81,3,FALSE)</f>
        <v>9</v>
      </c>
      <c r="D20" s="48"/>
      <c r="E20" s="48"/>
      <c r="F20" s="48"/>
      <c r="G20" s="48"/>
      <c r="H20" s="73">
        <f>VLOOKUP(B20,'Controls and SOA'!$C$9:$D$188,2,FALSE)</f>
        <v>4</v>
      </c>
      <c r="I20" s="73"/>
      <c r="J20" s="89">
        <f t="shared" ca="1" si="0"/>
        <v>9</v>
      </c>
      <c r="K20" s="74" t="str">
        <f t="shared" ca="1" si="1"/>
        <v>NO</v>
      </c>
    </row>
    <row r="21" spans="1:11" ht="24" x14ac:dyDescent="0.25">
      <c r="A21" s="46" t="s">
        <v>112</v>
      </c>
      <c r="B21" s="46" t="s">
        <v>17</v>
      </c>
      <c r="C21" s="88">
        <f ca="1">HLOOKUP(B21,'Threats - Risk'!$P$13:$GM$81,3,FALSE)</f>
        <v>9</v>
      </c>
      <c r="D21" s="48"/>
      <c r="E21" s="48"/>
      <c r="F21" s="48"/>
      <c r="G21" s="48"/>
      <c r="H21" s="73">
        <f>VLOOKUP(B21,'Controls and SOA'!$C$9:$D$188,2,FALSE)</f>
        <v>4</v>
      </c>
      <c r="I21" s="73"/>
      <c r="J21" s="89">
        <f t="shared" ca="1" si="0"/>
        <v>9</v>
      </c>
      <c r="K21" s="74" t="str">
        <f t="shared" ca="1" si="1"/>
        <v>NO</v>
      </c>
    </row>
    <row r="22" spans="1:11" ht="36" x14ac:dyDescent="0.25">
      <c r="A22" s="46" t="s">
        <v>578</v>
      </c>
      <c r="B22" s="46" t="s">
        <v>579</v>
      </c>
      <c r="C22" s="88">
        <f ca="1">HLOOKUP(B22,'Threats - Risk'!$P$13:$GM$81,3,FALSE)</f>
        <v>9</v>
      </c>
      <c r="D22" s="48"/>
      <c r="E22" s="48"/>
      <c r="F22" s="48"/>
      <c r="G22" s="48"/>
      <c r="H22" s="73">
        <f>VLOOKUP(B22,'Controls and SOA'!$C$9:$D$188,2,FALSE)</f>
        <v>4</v>
      </c>
      <c r="I22" s="73"/>
      <c r="J22" s="89">
        <f t="shared" ca="1" si="0"/>
        <v>9</v>
      </c>
      <c r="K22" s="74" t="str">
        <f t="shared" ca="1" si="1"/>
        <v>NO</v>
      </c>
    </row>
    <row r="23" spans="1:11" ht="24" x14ac:dyDescent="0.25">
      <c r="A23" s="46" t="s">
        <v>113</v>
      </c>
      <c r="B23" s="46" t="s">
        <v>24</v>
      </c>
      <c r="C23" s="88">
        <f ca="1">HLOOKUP(B23,'Threats - Risk'!$P$13:$GM$81,3,FALSE)</f>
        <v>9</v>
      </c>
      <c r="D23" s="48"/>
      <c r="E23" s="48"/>
      <c r="F23" s="48"/>
      <c r="G23" s="48"/>
      <c r="H23" s="73">
        <f>VLOOKUP(B23,'Controls and SOA'!$C$9:$D$188,2,FALSE)</f>
        <v>4</v>
      </c>
      <c r="I23" s="73"/>
      <c r="J23" s="89">
        <f t="shared" ca="1" si="0"/>
        <v>9</v>
      </c>
      <c r="K23" s="74" t="str">
        <f t="shared" ca="1" si="1"/>
        <v>NO</v>
      </c>
    </row>
    <row r="24" spans="1:11" ht="36" x14ac:dyDescent="0.25">
      <c r="A24" s="46" t="s">
        <v>114</v>
      </c>
      <c r="B24" s="46" t="s">
        <v>25</v>
      </c>
      <c r="C24" s="88">
        <f ca="1">HLOOKUP(B24,'Threats - Risk'!$P$13:$GM$81,3,FALSE)</f>
        <v>9</v>
      </c>
      <c r="D24" s="48"/>
      <c r="E24" s="48"/>
      <c r="F24" s="48"/>
      <c r="G24" s="48"/>
      <c r="H24" s="73">
        <f>VLOOKUP(B24,'Controls and SOA'!$C$9:$D$188,2,FALSE)</f>
        <v>4</v>
      </c>
      <c r="I24" s="73"/>
      <c r="J24" s="89">
        <f t="shared" ca="1" si="0"/>
        <v>9</v>
      </c>
      <c r="K24" s="74" t="str">
        <f t="shared" ca="1" si="1"/>
        <v>NO</v>
      </c>
    </row>
    <row r="25" spans="1:11" ht="36" x14ac:dyDescent="0.25">
      <c r="A25" s="46" t="s">
        <v>115</v>
      </c>
      <c r="B25" s="46" t="s">
        <v>26</v>
      </c>
      <c r="C25" s="88">
        <f ca="1">HLOOKUP(B25,'Threats - Risk'!$P$13:$GM$81,3,FALSE)</f>
        <v>18</v>
      </c>
      <c r="D25" s="48"/>
      <c r="E25" s="48"/>
      <c r="F25" s="48"/>
      <c r="G25" s="48"/>
      <c r="H25" s="73">
        <f>VLOOKUP(B25,'Controls and SOA'!$C$9:$D$188,2,FALSE)</f>
        <v>3</v>
      </c>
      <c r="I25" s="73"/>
      <c r="J25" s="89">
        <f t="shared" ca="1" si="0"/>
        <v>18</v>
      </c>
      <c r="K25" s="74" t="str">
        <f t="shared" ca="1" si="1"/>
        <v>NO</v>
      </c>
    </row>
    <row r="26" spans="1:11" ht="24" x14ac:dyDescent="0.25">
      <c r="A26" s="46" t="s">
        <v>116</v>
      </c>
      <c r="B26" s="46" t="s">
        <v>27</v>
      </c>
      <c r="C26" s="88">
        <f ca="1">HLOOKUP(B26,'Threats - Risk'!$P$13:$GM$81,3,FALSE)</f>
        <v>18</v>
      </c>
      <c r="D26" s="48"/>
      <c r="E26" s="48"/>
      <c r="F26" s="48"/>
      <c r="G26" s="48"/>
      <c r="H26" s="73">
        <f>VLOOKUP(B26,'Controls and SOA'!$C$9:$D$188,2,FALSE)</f>
        <v>3</v>
      </c>
      <c r="I26" s="73"/>
      <c r="J26" s="89">
        <f t="shared" ca="1" si="0"/>
        <v>18</v>
      </c>
      <c r="K26" s="74" t="str">
        <f t="shared" ca="1" si="1"/>
        <v>NO</v>
      </c>
    </row>
    <row r="27" spans="1:11" ht="36" x14ac:dyDescent="0.25">
      <c r="A27" s="46" t="s">
        <v>117</v>
      </c>
      <c r="B27" s="46" t="s">
        <v>28</v>
      </c>
      <c r="C27" s="88">
        <f ca="1">HLOOKUP(B27,'Threats - Risk'!$P$13:$GM$81,3,FALSE)</f>
        <v>9</v>
      </c>
      <c r="D27" s="48"/>
      <c r="E27" s="48"/>
      <c r="F27" s="48"/>
      <c r="G27" s="48"/>
      <c r="H27" s="73">
        <f>VLOOKUP(B27,'Controls and SOA'!$C$9:$D$188,2,FALSE)</f>
        <v>4</v>
      </c>
      <c r="I27" s="73"/>
      <c r="J27" s="89">
        <f t="shared" ca="1" si="0"/>
        <v>9</v>
      </c>
      <c r="K27" s="74" t="str">
        <f t="shared" ca="1" si="1"/>
        <v>NO</v>
      </c>
    </row>
    <row r="28" spans="1:11" ht="13" x14ac:dyDescent="0.25">
      <c r="A28" s="46" t="s">
        <v>118</v>
      </c>
      <c r="B28" s="46" t="s">
        <v>29</v>
      </c>
      <c r="C28" s="88">
        <f ca="1">HLOOKUP(B28,'Threats - Risk'!$P$13:$GM$81,3,FALSE)</f>
        <v>12</v>
      </c>
      <c r="D28" s="48"/>
      <c r="E28" s="48"/>
      <c r="F28" s="48"/>
      <c r="G28" s="48"/>
      <c r="H28" s="73">
        <f>VLOOKUP(B28,'Controls and SOA'!$C$9:$D$188,2,FALSE)</f>
        <v>3</v>
      </c>
      <c r="I28" s="73"/>
      <c r="J28" s="89">
        <f t="shared" ca="1" si="0"/>
        <v>12</v>
      </c>
      <c r="K28" s="74" t="str">
        <f t="shared" ca="1" si="1"/>
        <v>NO</v>
      </c>
    </row>
    <row r="29" spans="1:11" ht="24" x14ac:dyDescent="0.25">
      <c r="A29" s="46" t="s">
        <v>580</v>
      </c>
      <c r="B29" s="46" t="s">
        <v>581</v>
      </c>
      <c r="C29" s="88">
        <f ca="1">HLOOKUP(B29,'Threats - Risk'!$P$13:$GM$81,3,FALSE)</f>
        <v>6</v>
      </c>
      <c r="D29" s="48"/>
      <c r="E29" s="48"/>
      <c r="F29" s="48"/>
      <c r="G29" s="48"/>
      <c r="H29" s="73">
        <f>VLOOKUP(B29,'Controls and SOA'!$C$9:$D$188,2,FALSE)</f>
        <v>4</v>
      </c>
      <c r="I29" s="73"/>
      <c r="J29" s="89">
        <f t="shared" ca="1" si="0"/>
        <v>6</v>
      </c>
      <c r="K29" s="74" t="str">
        <f t="shared" ca="1" si="1"/>
        <v>NO</v>
      </c>
    </row>
    <row r="30" spans="1:11" ht="24" x14ac:dyDescent="0.25">
      <c r="A30" s="46" t="s">
        <v>582</v>
      </c>
      <c r="B30" s="46" t="s">
        <v>583</v>
      </c>
      <c r="C30" s="88">
        <f ca="1">HLOOKUP(B30,'Threats - Risk'!$P$13:$GM$81,3,FALSE)</f>
        <v>6</v>
      </c>
      <c r="D30" s="48"/>
      <c r="E30" s="48"/>
      <c r="F30" s="48"/>
      <c r="G30" s="48"/>
      <c r="H30" s="73">
        <f>VLOOKUP(B30,'Controls and SOA'!$C$9:$D$188,2,FALSE)</f>
        <v>4</v>
      </c>
      <c r="I30" s="73"/>
      <c r="J30" s="89">
        <f t="shared" ca="1" si="0"/>
        <v>6</v>
      </c>
      <c r="K30" s="74" t="str">
        <f t="shared" ca="1" si="1"/>
        <v>NO</v>
      </c>
    </row>
    <row r="31" spans="1:11" ht="36" x14ac:dyDescent="0.25">
      <c r="A31" s="46" t="s">
        <v>119</v>
      </c>
      <c r="B31" s="46" t="s">
        <v>30</v>
      </c>
      <c r="C31" s="88">
        <f ca="1">HLOOKUP(B31,'Threats - Risk'!$P$13:$GM$81,3,FALSE)</f>
        <v>6</v>
      </c>
      <c r="D31" s="48"/>
      <c r="E31" s="48"/>
      <c r="F31" s="48"/>
      <c r="G31" s="48"/>
      <c r="H31" s="73">
        <f>VLOOKUP(B31,'Controls and SOA'!$C$9:$D$188,2,FALSE)</f>
        <v>4</v>
      </c>
      <c r="I31" s="73"/>
      <c r="J31" s="89">
        <f t="shared" ca="1" si="0"/>
        <v>6</v>
      </c>
      <c r="K31" s="74" t="str">
        <f t="shared" ca="1" si="1"/>
        <v>NO</v>
      </c>
    </row>
    <row r="32" spans="1:11" ht="24" x14ac:dyDescent="0.25">
      <c r="A32" s="46" t="s">
        <v>584</v>
      </c>
      <c r="B32" s="46" t="s">
        <v>585</v>
      </c>
      <c r="C32" s="88">
        <f ca="1">HLOOKUP(B32,'Threats - Risk'!$P$13:$GM$81,3,FALSE)</f>
        <v>12</v>
      </c>
      <c r="D32" s="48"/>
      <c r="E32" s="48"/>
      <c r="F32" s="48"/>
      <c r="G32" s="48"/>
      <c r="H32" s="73">
        <f>VLOOKUP(B32,'Controls and SOA'!$C$9:$D$188,2,FALSE)</f>
        <v>3</v>
      </c>
      <c r="I32" s="73"/>
      <c r="J32" s="89">
        <f t="shared" ca="1" si="0"/>
        <v>12</v>
      </c>
      <c r="K32" s="74" t="str">
        <f t="shared" ca="1" si="1"/>
        <v>NO</v>
      </c>
    </row>
    <row r="33" spans="1:11" ht="24" x14ac:dyDescent="0.25">
      <c r="A33" s="46" t="s">
        <v>587</v>
      </c>
      <c r="B33" s="46" t="s">
        <v>588</v>
      </c>
      <c r="C33" s="88">
        <f ca="1">HLOOKUP(B33,'Threats - Risk'!$P$13:$GM$81,3,FALSE)</f>
        <v>12</v>
      </c>
      <c r="D33" s="48"/>
      <c r="E33" s="48"/>
      <c r="F33" s="48"/>
      <c r="G33" s="48"/>
      <c r="H33" s="73">
        <f>VLOOKUP(B33,'Controls and SOA'!$C$9:$D$188,2,FALSE)</f>
        <v>3</v>
      </c>
      <c r="I33" s="73"/>
      <c r="J33" s="89">
        <f t="shared" ca="1" si="0"/>
        <v>12</v>
      </c>
      <c r="K33" s="74" t="str">
        <f t="shared" ca="1" si="1"/>
        <v>NO</v>
      </c>
    </row>
    <row r="34" spans="1:11" ht="36" x14ac:dyDescent="0.25">
      <c r="A34" s="46" t="s">
        <v>590</v>
      </c>
      <c r="B34" s="46" t="s">
        <v>591</v>
      </c>
      <c r="C34" s="88">
        <f ca="1">HLOOKUP(B34,'Threats - Risk'!$P$13:$GM$81,3,FALSE)</f>
        <v>12</v>
      </c>
      <c r="D34" s="48"/>
      <c r="E34" s="48"/>
      <c r="F34" s="48"/>
      <c r="G34" s="48"/>
      <c r="H34" s="73">
        <f>VLOOKUP(B34,'Controls and SOA'!$C$9:$D$188,2,FALSE)</f>
        <v>3</v>
      </c>
      <c r="I34" s="73"/>
      <c r="J34" s="89">
        <f t="shared" ca="1" si="0"/>
        <v>12</v>
      </c>
      <c r="K34" s="74" t="str">
        <f t="shared" ca="1" si="1"/>
        <v>NO</v>
      </c>
    </row>
    <row r="35" spans="1:11" ht="24" x14ac:dyDescent="0.25">
      <c r="A35" s="46" t="s">
        <v>120</v>
      </c>
      <c r="B35" s="46" t="s">
        <v>31</v>
      </c>
      <c r="C35" s="88">
        <f ca="1">HLOOKUP(B35,'Threats - Risk'!$P$13:$GM$81,3,FALSE)</f>
        <v>9</v>
      </c>
      <c r="D35" s="49"/>
      <c r="E35" s="48"/>
      <c r="F35" s="49"/>
      <c r="G35" s="49"/>
      <c r="H35" s="73">
        <f>VLOOKUP(B35,'Controls and SOA'!$C$9:$D$188,2,FALSE)</f>
        <v>4</v>
      </c>
      <c r="I35" s="73"/>
      <c r="J35" s="89">
        <f t="shared" ca="1" si="0"/>
        <v>9</v>
      </c>
      <c r="K35" s="74" t="str">
        <f t="shared" ca="1" si="1"/>
        <v>NO</v>
      </c>
    </row>
    <row r="36" spans="1:11" ht="36" x14ac:dyDescent="0.25">
      <c r="A36" s="46" t="s">
        <v>121</v>
      </c>
      <c r="B36" s="46" t="s">
        <v>32</v>
      </c>
      <c r="C36" s="88">
        <f ca="1">HLOOKUP(B36,'Threats - Risk'!$P$13:$GM$81,3,FALSE)</f>
        <v>9</v>
      </c>
      <c r="D36" s="48"/>
      <c r="E36" s="48"/>
      <c r="F36" s="48"/>
      <c r="G36" s="48"/>
      <c r="H36" s="73">
        <f>VLOOKUP(B36,'Controls and SOA'!$C$9:$D$188,2,FALSE)</f>
        <v>4</v>
      </c>
      <c r="I36" s="73"/>
      <c r="J36" s="89">
        <f t="shared" ca="1" si="0"/>
        <v>9</v>
      </c>
      <c r="K36" s="74" t="str">
        <f t="shared" ca="1" si="1"/>
        <v>NO</v>
      </c>
    </row>
    <row r="37" spans="1:11" ht="36" x14ac:dyDescent="0.25">
      <c r="A37" s="46" t="s">
        <v>592</v>
      </c>
      <c r="B37" s="46" t="s">
        <v>593</v>
      </c>
      <c r="C37" s="88">
        <f ca="1">HLOOKUP(B37,'Threats - Risk'!$P$13:$GM$81,3,FALSE)</f>
        <v>18</v>
      </c>
      <c r="D37" s="48"/>
      <c r="E37" s="48"/>
      <c r="F37" s="48"/>
      <c r="G37" s="48"/>
      <c r="H37" s="73">
        <f>VLOOKUP(B37,'Controls and SOA'!$C$9:$D$188,2,FALSE)</f>
        <v>3</v>
      </c>
      <c r="I37" s="73"/>
      <c r="J37" s="89">
        <f t="shared" ca="1" si="0"/>
        <v>18</v>
      </c>
      <c r="K37" s="74" t="str">
        <f t="shared" ca="1" si="1"/>
        <v>NO</v>
      </c>
    </row>
    <row r="38" spans="1:11" ht="24" x14ac:dyDescent="0.25">
      <c r="A38" s="46" t="s">
        <v>594</v>
      </c>
      <c r="B38" s="46" t="s">
        <v>595</v>
      </c>
      <c r="C38" s="88">
        <f ca="1">HLOOKUP(B38,'Threats - Risk'!$P$13:$GM$81,3,FALSE)</f>
        <v>18</v>
      </c>
      <c r="D38" s="48"/>
      <c r="E38" s="48"/>
      <c r="F38" s="48"/>
      <c r="G38" s="48"/>
      <c r="H38" s="73">
        <f>VLOOKUP(B38,'Controls and SOA'!$C$9:$D$188,2,FALSE)</f>
        <v>3</v>
      </c>
      <c r="I38" s="73"/>
      <c r="J38" s="89">
        <f t="shared" ca="1" si="0"/>
        <v>18</v>
      </c>
      <c r="K38" s="74" t="str">
        <f t="shared" ca="1" si="1"/>
        <v>NO</v>
      </c>
    </row>
    <row r="39" spans="1:11" ht="24" x14ac:dyDescent="0.25">
      <c r="A39" s="46" t="s">
        <v>122</v>
      </c>
      <c r="B39" s="46" t="s">
        <v>33</v>
      </c>
      <c r="C39" s="88">
        <f ca="1">HLOOKUP(B39,'Threats - Risk'!$P$13:$GM$81,3,FALSE)</f>
        <v>9</v>
      </c>
      <c r="D39" s="48"/>
      <c r="E39" s="48"/>
      <c r="F39" s="48"/>
      <c r="G39" s="48"/>
      <c r="H39" s="73">
        <f>VLOOKUP(B39,'Controls and SOA'!$C$9:$D$188,2,FALSE)</f>
        <v>4</v>
      </c>
      <c r="I39" s="73"/>
      <c r="J39" s="89">
        <f t="shared" ca="1" si="0"/>
        <v>9</v>
      </c>
      <c r="K39" s="74" t="str">
        <f t="shared" ca="1" si="1"/>
        <v>NO</v>
      </c>
    </row>
    <row r="40" spans="1:11" ht="36" x14ac:dyDescent="0.25">
      <c r="A40" s="46" t="s">
        <v>123</v>
      </c>
      <c r="B40" s="46" t="s">
        <v>34</v>
      </c>
      <c r="C40" s="88">
        <f ca="1">HLOOKUP(B40,'Threats - Risk'!$P$13:$GM$81,3,FALSE)</f>
        <v>9</v>
      </c>
      <c r="D40" s="48"/>
      <c r="E40" s="48"/>
      <c r="F40" s="48"/>
      <c r="G40" s="48"/>
      <c r="H40" s="73">
        <f>VLOOKUP(B40,'Controls and SOA'!$C$9:$D$188,2,FALSE)</f>
        <v>4</v>
      </c>
      <c r="I40" s="73"/>
      <c r="J40" s="89">
        <f t="shared" ca="1" si="0"/>
        <v>9</v>
      </c>
      <c r="K40" s="74" t="str">
        <f t="shared" ca="1" si="1"/>
        <v>NO</v>
      </c>
    </row>
    <row r="41" spans="1:11" ht="24" x14ac:dyDescent="0.25">
      <c r="A41" s="46" t="s">
        <v>124</v>
      </c>
      <c r="B41" s="46" t="s">
        <v>35</v>
      </c>
      <c r="C41" s="88">
        <f ca="1">HLOOKUP(B41,'Threats - Risk'!$P$13:$GM$81,3,FALSE)</f>
        <v>9</v>
      </c>
      <c r="D41" s="48"/>
      <c r="E41" s="48"/>
      <c r="F41" s="48"/>
      <c r="G41" s="48"/>
      <c r="H41" s="73">
        <f>VLOOKUP(B41,'Controls and SOA'!$C$9:$D$188,2,FALSE)</f>
        <v>4</v>
      </c>
      <c r="I41" s="73"/>
      <c r="J41" s="89">
        <f t="shared" ref="J41:J72" ca="1" si="2">IF(I41="",C41,(C41/(5-H41))*(5-I41))</f>
        <v>9</v>
      </c>
      <c r="K41" s="74" t="str">
        <f t="shared" ref="K41:K72" ca="1" si="3">IF(J41=C41,"NO","SI")</f>
        <v>NO</v>
      </c>
    </row>
    <row r="42" spans="1:11" ht="48" x14ac:dyDescent="0.25">
      <c r="A42" s="46" t="s">
        <v>125</v>
      </c>
      <c r="B42" s="46" t="s">
        <v>36</v>
      </c>
      <c r="C42" s="88">
        <f ca="1">HLOOKUP(B42,'Threats - Risk'!$P$13:$GM$81,3,FALSE)</f>
        <v>9</v>
      </c>
      <c r="D42" s="48"/>
      <c r="E42" s="48"/>
      <c r="F42" s="48"/>
      <c r="G42" s="48"/>
      <c r="H42" s="73">
        <f>VLOOKUP(B42,'Controls and SOA'!$C$9:$D$188,2,FALSE)</f>
        <v>4</v>
      </c>
      <c r="I42" s="73"/>
      <c r="J42" s="89">
        <f t="shared" ca="1" si="2"/>
        <v>9</v>
      </c>
      <c r="K42" s="74" t="str">
        <f t="shared" ca="1" si="3"/>
        <v>NO</v>
      </c>
    </row>
    <row r="43" spans="1:11" ht="36" x14ac:dyDescent="0.25">
      <c r="A43" s="46" t="s">
        <v>126</v>
      </c>
      <c r="B43" s="46" t="s">
        <v>37</v>
      </c>
      <c r="C43" s="88">
        <f ca="1">HLOOKUP(B43,'Threats - Risk'!$P$13:$GM$81,3,FALSE)</f>
        <v>9</v>
      </c>
      <c r="D43" s="48"/>
      <c r="E43" s="48"/>
      <c r="F43" s="48"/>
      <c r="G43" s="48"/>
      <c r="H43" s="73">
        <f>VLOOKUP(B43,'Controls and SOA'!$C$9:$D$188,2,FALSE)</f>
        <v>4</v>
      </c>
      <c r="I43" s="73"/>
      <c r="J43" s="89">
        <f t="shared" ca="1" si="2"/>
        <v>9</v>
      </c>
      <c r="K43" s="74" t="str">
        <f t="shared" ca="1" si="3"/>
        <v>NO</v>
      </c>
    </row>
    <row r="44" spans="1:11" ht="24" x14ac:dyDescent="0.25">
      <c r="A44" s="46" t="s">
        <v>127</v>
      </c>
      <c r="B44" s="46" t="s">
        <v>38</v>
      </c>
      <c r="C44" s="88">
        <f ca="1">HLOOKUP(B44,'Threats - Risk'!$P$13:$GM$81,3,FALSE)</f>
        <v>18</v>
      </c>
      <c r="D44" s="48"/>
      <c r="E44" s="48"/>
      <c r="F44" s="48"/>
      <c r="G44" s="48"/>
      <c r="H44" s="73">
        <f>VLOOKUP(B44,'Controls and SOA'!$C$9:$D$188,2,FALSE)</f>
        <v>3</v>
      </c>
      <c r="I44" s="73"/>
      <c r="J44" s="89">
        <f t="shared" ca="1" si="2"/>
        <v>18</v>
      </c>
      <c r="K44" s="74" t="str">
        <f t="shared" ca="1" si="3"/>
        <v>NO</v>
      </c>
    </row>
    <row r="45" spans="1:11" ht="24" x14ac:dyDescent="0.25">
      <c r="A45" s="46" t="s">
        <v>596</v>
      </c>
      <c r="B45" s="46" t="s">
        <v>597</v>
      </c>
      <c r="C45" s="88">
        <f ca="1">HLOOKUP(B45,'Threats - Risk'!$P$13:$GM$81,3,FALSE)</f>
        <v>12</v>
      </c>
      <c r="D45" s="48"/>
      <c r="E45" s="48"/>
      <c r="F45" s="48"/>
      <c r="G45" s="48"/>
      <c r="H45" s="73">
        <f>VLOOKUP(B45,'Controls and SOA'!$C$9:$D$188,2,FALSE)</f>
        <v>3</v>
      </c>
      <c r="I45" s="73"/>
      <c r="J45" s="89">
        <f t="shared" ca="1" si="2"/>
        <v>12</v>
      </c>
      <c r="K45" s="74" t="str">
        <f t="shared" ca="1" si="3"/>
        <v>NO</v>
      </c>
    </row>
    <row r="46" spans="1:11" ht="36" x14ac:dyDescent="0.25">
      <c r="A46" s="46" t="s">
        <v>128</v>
      </c>
      <c r="B46" s="46" t="s">
        <v>39</v>
      </c>
      <c r="C46" s="88">
        <f ca="1">HLOOKUP(B46,'Threats - Risk'!$P$13:$GM$81,3,FALSE)</f>
        <v>12</v>
      </c>
      <c r="D46" s="48"/>
      <c r="E46" s="48"/>
      <c r="F46" s="48"/>
      <c r="G46" s="48"/>
      <c r="H46" s="73">
        <f>VLOOKUP(B46,'Controls and SOA'!$C$9:$D$188,2,FALSE)</f>
        <v>3</v>
      </c>
      <c r="I46" s="73"/>
      <c r="J46" s="89">
        <f t="shared" ca="1" si="2"/>
        <v>12</v>
      </c>
      <c r="K46" s="74" t="str">
        <f t="shared" ca="1" si="3"/>
        <v>NO</v>
      </c>
    </row>
    <row r="47" spans="1:11" ht="24" x14ac:dyDescent="0.25">
      <c r="A47" s="46" t="s">
        <v>129</v>
      </c>
      <c r="B47" s="46" t="s">
        <v>40</v>
      </c>
      <c r="C47" s="88">
        <f ca="1">HLOOKUP(B47,'Threats - Risk'!$P$13:$GM$81,3,FALSE)</f>
        <v>18</v>
      </c>
      <c r="D47" s="48"/>
      <c r="E47" s="48"/>
      <c r="F47" s="48"/>
      <c r="G47" s="48"/>
      <c r="H47" s="73">
        <f>VLOOKUP(B47,'Controls and SOA'!$C$9:$D$188,2,FALSE)</f>
        <v>3</v>
      </c>
      <c r="I47" s="73"/>
      <c r="J47" s="89">
        <f t="shared" ca="1" si="2"/>
        <v>18</v>
      </c>
      <c r="K47" s="74" t="str">
        <f t="shared" ca="1" si="3"/>
        <v>NO</v>
      </c>
    </row>
    <row r="48" spans="1:11" ht="24" x14ac:dyDescent="0.25">
      <c r="A48" s="46" t="s">
        <v>130</v>
      </c>
      <c r="B48" s="46" t="s">
        <v>41</v>
      </c>
      <c r="C48" s="88">
        <f ca="1">HLOOKUP(B48,'Threats - Risk'!$P$13:$GM$81,3,FALSE)</f>
        <v>27</v>
      </c>
      <c r="D48" s="48"/>
      <c r="E48" s="48"/>
      <c r="F48" s="48"/>
      <c r="G48" s="48"/>
      <c r="H48" s="73">
        <f>VLOOKUP(B48,'Controls and SOA'!$C$9:$D$188,2,FALSE)</f>
        <v>2</v>
      </c>
      <c r="I48" s="73"/>
      <c r="J48" s="89">
        <f t="shared" ca="1" si="2"/>
        <v>27</v>
      </c>
      <c r="K48" s="74" t="str">
        <f t="shared" ca="1" si="3"/>
        <v>NO</v>
      </c>
    </row>
    <row r="49" spans="1:11" ht="36" x14ac:dyDescent="0.25">
      <c r="A49" s="46" t="s">
        <v>598</v>
      </c>
      <c r="B49" s="46" t="s">
        <v>599</v>
      </c>
      <c r="C49" s="88">
        <f ca="1">HLOOKUP(B49,'Threats - Risk'!$P$13:$GM$81,3,FALSE)</f>
        <v>9</v>
      </c>
      <c r="D49" s="48"/>
      <c r="E49" s="48"/>
      <c r="F49" s="48"/>
      <c r="G49" s="48"/>
      <c r="H49" s="73">
        <f>VLOOKUP(B49,'Controls and SOA'!$C$9:$D$188,2,FALSE)</f>
        <v>4</v>
      </c>
      <c r="I49" s="73"/>
      <c r="J49" s="89">
        <f t="shared" ca="1" si="2"/>
        <v>9</v>
      </c>
      <c r="K49" s="74" t="str">
        <f t="shared" ca="1" si="3"/>
        <v>NO</v>
      </c>
    </row>
    <row r="50" spans="1:11" ht="36" x14ac:dyDescent="0.25">
      <c r="A50" s="46" t="s">
        <v>131</v>
      </c>
      <c r="B50" s="46" t="s">
        <v>42</v>
      </c>
      <c r="C50" s="88">
        <f ca="1">HLOOKUP(B50,'Threats - Risk'!$P$13:$GM$81,3,FALSE)</f>
        <v>18</v>
      </c>
      <c r="D50" s="48"/>
      <c r="E50" s="48"/>
      <c r="F50" s="48"/>
      <c r="G50" s="48"/>
      <c r="H50" s="73">
        <f>VLOOKUP(B50,'Controls and SOA'!$C$9:$D$188,2,FALSE)</f>
        <v>3</v>
      </c>
      <c r="I50" s="73"/>
      <c r="J50" s="89">
        <f t="shared" ca="1" si="2"/>
        <v>18</v>
      </c>
      <c r="K50" s="74" t="str">
        <f t="shared" ca="1" si="3"/>
        <v>NO</v>
      </c>
    </row>
    <row r="51" spans="1:11" ht="24" x14ac:dyDescent="0.25">
      <c r="A51" s="46" t="s">
        <v>132</v>
      </c>
      <c r="B51" s="46" t="s">
        <v>43</v>
      </c>
      <c r="C51" s="88">
        <f ca="1">HLOOKUP(B51,'Threats - Risk'!$P$13:$GM$81,3,FALSE)</f>
        <v>6</v>
      </c>
      <c r="D51" s="48"/>
      <c r="E51" s="48"/>
      <c r="F51" s="48"/>
      <c r="G51" s="48"/>
      <c r="H51" s="73">
        <f>VLOOKUP(B51,'Controls and SOA'!$C$9:$D$188,2,FALSE)</f>
        <v>4</v>
      </c>
      <c r="I51" s="73"/>
      <c r="J51" s="89">
        <f t="shared" ca="1" si="2"/>
        <v>6</v>
      </c>
      <c r="K51" s="74" t="str">
        <f t="shared" ca="1" si="3"/>
        <v>NO</v>
      </c>
    </row>
    <row r="52" spans="1:11" ht="24" x14ac:dyDescent="0.25">
      <c r="A52" s="46" t="s">
        <v>133</v>
      </c>
      <c r="B52" s="46" t="s">
        <v>44</v>
      </c>
      <c r="C52" s="88">
        <f ca="1">HLOOKUP(B52,'Threats - Risk'!$P$13:$GM$81,3,FALSE)</f>
        <v>6</v>
      </c>
      <c r="D52" s="48"/>
      <c r="E52" s="48"/>
      <c r="F52" s="48"/>
      <c r="G52" s="48"/>
      <c r="H52" s="73">
        <f>VLOOKUP(B52,'Controls and SOA'!$C$9:$D$188,2,FALSE)</f>
        <v>4</v>
      </c>
      <c r="I52" s="73"/>
      <c r="J52" s="89">
        <f t="shared" ca="1" si="2"/>
        <v>6</v>
      </c>
      <c r="K52" s="74" t="str">
        <f t="shared" ca="1" si="3"/>
        <v>NO</v>
      </c>
    </row>
    <row r="53" spans="1:11" ht="24" x14ac:dyDescent="0.25">
      <c r="A53" s="46" t="s">
        <v>134</v>
      </c>
      <c r="B53" s="46" t="s">
        <v>449</v>
      </c>
      <c r="C53" s="88">
        <f ca="1">HLOOKUP(B53,'Threats - Risk'!$P$13:$GM$81,3,FALSE)</f>
        <v>6</v>
      </c>
      <c r="D53" s="48"/>
      <c r="E53" s="48"/>
      <c r="F53" s="48"/>
      <c r="G53" s="48"/>
      <c r="H53" s="73">
        <f>VLOOKUP(B53,'Controls and SOA'!$C$9:$D$188,2,FALSE)</f>
        <v>4</v>
      </c>
      <c r="I53" s="73"/>
      <c r="J53" s="89">
        <f t="shared" ca="1" si="2"/>
        <v>6</v>
      </c>
      <c r="K53" s="74" t="str">
        <f t="shared" ca="1" si="3"/>
        <v>NO</v>
      </c>
    </row>
    <row r="54" spans="1:11" ht="36" x14ac:dyDescent="0.25">
      <c r="A54" s="46" t="s">
        <v>135</v>
      </c>
      <c r="B54" s="46" t="s">
        <v>45</v>
      </c>
      <c r="C54" s="88">
        <f ca="1">HLOOKUP(B54,'Threats - Risk'!$P$13:$GM$81,3,FALSE)</f>
        <v>6</v>
      </c>
      <c r="D54" s="48"/>
      <c r="E54" s="48"/>
      <c r="F54" s="48"/>
      <c r="G54" s="48"/>
      <c r="H54" s="73">
        <f>VLOOKUP(B54,'Controls and SOA'!$C$9:$D$188,2,FALSE)</f>
        <v>4</v>
      </c>
      <c r="I54" s="73"/>
      <c r="J54" s="89">
        <f t="shared" ca="1" si="2"/>
        <v>6</v>
      </c>
      <c r="K54" s="74" t="str">
        <f t="shared" ca="1" si="3"/>
        <v>NO</v>
      </c>
    </row>
    <row r="55" spans="1:11" ht="24" x14ac:dyDescent="0.25">
      <c r="A55" s="46" t="s">
        <v>136</v>
      </c>
      <c r="B55" s="46" t="s">
        <v>46</v>
      </c>
      <c r="C55" s="88">
        <f ca="1">HLOOKUP(B55,'Threats - Risk'!$P$13:$GM$81,3,FALSE)</f>
        <v>6</v>
      </c>
      <c r="D55" s="48"/>
      <c r="E55" s="48"/>
      <c r="F55" s="48"/>
      <c r="G55" s="48"/>
      <c r="H55" s="73">
        <f>VLOOKUP(B55,'Controls and SOA'!$C$9:$D$188,2,FALSE)</f>
        <v>4</v>
      </c>
      <c r="I55" s="73"/>
      <c r="J55" s="89">
        <f t="shared" ca="1" si="2"/>
        <v>6</v>
      </c>
      <c r="K55" s="74" t="str">
        <f t="shared" ca="1" si="3"/>
        <v>NO</v>
      </c>
    </row>
    <row r="56" spans="1:11" ht="36" x14ac:dyDescent="0.25">
      <c r="A56" s="46" t="s">
        <v>137</v>
      </c>
      <c r="B56" s="46" t="s">
        <v>47</v>
      </c>
      <c r="C56" s="88">
        <f ca="1">HLOOKUP(B56,'Threats - Risk'!$P$13:$GM$81,3,FALSE)</f>
        <v>12</v>
      </c>
      <c r="D56" s="48"/>
      <c r="E56" s="48"/>
      <c r="F56" s="48"/>
      <c r="G56" s="48"/>
      <c r="H56" s="73">
        <f>VLOOKUP(B56,'Controls and SOA'!$C$9:$D$188,2,FALSE)</f>
        <v>3</v>
      </c>
      <c r="I56" s="73"/>
      <c r="J56" s="89">
        <f t="shared" ca="1" si="2"/>
        <v>12</v>
      </c>
      <c r="K56" s="74" t="str">
        <f t="shared" ca="1" si="3"/>
        <v>NO</v>
      </c>
    </row>
    <row r="57" spans="1:11" ht="36" x14ac:dyDescent="0.25">
      <c r="A57" s="76" t="s">
        <v>497</v>
      </c>
      <c r="B57" s="46" t="s">
        <v>48</v>
      </c>
      <c r="C57" s="88">
        <f ca="1">HLOOKUP(B57,'Threats - Risk'!$P$13:$GM$81,3,FALSE)</f>
        <v>0</v>
      </c>
      <c r="D57" s="48"/>
      <c r="E57" s="48"/>
      <c r="F57" s="48"/>
      <c r="G57" s="48"/>
      <c r="H57" s="73" t="str">
        <f>VLOOKUP(B57,'Controls and SOA'!$C$9:$D$188,2,FALSE)</f>
        <v>NA</v>
      </c>
      <c r="I57" s="73"/>
      <c r="J57" s="89">
        <f t="shared" ca="1" si="2"/>
        <v>0</v>
      </c>
      <c r="K57" s="74" t="str">
        <f t="shared" ca="1" si="3"/>
        <v>NO</v>
      </c>
    </row>
    <row r="58" spans="1:11" ht="36" x14ac:dyDescent="0.25">
      <c r="A58" s="76" t="s">
        <v>138</v>
      </c>
      <c r="B58" s="46" t="s">
        <v>49</v>
      </c>
      <c r="C58" s="88">
        <f ca="1">HLOOKUP(B58,'Threats - Risk'!$P$13:$GM$81,3,FALSE)</f>
        <v>0</v>
      </c>
      <c r="D58" s="48"/>
      <c r="E58" s="48"/>
      <c r="F58" s="48"/>
      <c r="G58" s="48"/>
      <c r="H58" s="73" t="str">
        <f>VLOOKUP(B58,'Controls and SOA'!$C$9:$D$188,2,FALSE)</f>
        <v>NA</v>
      </c>
      <c r="I58" s="73"/>
      <c r="J58" s="89">
        <f t="shared" ca="1" si="2"/>
        <v>0</v>
      </c>
      <c r="K58" s="74" t="str">
        <f t="shared" ca="1" si="3"/>
        <v>NO</v>
      </c>
    </row>
    <row r="59" spans="1:11" ht="24" x14ac:dyDescent="0.25">
      <c r="A59" s="46" t="s">
        <v>139</v>
      </c>
      <c r="B59" s="46" t="s">
        <v>50</v>
      </c>
      <c r="C59" s="88">
        <f ca="1">HLOOKUP(B59,'Threats - Risk'!$P$13:$GM$81,3,FALSE)</f>
        <v>9</v>
      </c>
      <c r="D59" s="48"/>
      <c r="E59" s="48"/>
      <c r="F59" s="48"/>
      <c r="G59" s="48"/>
      <c r="H59" s="73">
        <f>VLOOKUP(B59,'Controls and SOA'!$C$9:$D$188,2,FALSE)</f>
        <v>4</v>
      </c>
      <c r="I59" s="73"/>
      <c r="J59" s="89">
        <f t="shared" ca="1" si="2"/>
        <v>9</v>
      </c>
      <c r="K59" s="74" t="str">
        <f t="shared" ca="1" si="3"/>
        <v>NO</v>
      </c>
    </row>
    <row r="60" spans="1:11" ht="24" x14ac:dyDescent="0.25">
      <c r="A60" s="46" t="s">
        <v>140</v>
      </c>
      <c r="B60" s="46" t="s">
        <v>51</v>
      </c>
      <c r="C60" s="88">
        <f ca="1">HLOOKUP(B60,'Threats - Risk'!$P$13:$GM$81,3,FALSE)</f>
        <v>18</v>
      </c>
      <c r="D60" s="48"/>
      <c r="E60" s="48"/>
      <c r="F60" s="48"/>
      <c r="G60" s="48"/>
      <c r="H60" s="73">
        <f>VLOOKUP(B60,'Controls and SOA'!$C$9:$D$188,2,FALSE)</f>
        <v>3</v>
      </c>
      <c r="I60" s="73"/>
      <c r="J60" s="89">
        <f t="shared" ca="1" si="2"/>
        <v>18</v>
      </c>
      <c r="K60" s="74" t="str">
        <f t="shared" ca="1" si="3"/>
        <v>NO</v>
      </c>
    </row>
    <row r="61" spans="1:11" ht="13" x14ac:dyDescent="0.25">
      <c r="A61" s="46" t="s">
        <v>141</v>
      </c>
      <c r="B61" s="46" t="s">
        <v>52</v>
      </c>
      <c r="C61" s="88">
        <f ca="1">HLOOKUP(B61,'Threats - Risk'!$P$13:$GM$81,3,FALSE)</f>
        <v>18</v>
      </c>
      <c r="D61" s="49"/>
      <c r="E61" s="48"/>
      <c r="F61" s="49"/>
      <c r="G61" s="49"/>
      <c r="H61" s="73">
        <f>VLOOKUP(B61,'Controls and SOA'!$C$9:$D$188,2,FALSE)</f>
        <v>3</v>
      </c>
      <c r="I61" s="73"/>
      <c r="J61" s="89">
        <f t="shared" ca="1" si="2"/>
        <v>18</v>
      </c>
      <c r="K61" s="74" t="str">
        <f t="shared" ca="1" si="3"/>
        <v>NO</v>
      </c>
    </row>
    <row r="62" spans="1:11" ht="24" x14ac:dyDescent="0.25">
      <c r="A62" s="46" t="s">
        <v>142</v>
      </c>
      <c r="B62" s="46" t="s">
        <v>53</v>
      </c>
      <c r="C62" s="88">
        <f ca="1">HLOOKUP(B62,'Threats - Risk'!$P$13:$GM$81,3,FALSE)</f>
        <v>18</v>
      </c>
      <c r="D62" s="48"/>
      <c r="E62" s="48"/>
      <c r="F62" s="48"/>
      <c r="G62" s="48"/>
      <c r="H62" s="73">
        <f>VLOOKUP(B62,'Controls and SOA'!$C$9:$D$188,2,FALSE)</f>
        <v>3</v>
      </c>
      <c r="I62" s="73"/>
      <c r="J62" s="89">
        <f t="shared" ca="1" si="2"/>
        <v>18</v>
      </c>
      <c r="K62" s="74" t="str">
        <f t="shared" ca="1" si="3"/>
        <v>NO</v>
      </c>
    </row>
    <row r="63" spans="1:11" ht="24" x14ac:dyDescent="0.25">
      <c r="A63" s="46" t="s">
        <v>143</v>
      </c>
      <c r="B63" s="46" t="s">
        <v>54</v>
      </c>
      <c r="C63" s="88">
        <f ca="1">HLOOKUP(B63,'Threats - Risk'!$P$13:$GM$81,3,FALSE)</f>
        <v>18</v>
      </c>
      <c r="D63" s="48"/>
      <c r="E63" s="48"/>
      <c r="F63" s="48"/>
      <c r="G63" s="48"/>
      <c r="H63" s="73">
        <f>VLOOKUP(B63,'Controls and SOA'!$C$9:$D$188,2,FALSE)</f>
        <v>3</v>
      </c>
      <c r="I63" s="73"/>
      <c r="J63" s="89">
        <f t="shared" ca="1" si="2"/>
        <v>18</v>
      </c>
      <c r="K63" s="74" t="str">
        <f t="shared" ca="1" si="3"/>
        <v>NO</v>
      </c>
    </row>
    <row r="64" spans="1:11" ht="36" x14ac:dyDescent="0.25">
      <c r="A64" s="46" t="s">
        <v>144</v>
      </c>
      <c r="B64" s="46" t="s">
        <v>55</v>
      </c>
      <c r="C64" s="88">
        <f ca="1">HLOOKUP(B64,'Threats - Risk'!$P$13:$GM$81,3,FALSE)</f>
        <v>27</v>
      </c>
      <c r="D64" s="48"/>
      <c r="E64" s="48"/>
      <c r="F64" s="48"/>
      <c r="G64" s="48"/>
      <c r="H64" s="73">
        <f>VLOOKUP(B64,'Controls and SOA'!$C$9:$D$188,2,FALSE)</f>
        <v>2</v>
      </c>
      <c r="I64" s="73"/>
      <c r="J64" s="89">
        <f t="shared" ca="1" si="2"/>
        <v>27</v>
      </c>
      <c r="K64" s="74" t="str">
        <f t="shared" ca="1" si="3"/>
        <v>NO</v>
      </c>
    </row>
    <row r="65" spans="1:11" ht="24" x14ac:dyDescent="0.25">
      <c r="A65" s="46" t="s">
        <v>600</v>
      </c>
      <c r="B65" s="46" t="s">
        <v>601</v>
      </c>
      <c r="C65" s="88">
        <f ca="1">HLOOKUP(B65,'Threats - Risk'!$P$13:$GM$81,3,FALSE)</f>
        <v>12</v>
      </c>
      <c r="D65" s="48"/>
      <c r="E65" s="48"/>
      <c r="F65" s="48"/>
      <c r="G65" s="48"/>
      <c r="H65" s="73">
        <f>VLOOKUP(B65,'Controls and SOA'!$C$9:$D$188,2,FALSE)</f>
        <v>3</v>
      </c>
      <c r="I65" s="73"/>
      <c r="J65" s="89">
        <f t="shared" ca="1" si="2"/>
        <v>12</v>
      </c>
      <c r="K65" s="74" t="str">
        <f t="shared" ca="1" si="3"/>
        <v>NO</v>
      </c>
    </row>
    <row r="66" spans="1:11" ht="36" x14ac:dyDescent="0.25">
      <c r="A66" s="46" t="s">
        <v>145</v>
      </c>
      <c r="B66" s="46" t="s">
        <v>56</v>
      </c>
      <c r="C66" s="88">
        <f ca="1">HLOOKUP(B66,'Threats - Risk'!$P$13:$GM$81,3,FALSE)</f>
        <v>27</v>
      </c>
      <c r="D66" s="48"/>
      <c r="E66" s="48"/>
      <c r="F66" s="48"/>
      <c r="G66" s="48"/>
      <c r="H66" s="73">
        <f>VLOOKUP(B66,'Controls and SOA'!$C$9:$D$188,2,FALSE)</f>
        <v>2</v>
      </c>
      <c r="I66" s="73"/>
      <c r="J66" s="89">
        <f t="shared" ca="1" si="2"/>
        <v>27</v>
      </c>
      <c r="K66" s="74" t="str">
        <f t="shared" ca="1" si="3"/>
        <v>NO</v>
      </c>
    </row>
    <row r="67" spans="1:11" ht="24" x14ac:dyDescent="0.25">
      <c r="A67" s="46" t="s">
        <v>602</v>
      </c>
      <c r="B67" s="46" t="s">
        <v>603</v>
      </c>
      <c r="C67" s="88">
        <f ca="1">HLOOKUP(B67,'Threats - Risk'!$P$13:$GM$81,3,FALSE)</f>
        <v>6</v>
      </c>
      <c r="D67" s="49"/>
      <c r="E67" s="48"/>
      <c r="F67" s="49"/>
      <c r="G67" s="49"/>
      <c r="H67" s="73">
        <f>VLOOKUP(B67,'Controls and SOA'!$C$9:$D$188,2,FALSE)</f>
        <v>3</v>
      </c>
      <c r="I67" s="73"/>
      <c r="J67" s="89">
        <f t="shared" ca="1" si="2"/>
        <v>6</v>
      </c>
      <c r="K67" s="74" t="str">
        <f t="shared" ca="1" si="3"/>
        <v>NO</v>
      </c>
    </row>
    <row r="68" spans="1:11" ht="24" x14ac:dyDescent="0.25">
      <c r="A68" s="46" t="s">
        <v>146</v>
      </c>
      <c r="B68" s="46" t="s">
        <v>57</v>
      </c>
      <c r="C68" s="88">
        <f ca="1">HLOOKUP(B68,'Threats - Risk'!$P$13:$GM$81,3,FALSE)</f>
        <v>9</v>
      </c>
      <c r="D68" s="49"/>
      <c r="E68" s="48"/>
      <c r="F68" s="49"/>
      <c r="G68" s="49"/>
      <c r="H68" s="73">
        <f>VLOOKUP(B68,'Controls and SOA'!$C$9:$D$188,2,FALSE)</f>
        <v>4</v>
      </c>
      <c r="I68" s="73"/>
      <c r="J68" s="89">
        <f t="shared" ca="1" si="2"/>
        <v>9</v>
      </c>
      <c r="K68" s="74" t="str">
        <f t="shared" ca="1" si="3"/>
        <v>NO</v>
      </c>
    </row>
    <row r="69" spans="1:11" ht="36" x14ac:dyDescent="0.25">
      <c r="A69" s="46" t="s">
        <v>147</v>
      </c>
      <c r="B69" s="46" t="s">
        <v>58</v>
      </c>
      <c r="C69" s="88">
        <f ca="1">HLOOKUP(B69,'Threats - Risk'!$P$13:$GM$81,3,FALSE)</f>
        <v>27</v>
      </c>
      <c r="D69" s="49"/>
      <c r="E69" s="48"/>
      <c r="F69" s="49"/>
      <c r="G69" s="49"/>
      <c r="H69" s="73">
        <f>VLOOKUP(B69,'Controls and SOA'!$C$9:$D$188,2,FALSE)</f>
        <v>2</v>
      </c>
      <c r="I69" s="73"/>
      <c r="J69" s="89">
        <f t="shared" ca="1" si="2"/>
        <v>27</v>
      </c>
      <c r="K69" s="74" t="str">
        <f t="shared" ca="1" si="3"/>
        <v>NO</v>
      </c>
    </row>
    <row r="70" spans="1:11" ht="24" x14ac:dyDescent="0.25">
      <c r="A70" s="46" t="s">
        <v>148</v>
      </c>
      <c r="B70" s="46" t="s">
        <v>59</v>
      </c>
      <c r="C70" s="88">
        <f ca="1">HLOOKUP(B70,'Threats - Risk'!$P$13:$GM$81,3,FALSE)</f>
        <v>18</v>
      </c>
      <c r="D70" s="48"/>
      <c r="E70" s="48"/>
      <c r="F70" s="48"/>
      <c r="G70" s="48"/>
      <c r="H70" s="73">
        <f>VLOOKUP(B70,'Controls and SOA'!$C$9:$D$188,2,FALSE)</f>
        <v>3</v>
      </c>
      <c r="I70" s="73"/>
      <c r="J70" s="89">
        <f t="shared" ca="1" si="2"/>
        <v>18</v>
      </c>
      <c r="K70" s="74" t="str">
        <f t="shared" ca="1" si="3"/>
        <v>NO</v>
      </c>
    </row>
    <row r="71" spans="1:11" ht="36" x14ac:dyDescent="0.25">
      <c r="A71" s="46" t="s">
        <v>149</v>
      </c>
      <c r="B71" s="46" t="s">
        <v>60</v>
      </c>
      <c r="C71" s="88">
        <f ca="1">HLOOKUP(B71,'Threats - Risk'!$P$13:$GM$81,3,FALSE)</f>
        <v>18</v>
      </c>
      <c r="D71" s="48"/>
      <c r="E71" s="48"/>
      <c r="F71" s="48"/>
      <c r="G71" s="48"/>
      <c r="H71" s="73">
        <f>VLOOKUP(B71,'Controls and SOA'!$C$9:$D$188,2,FALSE)</f>
        <v>3</v>
      </c>
      <c r="I71" s="73"/>
      <c r="J71" s="89">
        <f t="shared" ca="1" si="2"/>
        <v>18</v>
      </c>
      <c r="K71" s="74" t="str">
        <f t="shared" ca="1" si="3"/>
        <v>NO</v>
      </c>
    </row>
    <row r="72" spans="1:11" ht="36" x14ac:dyDescent="0.25">
      <c r="A72" s="76" t="s">
        <v>150</v>
      </c>
      <c r="B72" s="46" t="s">
        <v>61</v>
      </c>
      <c r="C72" s="88">
        <f ca="1">HLOOKUP(B72,'Threats - Risk'!$P$13:$GM$81,3,FALSE)</f>
        <v>0</v>
      </c>
      <c r="D72" s="48"/>
      <c r="E72" s="48"/>
      <c r="F72" s="48"/>
      <c r="G72" s="48"/>
      <c r="H72" s="73" t="str">
        <f>VLOOKUP(B72,'Controls and SOA'!$C$9:$D$188,2,FALSE)</f>
        <v>NA</v>
      </c>
      <c r="I72" s="73"/>
      <c r="J72" s="89">
        <f t="shared" ca="1" si="2"/>
        <v>0</v>
      </c>
      <c r="K72" s="74" t="str">
        <f t="shared" ca="1" si="3"/>
        <v>NO</v>
      </c>
    </row>
    <row r="73" spans="1:11" ht="24" x14ac:dyDescent="0.25">
      <c r="A73" s="76" t="s">
        <v>151</v>
      </c>
      <c r="B73" s="46" t="s">
        <v>152</v>
      </c>
      <c r="C73" s="88">
        <f ca="1">HLOOKUP(B73,'Threats - Risk'!$P$13:$GM$81,3,FALSE)</f>
        <v>0</v>
      </c>
      <c r="D73" s="48"/>
      <c r="E73" s="48"/>
      <c r="F73" s="48"/>
      <c r="G73" s="48"/>
      <c r="H73" s="73" t="str">
        <f>VLOOKUP(B73,'Controls and SOA'!$C$9:$D$188,2,FALSE)</f>
        <v>NA</v>
      </c>
      <c r="I73" s="73"/>
      <c r="J73" s="89">
        <f t="shared" ref="J73:J104" ca="1" si="4">IF(I73="",C73,(C73/(5-H73))*(5-I73))</f>
        <v>0</v>
      </c>
      <c r="K73" s="74" t="str">
        <f t="shared" ref="K73:K104" ca="1" si="5">IF(J73=C73,"NO","SI")</f>
        <v>NO</v>
      </c>
    </row>
    <row r="74" spans="1:11" ht="36" x14ac:dyDescent="0.25">
      <c r="A74" s="76" t="s">
        <v>153</v>
      </c>
      <c r="B74" s="46" t="s">
        <v>62</v>
      </c>
      <c r="C74" s="88">
        <f ca="1">HLOOKUP(B74,'Threats - Risk'!$P$13:$GM$81,3,FALSE)</f>
        <v>0</v>
      </c>
      <c r="D74" s="48"/>
      <c r="E74" s="48"/>
      <c r="F74" s="48"/>
      <c r="G74" s="48"/>
      <c r="H74" s="73" t="str">
        <f>VLOOKUP(B74,'Controls and SOA'!$C$9:$D$188,2,FALSE)</f>
        <v>NA</v>
      </c>
      <c r="I74" s="73"/>
      <c r="J74" s="89">
        <f t="shared" ca="1" si="4"/>
        <v>0</v>
      </c>
      <c r="K74" s="74" t="str">
        <f t="shared" ca="1" si="5"/>
        <v>NO</v>
      </c>
    </row>
    <row r="75" spans="1:11" ht="24" x14ac:dyDescent="0.25">
      <c r="A75" s="46" t="s">
        <v>154</v>
      </c>
      <c r="B75" s="46" t="s">
        <v>63</v>
      </c>
      <c r="C75" s="88">
        <f ca="1">HLOOKUP(B75,'Threats - Risk'!$P$13:$GM$81,3,FALSE)</f>
        <v>9</v>
      </c>
      <c r="D75" s="48"/>
      <c r="E75" s="48"/>
      <c r="F75" s="48"/>
      <c r="G75" s="48"/>
      <c r="H75" s="73">
        <f>VLOOKUP(B75,'Controls and SOA'!$C$9:$D$188,2,FALSE)</f>
        <v>4</v>
      </c>
      <c r="I75" s="73"/>
      <c r="J75" s="89">
        <f t="shared" ca="1" si="4"/>
        <v>9</v>
      </c>
      <c r="K75" s="74" t="str">
        <f t="shared" ca="1" si="5"/>
        <v>NO</v>
      </c>
    </row>
    <row r="76" spans="1:11" ht="24" x14ac:dyDescent="0.25">
      <c r="A76" s="46" t="s">
        <v>604</v>
      </c>
      <c r="B76" s="46" t="s">
        <v>605</v>
      </c>
      <c r="C76" s="88">
        <f ca="1">HLOOKUP(B76,'Threats - Risk'!$P$13:$GM$81,3,FALSE)</f>
        <v>9</v>
      </c>
      <c r="D76" s="48"/>
      <c r="E76" s="48"/>
      <c r="F76" s="48"/>
      <c r="G76" s="48"/>
      <c r="H76" s="73">
        <f>VLOOKUP(B76,'Controls and SOA'!$C$9:$D$188,2,FALSE)</f>
        <v>4</v>
      </c>
      <c r="I76" s="73"/>
      <c r="J76" s="89">
        <f t="shared" ca="1" si="4"/>
        <v>9</v>
      </c>
      <c r="K76" s="74" t="str">
        <f t="shared" ca="1" si="5"/>
        <v>NO</v>
      </c>
    </row>
    <row r="77" spans="1:11" ht="24" x14ac:dyDescent="0.25">
      <c r="A77" s="46" t="s">
        <v>606</v>
      </c>
      <c r="B77" s="46" t="s">
        <v>607</v>
      </c>
      <c r="C77" s="88">
        <f ca="1">HLOOKUP(B77,'Threats - Risk'!$P$13:$GM$81,3,FALSE)</f>
        <v>18</v>
      </c>
      <c r="D77" s="48"/>
      <c r="E77" s="48"/>
      <c r="F77" s="48"/>
      <c r="G77" s="48"/>
      <c r="H77" s="73">
        <f>VLOOKUP(B77,'Controls and SOA'!$C$9:$D$188,2,FALSE)</f>
        <v>3</v>
      </c>
      <c r="I77" s="73"/>
      <c r="J77" s="89">
        <f t="shared" ca="1" si="4"/>
        <v>18</v>
      </c>
      <c r="K77" s="74" t="str">
        <f t="shared" ca="1" si="5"/>
        <v>NO</v>
      </c>
    </row>
    <row r="78" spans="1:11" ht="24" x14ac:dyDescent="0.25">
      <c r="A78" s="46" t="s">
        <v>608</v>
      </c>
      <c r="B78" s="46" t="s">
        <v>609</v>
      </c>
      <c r="C78" s="88">
        <f ca="1">HLOOKUP(B78,'Threats - Risk'!$P$13:$GM$81,3,FALSE)</f>
        <v>9</v>
      </c>
      <c r="D78" s="48"/>
      <c r="E78" s="48"/>
      <c r="F78" s="48"/>
      <c r="G78" s="48"/>
      <c r="H78" s="73">
        <f>VLOOKUP(B78,'Controls and SOA'!$C$9:$D$188,2,FALSE)</f>
        <v>4</v>
      </c>
      <c r="I78" s="73"/>
      <c r="J78" s="89">
        <f t="shared" ca="1" si="4"/>
        <v>9</v>
      </c>
      <c r="K78" s="74" t="str">
        <f t="shared" ca="1" si="5"/>
        <v>NO</v>
      </c>
    </row>
    <row r="79" spans="1:11" ht="36" x14ac:dyDescent="0.25">
      <c r="A79" s="46" t="s">
        <v>155</v>
      </c>
      <c r="B79" s="46" t="s">
        <v>64</v>
      </c>
      <c r="C79" s="88">
        <f ca="1">HLOOKUP(B79,'Threats - Risk'!$P$13:$GM$81,3,FALSE)</f>
        <v>18</v>
      </c>
      <c r="D79" s="48"/>
      <c r="E79" s="48"/>
      <c r="F79" s="48"/>
      <c r="G79" s="48"/>
      <c r="H79" s="73">
        <f>VLOOKUP(B79,'Controls and SOA'!$C$9:$D$188,2,FALSE)</f>
        <v>3</v>
      </c>
      <c r="I79" s="73"/>
      <c r="J79" s="89">
        <f t="shared" ca="1" si="4"/>
        <v>18</v>
      </c>
      <c r="K79" s="74" t="str">
        <f t="shared" ca="1" si="5"/>
        <v>NO</v>
      </c>
    </row>
    <row r="80" spans="1:11" ht="24" x14ac:dyDescent="0.25">
      <c r="A80" s="46" t="s">
        <v>156</v>
      </c>
      <c r="B80" s="46" t="s">
        <v>65</v>
      </c>
      <c r="C80" s="88">
        <f ca="1">HLOOKUP(B80,'Threats - Risk'!$P$13:$GM$81,3,FALSE)</f>
        <v>9</v>
      </c>
      <c r="D80" s="48"/>
      <c r="E80" s="48"/>
      <c r="F80" s="48"/>
      <c r="G80" s="48"/>
      <c r="H80" s="73">
        <f>VLOOKUP(B80,'Controls and SOA'!$C$9:$D$188,2,FALSE)</f>
        <v>4</v>
      </c>
      <c r="I80" s="73"/>
      <c r="J80" s="89">
        <f t="shared" ca="1" si="4"/>
        <v>9</v>
      </c>
      <c r="K80" s="74" t="str">
        <f t="shared" ca="1" si="5"/>
        <v>NO</v>
      </c>
    </row>
    <row r="81" spans="1:11" ht="36" x14ac:dyDescent="0.25">
      <c r="A81" s="76" t="s">
        <v>157</v>
      </c>
      <c r="B81" s="46" t="s">
        <v>66</v>
      </c>
      <c r="C81" s="88">
        <f ca="1">HLOOKUP(B81,'Threats - Risk'!$P$13:$GM$81,3,FALSE)</f>
        <v>0</v>
      </c>
      <c r="D81" s="48"/>
      <c r="E81" s="48"/>
      <c r="F81" s="48"/>
      <c r="G81" s="48"/>
      <c r="H81" s="73" t="str">
        <f>VLOOKUP(B81,'Controls and SOA'!$C$9:$D$188,2,FALSE)</f>
        <v>NA</v>
      </c>
      <c r="I81" s="73"/>
      <c r="J81" s="89">
        <f t="shared" ca="1" si="4"/>
        <v>0</v>
      </c>
      <c r="K81" s="74" t="str">
        <f t="shared" ca="1" si="5"/>
        <v>NO</v>
      </c>
    </row>
    <row r="82" spans="1:11" ht="36" x14ac:dyDescent="0.25">
      <c r="A82" s="46" t="s">
        <v>158</v>
      </c>
      <c r="B82" s="46" t="s">
        <v>241</v>
      </c>
      <c r="C82" s="88">
        <f ca="1">HLOOKUP(B82,'Threats - Risk'!$P$13:$GM$81,3,FALSE)</f>
        <v>18</v>
      </c>
      <c r="D82" s="48"/>
      <c r="E82" s="48"/>
      <c r="F82" s="48"/>
      <c r="G82" s="48"/>
      <c r="H82" s="73">
        <f>VLOOKUP(B82,'Controls and SOA'!$C$9:$D$188,2,FALSE)</f>
        <v>3</v>
      </c>
      <c r="I82" s="73"/>
      <c r="J82" s="89">
        <f t="shared" ca="1" si="4"/>
        <v>18</v>
      </c>
      <c r="K82" s="74" t="str">
        <f t="shared" ca="1" si="5"/>
        <v>NO</v>
      </c>
    </row>
    <row r="83" spans="1:11" ht="24" x14ac:dyDescent="0.25">
      <c r="A83" s="46" t="s">
        <v>159</v>
      </c>
      <c r="B83" s="46" t="s">
        <v>67</v>
      </c>
      <c r="C83" s="88">
        <f ca="1">HLOOKUP(B83,'Threats - Risk'!$P$13:$GM$81,3,FALSE)</f>
        <v>9</v>
      </c>
      <c r="D83" s="48"/>
      <c r="E83" s="48"/>
      <c r="F83" s="48"/>
      <c r="G83" s="48"/>
      <c r="H83" s="73">
        <f>VLOOKUP(B83,'Controls and SOA'!$C$9:$D$188,2,FALSE)</f>
        <v>4</v>
      </c>
      <c r="I83" s="73"/>
      <c r="J83" s="89">
        <f t="shared" ca="1" si="4"/>
        <v>9</v>
      </c>
      <c r="K83" s="74" t="str">
        <f t="shared" ca="1" si="5"/>
        <v>NO</v>
      </c>
    </row>
    <row r="84" spans="1:11" ht="36" x14ac:dyDescent="0.25">
      <c r="A84" s="76" t="s">
        <v>503</v>
      </c>
      <c r="B84" s="46" t="s">
        <v>68</v>
      </c>
      <c r="C84" s="88">
        <f ca="1">HLOOKUP(B84,'Threats - Risk'!$P$13:$GM$81,3,FALSE)</f>
        <v>18</v>
      </c>
      <c r="D84" s="48"/>
      <c r="E84" s="48"/>
      <c r="F84" s="48"/>
      <c r="G84" s="48"/>
      <c r="H84" s="73">
        <f>VLOOKUP(B84,'Controls and SOA'!$C$9:$D$188,2,FALSE)</f>
        <v>3</v>
      </c>
      <c r="I84" s="73"/>
      <c r="J84" s="89">
        <f t="shared" ca="1" si="4"/>
        <v>18</v>
      </c>
      <c r="K84" s="74" t="str">
        <f t="shared" ca="1" si="5"/>
        <v>NO</v>
      </c>
    </row>
    <row r="85" spans="1:11" ht="36" x14ac:dyDescent="0.25">
      <c r="A85" s="46" t="s">
        <v>160</v>
      </c>
      <c r="B85" s="46" t="s">
        <v>69</v>
      </c>
      <c r="C85" s="88">
        <f ca="1">HLOOKUP(B85,'Threats - Risk'!$P$13:$GM$81,3,FALSE)</f>
        <v>18</v>
      </c>
      <c r="D85" s="48"/>
      <c r="E85" s="48"/>
      <c r="F85" s="48"/>
      <c r="G85" s="48"/>
      <c r="H85" s="73">
        <f>VLOOKUP(B85,'Controls and SOA'!$C$9:$D$188,2,FALSE)</f>
        <v>3</v>
      </c>
      <c r="I85" s="73"/>
      <c r="J85" s="89">
        <f t="shared" ca="1" si="4"/>
        <v>18</v>
      </c>
      <c r="K85" s="74" t="str">
        <f t="shared" ca="1" si="5"/>
        <v>NO</v>
      </c>
    </row>
    <row r="86" spans="1:11" ht="24" x14ac:dyDescent="0.25">
      <c r="A86" s="46" t="s">
        <v>161</v>
      </c>
      <c r="B86" s="46" t="s">
        <v>70</v>
      </c>
      <c r="C86" s="88">
        <f ca="1">HLOOKUP(B86,'Threats - Risk'!$P$13:$GM$81,3,FALSE)</f>
        <v>12</v>
      </c>
      <c r="D86" s="48"/>
      <c r="E86" s="48"/>
      <c r="F86" s="48"/>
      <c r="G86" s="48"/>
      <c r="H86" s="73">
        <f>VLOOKUP(B86,'Controls and SOA'!$C$9:$D$188,2,FALSE)</f>
        <v>3</v>
      </c>
      <c r="I86" s="73"/>
      <c r="J86" s="89">
        <f t="shared" ca="1" si="4"/>
        <v>12</v>
      </c>
      <c r="K86" s="74" t="str">
        <f t="shared" ca="1" si="5"/>
        <v>NO</v>
      </c>
    </row>
    <row r="87" spans="1:11" ht="24" x14ac:dyDescent="0.25">
      <c r="A87" s="46" t="s">
        <v>162</v>
      </c>
      <c r="B87" s="46" t="s">
        <v>71</v>
      </c>
      <c r="C87" s="88">
        <f ca="1">HLOOKUP(B87,'Threats - Risk'!$P$13:$GM$81,3,FALSE)</f>
        <v>9</v>
      </c>
      <c r="D87" s="48"/>
      <c r="E87" s="48"/>
      <c r="F87" s="48"/>
      <c r="G87" s="48"/>
      <c r="H87" s="73">
        <f>VLOOKUP(B87,'Controls and SOA'!$C$9:$D$188,2,FALSE)</f>
        <v>4</v>
      </c>
      <c r="I87" s="73"/>
      <c r="J87" s="89">
        <f t="shared" ca="1" si="4"/>
        <v>9</v>
      </c>
      <c r="K87" s="74" t="str">
        <f t="shared" ca="1" si="5"/>
        <v>NO</v>
      </c>
    </row>
    <row r="88" spans="1:11" ht="24" x14ac:dyDescent="0.25">
      <c r="A88" s="46" t="s">
        <v>163</v>
      </c>
      <c r="B88" s="46" t="s">
        <v>72</v>
      </c>
      <c r="C88" s="88">
        <f ca="1">HLOOKUP(B88,'Threats - Risk'!$P$13:$GM$81,3,FALSE)</f>
        <v>18</v>
      </c>
      <c r="D88" s="48"/>
      <c r="E88" s="48"/>
      <c r="F88" s="48"/>
      <c r="G88" s="48"/>
      <c r="H88" s="73">
        <f>VLOOKUP(B88,'Controls and SOA'!$C$9:$D$188,2,FALSE)</f>
        <v>3</v>
      </c>
      <c r="I88" s="73"/>
      <c r="J88" s="89">
        <f t="shared" ca="1" si="4"/>
        <v>18</v>
      </c>
      <c r="K88" s="74" t="str">
        <f t="shared" ca="1" si="5"/>
        <v>NO</v>
      </c>
    </row>
    <row r="89" spans="1:11" ht="24" x14ac:dyDescent="0.25">
      <c r="A89" s="76" t="s">
        <v>164</v>
      </c>
      <c r="B89" s="46" t="s">
        <v>73</v>
      </c>
      <c r="C89" s="88">
        <f ca="1">HLOOKUP(B89,'Threats - Risk'!$P$13:$GM$81,3,FALSE)</f>
        <v>0</v>
      </c>
      <c r="D89" s="48"/>
      <c r="E89" s="48"/>
      <c r="F89" s="48"/>
      <c r="G89" s="48"/>
      <c r="H89" s="73" t="str">
        <f>VLOOKUP(B89,'Controls and SOA'!$C$9:$D$188,2,FALSE)</f>
        <v>NA</v>
      </c>
      <c r="I89" s="73"/>
      <c r="J89" s="89">
        <f t="shared" ca="1" si="4"/>
        <v>0</v>
      </c>
      <c r="K89" s="74" t="str">
        <f t="shared" ca="1" si="5"/>
        <v>NO</v>
      </c>
    </row>
    <row r="90" spans="1:11" ht="36" x14ac:dyDescent="0.25">
      <c r="A90" s="46" t="s">
        <v>610</v>
      </c>
      <c r="B90" s="46" t="s">
        <v>611</v>
      </c>
      <c r="C90" s="88">
        <f ca="1">HLOOKUP(B90,'Threats - Risk'!$P$13:$GM$81,3,FALSE)</f>
        <v>27</v>
      </c>
      <c r="D90" s="48"/>
      <c r="E90" s="48"/>
      <c r="F90" s="48"/>
      <c r="G90" s="48"/>
      <c r="H90" s="73">
        <f>VLOOKUP(B90,'Controls and SOA'!$C$9:$D$188,2,FALSE)</f>
        <v>2</v>
      </c>
      <c r="I90" s="73"/>
      <c r="J90" s="89">
        <f t="shared" ca="1" si="4"/>
        <v>27</v>
      </c>
      <c r="K90" s="74" t="str">
        <f t="shared" ca="1" si="5"/>
        <v>NO</v>
      </c>
    </row>
    <row r="91" spans="1:11" ht="36" x14ac:dyDescent="0.25">
      <c r="A91" s="46" t="s">
        <v>165</v>
      </c>
      <c r="B91" s="46" t="s">
        <v>74</v>
      </c>
      <c r="C91" s="88">
        <f ca="1">HLOOKUP(B91,'Threats - Risk'!$P$13:$GM$81,3,FALSE)</f>
        <v>18</v>
      </c>
      <c r="D91" s="48"/>
      <c r="E91" s="48"/>
      <c r="F91" s="48"/>
      <c r="G91" s="48"/>
      <c r="H91" s="73">
        <f>VLOOKUP(B91,'Controls and SOA'!$C$9:$D$188,2,FALSE)</f>
        <v>3</v>
      </c>
      <c r="I91" s="73"/>
      <c r="J91" s="89">
        <f t="shared" ca="1" si="4"/>
        <v>18</v>
      </c>
      <c r="K91" s="74" t="str">
        <f t="shared" ca="1" si="5"/>
        <v>NO</v>
      </c>
    </row>
    <row r="92" spans="1:11" ht="36" x14ac:dyDescent="0.25">
      <c r="A92" s="46" t="s">
        <v>166</v>
      </c>
      <c r="B92" s="46" t="s">
        <v>75</v>
      </c>
      <c r="C92" s="88">
        <f ca="1">HLOOKUP(B92,'Threats - Risk'!$P$13:$GM$81,3,FALSE)</f>
        <v>9</v>
      </c>
      <c r="D92" s="48"/>
      <c r="E92" s="48"/>
      <c r="F92" s="48"/>
      <c r="G92" s="48"/>
      <c r="H92" s="73">
        <f>VLOOKUP(B92,'Controls and SOA'!$C$9:$D$188,2,FALSE)</f>
        <v>4</v>
      </c>
      <c r="I92" s="73"/>
      <c r="J92" s="89">
        <f t="shared" ca="1" si="4"/>
        <v>9</v>
      </c>
      <c r="K92" s="74" t="str">
        <f t="shared" ca="1" si="5"/>
        <v>NO</v>
      </c>
    </row>
    <row r="93" spans="1:11" ht="36" x14ac:dyDescent="0.25">
      <c r="A93" s="46" t="s">
        <v>612</v>
      </c>
      <c r="B93" s="46" t="s">
        <v>613</v>
      </c>
      <c r="C93" s="88">
        <f ca="1">HLOOKUP(B93,'Threats - Risk'!$P$13:$GM$81,3,FALSE)</f>
        <v>9</v>
      </c>
      <c r="D93" s="48"/>
      <c r="E93" s="48"/>
      <c r="F93" s="48"/>
      <c r="G93" s="48"/>
      <c r="H93" s="73">
        <f>VLOOKUP(B93,'Controls and SOA'!$C$9:$D$188,2,FALSE)</f>
        <v>4</v>
      </c>
      <c r="I93" s="73"/>
      <c r="J93" s="89">
        <f t="shared" ca="1" si="4"/>
        <v>9</v>
      </c>
      <c r="K93" s="74" t="str">
        <f t="shared" ca="1" si="5"/>
        <v>NO</v>
      </c>
    </row>
    <row r="94" spans="1:11" ht="48" x14ac:dyDescent="0.25">
      <c r="A94" s="76" t="s">
        <v>499</v>
      </c>
      <c r="B94" s="46" t="s">
        <v>76</v>
      </c>
      <c r="C94" s="88">
        <f ca="1">HLOOKUP(B94,'Threats - Risk'!$P$13:$GM$81,3,FALSE)</f>
        <v>0</v>
      </c>
      <c r="D94" s="48"/>
      <c r="E94" s="48"/>
      <c r="F94" s="48"/>
      <c r="G94" s="48"/>
      <c r="H94" s="73" t="str">
        <f>VLOOKUP(B94,'Controls and SOA'!$C$9:$D$188,2,FALSE)</f>
        <v>NA</v>
      </c>
      <c r="I94" s="73"/>
      <c r="J94" s="89">
        <f t="shared" ca="1" si="4"/>
        <v>0</v>
      </c>
      <c r="K94" s="74" t="str">
        <f t="shared" ca="1" si="5"/>
        <v>NO</v>
      </c>
    </row>
    <row r="95" spans="1:11" ht="36" x14ac:dyDescent="0.25">
      <c r="A95" s="46" t="s">
        <v>167</v>
      </c>
      <c r="B95" s="46" t="s">
        <v>77</v>
      </c>
      <c r="C95" s="88">
        <f ca="1">HLOOKUP(B95,'Threats - Risk'!$P$13:$GM$81,3,FALSE)</f>
        <v>18</v>
      </c>
      <c r="D95" s="48"/>
      <c r="E95" s="48"/>
      <c r="F95" s="48"/>
      <c r="G95" s="48"/>
      <c r="H95" s="73">
        <f>VLOOKUP(B95,'Controls and SOA'!$C$9:$D$188,2,FALSE)</f>
        <v>3</v>
      </c>
      <c r="I95" s="73"/>
      <c r="J95" s="89">
        <f t="shared" ca="1" si="4"/>
        <v>18</v>
      </c>
      <c r="K95" s="74" t="str">
        <f t="shared" ca="1" si="5"/>
        <v>NO</v>
      </c>
    </row>
    <row r="96" spans="1:11" ht="36" x14ac:dyDescent="0.25">
      <c r="A96" s="46" t="s">
        <v>615</v>
      </c>
      <c r="B96" s="46" t="s">
        <v>616</v>
      </c>
      <c r="C96" s="88">
        <f ca="1">HLOOKUP(B96,'Threats - Risk'!$P$13:$GM$81,3,FALSE)</f>
        <v>9</v>
      </c>
      <c r="D96" s="48"/>
      <c r="E96" s="48"/>
      <c r="F96" s="48"/>
      <c r="G96" s="48"/>
      <c r="H96" s="73">
        <f>VLOOKUP(B96,'Controls and SOA'!$C$9:$D$188,2,FALSE)</f>
        <v>4</v>
      </c>
      <c r="I96" s="73"/>
      <c r="J96" s="89">
        <f t="shared" ca="1" si="4"/>
        <v>9</v>
      </c>
      <c r="K96" s="74" t="str">
        <f t="shared" ca="1" si="5"/>
        <v>NO</v>
      </c>
    </row>
    <row r="97" spans="1:11" ht="36" x14ac:dyDescent="0.25">
      <c r="A97" s="46" t="s">
        <v>168</v>
      </c>
      <c r="B97" s="46" t="s">
        <v>78</v>
      </c>
      <c r="C97" s="88">
        <f ca="1">HLOOKUP(B97,'Threats - Risk'!$P$13:$GM$81,3,FALSE)</f>
        <v>0</v>
      </c>
      <c r="D97" s="48"/>
      <c r="E97" s="48"/>
      <c r="F97" s="48"/>
      <c r="G97" s="48"/>
      <c r="H97" s="73" t="str">
        <f>VLOOKUP(B97,'Controls and SOA'!$C$9:$D$188,2,FALSE)</f>
        <v>NA</v>
      </c>
      <c r="I97" s="73"/>
      <c r="J97" s="89">
        <f t="shared" ca="1" si="4"/>
        <v>0</v>
      </c>
      <c r="K97" s="74" t="str">
        <f t="shared" ca="1" si="5"/>
        <v>NO</v>
      </c>
    </row>
    <row r="98" spans="1:11" ht="36" x14ac:dyDescent="0.25">
      <c r="A98" s="76" t="s">
        <v>617</v>
      </c>
      <c r="B98" s="46" t="s">
        <v>618</v>
      </c>
      <c r="C98" s="88">
        <f ca="1">HLOOKUP(B98,'Threats - Risk'!$P$13:$GM$81,3,FALSE)</f>
        <v>0</v>
      </c>
      <c r="D98" s="48"/>
      <c r="E98" s="48"/>
      <c r="F98" s="48"/>
      <c r="G98" s="48"/>
      <c r="H98" s="73" t="str">
        <f>VLOOKUP(B98,'Controls and SOA'!$C$9:$D$188,2,FALSE)</f>
        <v>NA</v>
      </c>
      <c r="I98" s="73"/>
      <c r="J98" s="89">
        <f t="shared" ca="1" si="4"/>
        <v>0</v>
      </c>
      <c r="K98" s="74" t="str">
        <f t="shared" ca="1" si="5"/>
        <v>NO</v>
      </c>
    </row>
    <row r="99" spans="1:11" ht="24" x14ac:dyDescent="0.25">
      <c r="A99" s="46" t="s">
        <v>169</v>
      </c>
      <c r="B99" s="46" t="s">
        <v>79</v>
      </c>
      <c r="C99" s="88">
        <f ca="1">HLOOKUP(B99,'Threats - Risk'!$P$13:$GM$81,3,FALSE)</f>
        <v>0</v>
      </c>
      <c r="D99" s="48"/>
      <c r="E99" s="48"/>
      <c r="F99" s="48"/>
      <c r="G99" s="48"/>
      <c r="H99" s="73" t="str">
        <f>VLOOKUP(B99,'Controls and SOA'!$C$9:$D$188,2,FALSE)</f>
        <v>NA</v>
      </c>
      <c r="I99" s="73"/>
      <c r="J99" s="89">
        <f t="shared" ca="1" si="4"/>
        <v>0</v>
      </c>
      <c r="K99" s="74" t="str">
        <f t="shared" ca="1" si="5"/>
        <v>NO</v>
      </c>
    </row>
    <row r="100" spans="1:11" ht="60" x14ac:dyDescent="0.25">
      <c r="A100" s="46" t="s">
        <v>82</v>
      </c>
      <c r="B100" s="46" t="s">
        <v>81</v>
      </c>
      <c r="C100" s="88">
        <f ca="1">HLOOKUP(B100,'Threats - Risk'!$P$13:$GM$81,3,FALSE)</f>
        <v>0</v>
      </c>
      <c r="D100" s="48"/>
      <c r="E100" s="48"/>
      <c r="F100" s="49"/>
      <c r="G100" s="49"/>
      <c r="H100" s="73" t="str">
        <f>VLOOKUP(B100,'Controls and SOA'!$C$9:$D$188,2,FALSE)</f>
        <v>NA</v>
      </c>
      <c r="I100" s="73"/>
      <c r="J100" s="89">
        <f t="shared" ca="1" si="4"/>
        <v>0</v>
      </c>
      <c r="K100" s="74" t="str">
        <f t="shared" ca="1" si="5"/>
        <v>NO</v>
      </c>
    </row>
    <row r="101" spans="1:11" ht="60" x14ac:dyDescent="0.25">
      <c r="A101" s="46" t="s">
        <v>83</v>
      </c>
      <c r="B101" s="46" t="s">
        <v>80</v>
      </c>
      <c r="C101" s="88">
        <f ca="1">HLOOKUP(B101,'Threats - Risk'!$P$13:$GM$81,3,FALSE)</f>
        <v>0</v>
      </c>
      <c r="D101" s="49"/>
      <c r="E101" s="49"/>
      <c r="F101" s="49"/>
      <c r="G101" s="49"/>
      <c r="H101" s="73" t="str">
        <f>VLOOKUP(B101,'Controls and SOA'!$C$9:$D$188,2,FALSE)</f>
        <v>NA</v>
      </c>
      <c r="I101" s="73"/>
      <c r="J101" s="89">
        <f t="shared" ca="1" si="4"/>
        <v>0</v>
      </c>
      <c r="K101" s="74" t="str">
        <f t="shared" ca="1" si="5"/>
        <v>NO</v>
      </c>
    </row>
    <row r="102" spans="1:11" ht="36" x14ac:dyDescent="0.25">
      <c r="A102" s="46" t="s">
        <v>619</v>
      </c>
      <c r="B102" s="46" t="s">
        <v>620</v>
      </c>
      <c r="C102" s="88">
        <f ca="1">HLOOKUP(B102,'Threats - Risk'!$P$13:$GM$81,3,FALSE)</f>
        <v>0</v>
      </c>
      <c r="D102" s="49"/>
      <c r="E102" s="49"/>
      <c r="F102" s="49"/>
      <c r="G102" s="49"/>
      <c r="H102" s="73" t="str">
        <f>VLOOKUP(B102,'Controls and SOA'!$C$9:$D$188,2,FALSE)</f>
        <v>NA</v>
      </c>
      <c r="I102" s="73"/>
      <c r="J102" s="89">
        <f t="shared" ca="1" si="4"/>
        <v>0</v>
      </c>
      <c r="K102" s="74" t="str">
        <f t="shared" ca="1" si="5"/>
        <v>NO</v>
      </c>
    </row>
    <row r="103" spans="1:11" ht="60" x14ac:dyDescent="0.25">
      <c r="A103" s="46" t="s">
        <v>170</v>
      </c>
      <c r="B103" s="46" t="s">
        <v>84</v>
      </c>
      <c r="C103" s="88">
        <f ca="1">HLOOKUP(B103,'Threats - Risk'!$P$13:$GM$81,3,FALSE)</f>
        <v>0</v>
      </c>
      <c r="D103" s="49"/>
      <c r="E103" s="49"/>
      <c r="F103" s="49"/>
      <c r="G103" s="49"/>
      <c r="H103" s="73" t="str">
        <f>VLOOKUP(B103,'Controls and SOA'!$C$9:$D$188,2,FALSE)</f>
        <v>NA</v>
      </c>
      <c r="I103" s="73"/>
      <c r="J103" s="89">
        <f t="shared" ca="1" si="4"/>
        <v>0</v>
      </c>
      <c r="K103" s="74" t="str">
        <f t="shared" ca="1" si="5"/>
        <v>NO</v>
      </c>
    </row>
    <row r="104" spans="1:11" ht="24" x14ac:dyDescent="0.25">
      <c r="A104" s="46" t="s">
        <v>622</v>
      </c>
      <c r="B104" s="46" t="s">
        <v>623</v>
      </c>
      <c r="C104" s="88">
        <f ca="1">HLOOKUP(B104,'Threats - Risk'!$P$13:$GM$81,3,FALSE)</f>
        <v>9</v>
      </c>
      <c r="D104" s="49"/>
      <c r="E104" s="49"/>
      <c r="F104" s="49"/>
      <c r="G104" s="49"/>
      <c r="H104" s="73">
        <f>VLOOKUP(B104,'Controls and SOA'!$C$9:$D$188,2,FALSE)</f>
        <v>4</v>
      </c>
      <c r="I104" s="73"/>
      <c r="J104" s="89">
        <f t="shared" ca="1" si="4"/>
        <v>9</v>
      </c>
      <c r="K104" s="74" t="str">
        <f t="shared" ca="1" si="5"/>
        <v>NO</v>
      </c>
    </row>
    <row r="105" spans="1:11" ht="36" x14ac:dyDescent="0.25">
      <c r="A105" s="46" t="s">
        <v>171</v>
      </c>
      <c r="B105" s="46" t="s">
        <v>239</v>
      </c>
      <c r="C105" s="88">
        <f ca="1">HLOOKUP(B105,'Threats - Risk'!$P$13:$GM$81,3,FALSE)</f>
        <v>0</v>
      </c>
      <c r="D105" s="49"/>
      <c r="E105" s="49"/>
      <c r="F105" s="49"/>
      <c r="G105" s="49"/>
      <c r="H105" s="73" t="str">
        <f>VLOOKUP(B105,'Controls and SOA'!$C$9:$D$188,2,FALSE)</f>
        <v>NA</v>
      </c>
      <c r="I105" s="73"/>
      <c r="J105" s="89">
        <f t="shared" ref="J105:J168" ca="1" si="6">IF(I105="",C105,(C105/(5-H105))*(5-I105))</f>
        <v>0</v>
      </c>
      <c r="K105" s="74" t="str">
        <f t="shared" ref="K105:K168" ca="1" si="7">IF(J105=C105,"NO","SI")</f>
        <v>NO</v>
      </c>
    </row>
    <row r="106" spans="1:11" ht="36" x14ac:dyDescent="0.25">
      <c r="A106" s="46" t="s">
        <v>172</v>
      </c>
      <c r="B106" s="46" t="s">
        <v>240</v>
      </c>
      <c r="C106" s="88">
        <f ca="1">HLOOKUP(B106,'Threats - Risk'!$P$13:$GM$81,3,FALSE)</f>
        <v>0</v>
      </c>
      <c r="D106" s="49"/>
      <c r="E106" s="49"/>
      <c r="F106" s="49"/>
      <c r="G106" s="49"/>
      <c r="H106" s="73" t="str">
        <f>VLOOKUP(B106,'Controls and SOA'!$C$9:$D$188,2,FALSE)</f>
        <v>NA</v>
      </c>
      <c r="I106" s="73"/>
      <c r="J106" s="89">
        <f t="shared" ca="1" si="6"/>
        <v>0</v>
      </c>
      <c r="K106" s="74" t="str">
        <f t="shared" ca="1" si="7"/>
        <v>NO</v>
      </c>
    </row>
    <row r="107" spans="1:11" ht="24" x14ac:dyDescent="0.25">
      <c r="A107" s="46" t="s">
        <v>624</v>
      </c>
      <c r="B107" s="46" t="s">
        <v>625</v>
      </c>
      <c r="C107" s="88">
        <f ca="1">HLOOKUP(B107,'Threats - Risk'!$P$13:$GM$81,3,FALSE)</f>
        <v>18</v>
      </c>
      <c r="D107" s="49"/>
      <c r="E107" s="49"/>
      <c r="F107" s="48"/>
      <c r="G107" s="48"/>
      <c r="H107" s="73">
        <f>VLOOKUP(B107,'Controls and SOA'!$C$9:$D$188,2,FALSE)</f>
        <v>3</v>
      </c>
      <c r="I107" s="73"/>
      <c r="J107" s="89">
        <f t="shared" ca="1" si="6"/>
        <v>18</v>
      </c>
      <c r="K107" s="74" t="str">
        <f t="shared" ca="1" si="7"/>
        <v>NO</v>
      </c>
    </row>
    <row r="108" spans="1:11" ht="36" x14ac:dyDescent="0.25">
      <c r="A108" s="46" t="s">
        <v>173</v>
      </c>
      <c r="B108" s="46" t="s">
        <v>85</v>
      </c>
      <c r="C108" s="88">
        <f ca="1">HLOOKUP(B108,'Threats - Risk'!$P$13:$GM$81,3,FALSE)</f>
        <v>6</v>
      </c>
      <c r="D108" s="48"/>
      <c r="E108" s="48"/>
      <c r="F108" s="48"/>
      <c r="G108" s="48"/>
      <c r="H108" s="73">
        <f>VLOOKUP(B108,'Controls and SOA'!$C$9:$D$188,2,FALSE)</f>
        <v>4</v>
      </c>
      <c r="I108" s="73"/>
      <c r="J108" s="89">
        <f t="shared" ca="1" si="6"/>
        <v>6</v>
      </c>
      <c r="K108" s="74" t="str">
        <f t="shared" ca="1" si="7"/>
        <v>NO</v>
      </c>
    </row>
    <row r="109" spans="1:11" ht="36" x14ac:dyDescent="0.25">
      <c r="A109" s="46" t="s">
        <v>626</v>
      </c>
      <c r="B109" s="46" t="s">
        <v>627</v>
      </c>
      <c r="C109" s="88">
        <f ca="1">HLOOKUP(B109,'Threats - Risk'!$P$13:$GM$81,3,FALSE)</f>
        <v>9</v>
      </c>
      <c r="D109" s="48"/>
      <c r="E109" s="48"/>
      <c r="F109" s="48"/>
      <c r="G109" s="48"/>
      <c r="H109" s="73">
        <f>VLOOKUP(B109,'Controls and SOA'!$C$9:$D$188,2,FALSE)</f>
        <v>4</v>
      </c>
      <c r="I109" s="73"/>
      <c r="J109" s="89">
        <f t="shared" ca="1" si="6"/>
        <v>9</v>
      </c>
      <c r="K109" s="74" t="str">
        <f t="shared" ca="1" si="7"/>
        <v>NO</v>
      </c>
    </row>
    <row r="110" spans="1:11" ht="60" x14ac:dyDescent="0.25">
      <c r="A110" s="46" t="s">
        <v>174</v>
      </c>
      <c r="B110" s="46" t="s">
        <v>86</v>
      </c>
      <c r="C110" s="88">
        <f ca="1">HLOOKUP(B110,'Threats - Risk'!$P$13:$GM$81,3,FALSE)</f>
        <v>9</v>
      </c>
      <c r="D110" s="48"/>
      <c r="E110" s="48"/>
      <c r="F110" s="48"/>
      <c r="G110" s="48"/>
      <c r="H110" s="73">
        <f>VLOOKUP(B110,'Controls and SOA'!$C$9:$D$188,2,FALSE)</f>
        <v>4</v>
      </c>
      <c r="I110" s="73"/>
      <c r="J110" s="89">
        <f t="shared" ca="1" si="6"/>
        <v>9</v>
      </c>
      <c r="K110" s="74" t="str">
        <f t="shared" ca="1" si="7"/>
        <v>NO</v>
      </c>
    </row>
    <row r="111" spans="1:11" ht="48" x14ac:dyDescent="0.25">
      <c r="A111" s="76" t="s">
        <v>505</v>
      </c>
      <c r="B111" s="46" t="s">
        <v>87</v>
      </c>
      <c r="C111" s="88">
        <f ca="1">HLOOKUP(B111,'Threats - Risk'!$P$13:$GM$81,3,FALSE)</f>
        <v>0</v>
      </c>
      <c r="D111" s="48"/>
      <c r="E111" s="48"/>
      <c r="F111" s="48"/>
      <c r="G111" s="48"/>
      <c r="H111" s="73" t="str">
        <f>VLOOKUP(B111,'Controls and SOA'!$C$9:$D$188,2,FALSE)</f>
        <v>NA</v>
      </c>
      <c r="I111" s="73"/>
      <c r="J111" s="89">
        <f t="shared" ca="1" si="6"/>
        <v>0</v>
      </c>
      <c r="K111" s="74" t="str">
        <f t="shared" ca="1" si="7"/>
        <v>NO</v>
      </c>
    </row>
    <row r="112" spans="1:11" ht="60" x14ac:dyDescent="0.25">
      <c r="A112" s="46" t="s">
        <v>175</v>
      </c>
      <c r="B112" s="46" t="s">
        <v>88</v>
      </c>
      <c r="C112" s="88">
        <f ca="1">HLOOKUP(B112,'Threats - Risk'!$P$13:$GM$81,3,FALSE)</f>
        <v>9</v>
      </c>
      <c r="D112" s="48"/>
      <c r="E112" s="48"/>
      <c r="F112" s="48"/>
      <c r="G112" s="48"/>
      <c r="H112" s="73">
        <f>VLOOKUP(B112,'Controls and SOA'!$C$9:$D$188,2,FALSE)</f>
        <v>4</v>
      </c>
      <c r="I112" s="73"/>
      <c r="J112" s="89">
        <f t="shared" ca="1" si="6"/>
        <v>9</v>
      </c>
      <c r="K112" s="74" t="str">
        <f t="shared" ca="1" si="7"/>
        <v>NO</v>
      </c>
    </row>
    <row r="113" spans="1:11" ht="48" x14ac:dyDescent="0.25">
      <c r="A113" s="46" t="s">
        <v>176</v>
      </c>
      <c r="B113" s="46" t="s">
        <v>89</v>
      </c>
      <c r="C113" s="88">
        <f ca="1">HLOOKUP(B113,'Threats - Risk'!$P$13:$GM$81,3,FALSE)</f>
        <v>9</v>
      </c>
      <c r="D113" s="48"/>
      <c r="E113" s="48"/>
      <c r="F113" s="48"/>
      <c r="G113" s="48"/>
      <c r="H113" s="73">
        <f>VLOOKUP(B113,'Controls and SOA'!$C$9:$D$188,2,FALSE)</f>
        <v>4</v>
      </c>
      <c r="I113" s="73"/>
      <c r="J113" s="89">
        <f t="shared" ca="1" si="6"/>
        <v>9</v>
      </c>
      <c r="K113" s="74" t="str">
        <f t="shared" ca="1" si="7"/>
        <v>NO</v>
      </c>
    </row>
    <row r="114" spans="1:11" ht="60" x14ac:dyDescent="0.25">
      <c r="A114" s="46" t="s">
        <v>628</v>
      </c>
      <c r="B114" s="46" t="s">
        <v>629</v>
      </c>
      <c r="C114" s="88">
        <f ca="1">HLOOKUP(B114,'Threats - Risk'!$P$13:$GM$81,3,FALSE)</f>
        <v>9</v>
      </c>
      <c r="D114" s="48"/>
      <c r="E114" s="48"/>
      <c r="F114" s="48"/>
      <c r="G114" s="48"/>
      <c r="H114" s="73">
        <f>VLOOKUP(B114,'Controls and SOA'!$C$9:$D$188,2,FALSE)</f>
        <v>4</v>
      </c>
      <c r="I114" s="73"/>
      <c r="J114" s="89">
        <f t="shared" ca="1" si="6"/>
        <v>9</v>
      </c>
      <c r="K114" s="74" t="str">
        <f t="shared" ca="1" si="7"/>
        <v>NO</v>
      </c>
    </row>
    <row r="115" spans="1:11" ht="24" x14ac:dyDescent="0.25">
      <c r="A115" s="46" t="s">
        <v>177</v>
      </c>
      <c r="B115" s="46" t="s">
        <v>91</v>
      </c>
      <c r="C115" s="88">
        <f ca="1">HLOOKUP(B115,'Threats - Risk'!$P$13:$GM$81,3,FALSE)</f>
        <v>9</v>
      </c>
      <c r="D115" s="48"/>
      <c r="E115" s="48"/>
      <c r="F115" s="49"/>
      <c r="G115" s="49"/>
      <c r="H115" s="73">
        <f>VLOOKUP(B115,'Controls and SOA'!$C$9:$D$188,2,FALSE)</f>
        <v>4</v>
      </c>
      <c r="I115" s="73"/>
      <c r="J115" s="89">
        <f t="shared" ca="1" si="6"/>
        <v>9</v>
      </c>
      <c r="K115" s="74" t="str">
        <f t="shared" ca="1" si="7"/>
        <v>NO</v>
      </c>
    </row>
    <row r="116" spans="1:11" ht="36" x14ac:dyDescent="0.25">
      <c r="A116" s="46" t="s">
        <v>178</v>
      </c>
      <c r="B116" s="46" t="s">
        <v>92</v>
      </c>
      <c r="C116" s="88">
        <f ca="1">HLOOKUP(B116,'Threats - Risk'!$P$13:$GM$81,3,FALSE)</f>
        <v>9</v>
      </c>
      <c r="D116" s="49"/>
      <c r="E116" s="49"/>
      <c r="F116" s="49"/>
      <c r="G116" s="49"/>
      <c r="H116" s="73">
        <f>VLOOKUP(B116,'Controls and SOA'!$C$9:$D$188,2,FALSE)</f>
        <v>4</v>
      </c>
      <c r="I116" s="73"/>
      <c r="J116" s="89">
        <f t="shared" ca="1" si="6"/>
        <v>9</v>
      </c>
      <c r="K116" s="74" t="str">
        <f t="shared" ca="1" si="7"/>
        <v>NO</v>
      </c>
    </row>
    <row r="117" spans="1:11" ht="36" x14ac:dyDescent="0.25">
      <c r="A117" s="46" t="s">
        <v>179</v>
      </c>
      <c r="B117" s="46" t="s">
        <v>93</v>
      </c>
      <c r="C117" s="88">
        <f ca="1">HLOOKUP(B117,'Threats - Risk'!$P$13:$GM$81,3,FALSE)</f>
        <v>9</v>
      </c>
      <c r="D117" s="49"/>
      <c r="E117" s="49"/>
      <c r="F117" s="49"/>
      <c r="G117" s="49"/>
      <c r="H117" s="73">
        <f>VLOOKUP(B117,'Controls and SOA'!$C$9:$D$188,2,FALSE)</f>
        <v>4</v>
      </c>
      <c r="I117" s="73"/>
      <c r="J117" s="89">
        <f t="shared" ca="1" si="6"/>
        <v>9</v>
      </c>
      <c r="K117" s="74" t="str">
        <f t="shared" ca="1" si="7"/>
        <v>NO</v>
      </c>
    </row>
    <row r="118" spans="1:11" ht="36" x14ac:dyDescent="0.25">
      <c r="A118" s="46" t="s">
        <v>630</v>
      </c>
      <c r="B118" s="46" t="s">
        <v>631</v>
      </c>
      <c r="C118" s="88">
        <f ca="1">HLOOKUP(B118,'Threats - Risk'!$P$13:$GM$81,3,FALSE)</f>
        <v>9</v>
      </c>
      <c r="D118" s="49"/>
      <c r="E118" s="49"/>
      <c r="F118" s="48"/>
      <c r="G118" s="48"/>
      <c r="H118" s="73">
        <f>VLOOKUP(B118,'Controls and SOA'!$C$9:$D$188,2,FALSE)</f>
        <v>4</v>
      </c>
      <c r="I118" s="73"/>
      <c r="J118" s="89">
        <f t="shared" ca="1" si="6"/>
        <v>9</v>
      </c>
      <c r="K118" s="74" t="str">
        <f t="shared" ca="1" si="7"/>
        <v>NO</v>
      </c>
    </row>
    <row r="119" spans="1:11" ht="36" x14ac:dyDescent="0.25">
      <c r="A119" s="46" t="s">
        <v>180</v>
      </c>
      <c r="B119" s="46" t="s">
        <v>94</v>
      </c>
      <c r="C119" s="88">
        <f ca="1">HLOOKUP(B119,'Threats - Risk'!$P$13:$GM$81,3,FALSE)</f>
        <v>9</v>
      </c>
      <c r="D119" s="48"/>
      <c r="E119" s="48"/>
      <c r="F119" s="48"/>
      <c r="G119" s="48"/>
      <c r="H119" s="73">
        <f>VLOOKUP(B119,'Controls and SOA'!$C$9:$D$188,2,FALSE)</f>
        <v>4</v>
      </c>
      <c r="I119" s="73"/>
      <c r="J119" s="89">
        <f t="shared" ca="1" si="6"/>
        <v>9</v>
      </c>
      <c r="K119" s="74" t="str">
        <f t="shared" ca="1" si="7"/>
        <v>NO</v>
      </c>
    </row>
    <row r="120" spans="1:11" ht="24" x14ac:dyDescent="0.25">
      <c r="A120" s="46" t="s">
        <v>181</v>
      </c>
      <c r="B120" s="46" t="s">
        <v>95</v>
      </c>
      <c r="C120" s="88">
        <f ca="1">HLOOKUP(B120,'Threats - Risk'!$P$13:$GM$81,3,FALSE)</f>
        <v>9</v>
      </c>
      <c r="D120" s="48"/>
      <c r="E120" s="48"/>
      <c r="F120" s="48"/>
      <c r="G120" s="48"/>
      <c r="H120" s="73">
        <f>VLOOKUP(B120,'Controls and SOA'!$C$9:$D$188,2,FALSE)</f>
        <v>4</v>
      </c>
      <c r="I120" s="73"/>
      <c r="J120" s="89">
        <f t="shared" ca="1" si="6"/>
        <v>9</v>
      </c>
      <c r="K120" s="74" t="str">
        <f t="shared" ca="1" si="7"/>
        <v>NO</v>
      </c>
    </row>
    <row r="121" spans="1:11" ht="60" x14ac:dyDescent="0.25">
      <c r="A121" s="76" t="s">
        <v>500</v>
      </c>
      <c r="B121" s="50" t="s">
        <v>90</v>
      </c>
      <c r="C121" s="88">
        <f ca="1">HLOOKUP(B121,'Threats - Risk'!$P$13:$GM$81,3,FALSE)</f>
        <v>0</v>
      </c>
      <c r="D121" s="48"/>
      <c r="E121" s="48"/>
      <c r="F121" s="48"/>
      <c r="G121" s="48"/>
      <c r="H121" s="73" t="str">
        <f>VLOOKUP(B121,'Controls and SOA'!$C$9:$D$188,2,FALSE)</f>
        <v>NA</v>
      </c>
      <c r="I121" s="73"/>
      <c r="J121" s="89">
        <f t="shared" ca="1" si="6"/>
        <v>0</v>
      </c>
      <c r="K121" s="74" t="str">
        <f t="shared" ca="1" si="7"/>
        <v>NO</v>
      </c>
    </row>
    <row r="122" spans="1:11" ht="36" x14ac:dyDescent="0.25">
      <c r="A122" s="46" t="s">
        <v>182</v>
      </c>
      <c r="B122" s="46" t="s">
        <v>97</v>
      </c>
      <c r="C122" s="88">
        <f ca="1">HLOOKUP(B122,'Threats - Risk'!$P$13:$GM$81,3,FALSE)</f>
        <v>18</v>
      </c>
      <c r="D122" s="48"/>
      <c r="E122" s="48"/>
      <c r="F122" s="48"/>
      <c r="G122" s="48"/>
      <c r="H122" s="73">
        <f>VLOOKUP(B122,'Controls and SOA'!$C$9:$D$188,2,FALSE)</f>
        <v>3</v>
      </c>
      <c r="I122" s="73"/>
      <c r="J122" s="89">
        <f t="shared" ca="1" si="6"/>
        <v>18</v>
      </c>
      <c r="K122" s="74" t="str">
        <f t="shared" ca="1" si="7"/>
        <v>NO</v>
      </c>
    </row>
    <row r="123" spans="1:11" ht="48" x14ac:dyDescent="0.25">
      <c r="A123" s="46" t="s">
        <v>183</v>
      </c>
      <c r="B123" s="46" t="s">
        <v>98</v>
      </c>
      <c r="C123" s="88">
        <f ca="1">HLOOKUP(B123,'Threats - Risk'!$P$13:$GM$81,3,FALSE)</f>
        <v>18</v>
      </c>
      <c r="D123" s="48"/>
      <c r="E123" s="48"/>
      <c r="F123" s="48"/>
      <c r="G123" s="48"/>
      <c r="H123" s="73">
        <f>VLOOKUP(B123,'Controls and SOA'!$C$9:$D$188,2,FALSE)</f>
        <v>3</v>
      </c>
      <c r="I123" s="73"/>
      <c r="J123" s="89">
        <f t="shared" ca="1" si="6"/>
        <v>18</v>
      </c>
      <c r="K123" s="74" t="str">
        <f t="shared" ca="1" si="7"/>
        <v>NO</v>
      </c>
    </row>
    <row r="124" spans="1:11" ht="36" x14ac:dyDescent="0.25">
      <c r="A124" s="46" t="s">
        <v>184</v>
      </c>
      <c r="B124" s="46" t="s">
        <v>96</v>
      </c>
      <c r="C124" s="88">
        <f ca="1">HLOOKUP(B124,'Threats - Risk'!$P$13:$GM$81,3,FALSE)</f>
        <v>27</v>
      </c>
      <c r="D124" s="48"/>
      <c r="E124" s="48"/>
      <c r="F124" s="48"/>
      <c r="G124" s="48"/>
      <c r="H124" s="73">
        <f>VLOOKUP(B124,'Controls and SOA'!$C$9:$D$188,2,FALSE)</f>
        <v>2</v>
      </c>
      <c r="I124" s="73"/>
      <c r="J124" s="89">
        <f t="shared" ca="1" si="6"/>
        <v>27</v>
      </c>
      <c r="K124" s="74" t="str">
        <f t="shared" ca="1" si="7"/>
        <v>NO</v>
      </c>
    </row>
    <row r="125" spans="1:11" ht="36" x14ac:dyDescent="0.25">
      <c r="A125" s="46" t="s">
        <v>185</v>
      </c>
      <c r="B125" s="46" t="s">
        <v>99</v>
      </c>
      <c r="C125" s="88">
        <f ca="1">HLOOKUP(B125,'Threats - Risk'!$P$13:$GM$81,3,FALSE)</f>
        <v>18</v>
      </c>
      <c r="D125" s="48"/>
      <c r="E125" s="48"/>
      <c r="F125" s="48"/>
      <c r="G125" s="48"/>
      <c r="H125" s="73">
        <f>VLOOKUP(B125,'Controls and SOA'!$C$9:$D$188,2,FALSE)</f>
        <v>3</v>
      </c>
      <c r="I125" s="73"/>
      <c r="J125" s="89">
        <f t="shared" ca="1" si="6"/>
        <v>18</v>
      </c>
      <c r="K125" s="74" t="str">
        <f t="shared" ca="1" si="7"/>
        <v>NO</v>
      </c>
    </row>
    <row r="126" spans="1:11" ht="36" x14ac:dyDescent="0.25">
      <c r="A126" s="76" t="s">
        <v>186</v>
      </c>
      <c r="B126" s="46" t="s">
        <v>100</v>
      </c>
      <c r="C126" s="88">
        <f ca="1">HLOOKUP(B126,'Threats - Risk'!$P$13:$GM$81,3,FALSE)</f>
        <v>0</v>
      </c>
      <c r="D126" s="48"/>
      <c r="E126" s="48"/>
      <c r="F126" s="48"/>
      <c r="G126" s="48"/>
      <c r="H126" s="73" t="str">
        <f>VLOOKUP(B126,'Controls and SOA'!$C$9:$D$188,2,FALSE)</f>
        <v>NA</v>
      </c>
      <c r="I126" s="73"/>
      <c r="J126" s="89">
        <f t="shared" ca="1" si="6"/>
        <v>0</v>
      </c>
      <c r="K126" s="74" t="str">
        <f t="shared" ca="1" si="7"/>
        <v>NO</v>
      </c>
    </row>
    <row r="127" spans="1:11" ht="48" x14ac:dyDescent="0.25">
      <c r="A127" s="46" t="s">
        <v>632</v>
      </c>
      <c r="B127" s="46" t="s">
        <v>633</v>
      </c>
      <c r="C127" s="88">
        <f ca="1">HLOOKUP(B127,'Threats - Risk'!$P$13:$GM$81,3,FALSE)</f>
        <v>9</v>
      </c>
      <c r="D127" s="48"/>
      <c r="E127" s="48"/>
      <c r="F127" s="48"/>
      <c r="G127" s="48"/>
      <c r="H127" s="73">
        <f>VLOOKUP(B127,'Controls and SOA'!$C$9:$D$188,2,FALSE)</f>
        <v>4</v>
      </c>
      <c r="I127" s="73"/>
      <c r="J127" s="89">
        <f t="shared" ca="1" si="6"/>
        <v>9</v>
      </c>
      <c r="K127" s="74" t="str">
        <f t="shared" ca="1" si="7"/>
        <v>NO</v>
      </c>
    </row>
    <row r="128" spans="1:11" ht="24" x14ac:dyDescent="0.25">
      <c r="A128" s="46" t="s">
        <v>187</v>
      </c>
      <c r="B128" s="46" t="s">
        <v>103</v>
      </c>
      <c r="C128" s="88">
        <f ca="1">HLOOKUP(B128,'Threats - Risk'!$P$13:$GM$81,3,FALSE)</f>
        <v>9</v>
      </c>
      <c r="D128" s="48"/>
      <c r="E128" s="48"/>
      <c r="F128" s="48"/>
      <c r="G128" s="48"/>
      <c r="H128" s="73">
        <f>VLOOKUP(B128,'Controls and SOA'!$C$9:$D$188,2,FALSE)</f>
        <v>4</v>
      </c>
      <c r="I128" s="73"/>
      <c r="J128" s="89">
        <f t="shared" ca="1" si="6"/>
        <v>9</v>
      </c>
      <c r="K128" s="74" t="str">
        <f t="shared" ca="1" si="7"/>
        <v>NO</v>
      </c>
    </row>
    <row r="129" spans="1:11" ht="24" x14ac:dyDescent="0.25">
      <c r="A129" s="46" t="s">
        <v>634</v>
      </c>
      <c r="B129" s="46" t="s">
        <v>635</v>
      </c>
      <c r="C129" s="88">
        <f ca="1">HLOOKUP(B129,'Threats - Risk'!$P$13:$GM$81,3,FALSE)</f>
        <v>12</v>
      </c>
      <c r="D129" s="48"/>
      <c r="E129" s="48"/>
      <c r="F129" s="48"/>
      <c r="G129" s="48"/>
      <c r="H129" s="73">
        <f>VLOOKUP(B129,'Controls and SOA'!$C$9:$D$188,2,FALSE)</f>
        <v>3</v>
      </c>
      <c r="I129" s="73"/>
      <c r="J129" s="89">
        <f t="shared" ca="1" si="6"/>
        <v>12</v>
      </c>
      <c r="K129" s="74" t="str">
        <f t="shared" ca="1" si="7"/>
        <v>NO</v>
      </c>
    </row>
    <row r="130" spans="1:11" ht="48" x14ac:dyDescent="0.25">
      <c r="A130" s="46" t="s">
        <v>188</v>
      </c>
      <c r="B130" s="46" t="s">
        <v>104</v>
      </c>
      <c r="C130" s="88">
        <f ca="1">HLOOKUP(B130,'Threats - Risk'!$P$13:$GM$81,3,FALSE)</f>
        <v>9</v>
      </c>
      <c r="D130" s="48"/>
      <c r="E130" s="48"/>
      <c r="F130" s="48"/>
      <c r="G130" s="48"/>
      <c r="H130" s="73">
        <f>VLOOKUP(B130,'Controls and SOA'!$C$9:$D$188,2,FALSE)</f>
        <v>4</v>
      </c>
      <c r="I130" s="73"/>
      <c r="J130" s="89">
        <f t="shared" ca="1" si="6"/>
        <v>9</v>
      </c>
      <c r="K130" s="74" t="str">
        <f t="shared" ca="1" si="7"/>
        <v>NO</v>
      </c>
    </row>
    <row r="131" spans="1:11" ht="48" x14ac:dyDescent="0.25">
      <c r="A131" s="46" t="s">
        <v>189</v>
      </c>
      <c r="B131" s="46" t="s">
        <v>101</v>
      </c>
      <c r="C131" s="88">
        <f ca="1">HLOOKUP(B131,'Threats - Risk'!$P$13:$GM$81,3,FALSE)</f>
        <v>0</v>
      </c>
      <c r="D131" s="48"/>
      <c r="E131" s="48"/>
      <c r="F131" s="48"/>
      <c r="G131" s="48"/>
      <c r="H131" s="73" t="str">
        <f>VLOOKUP(B131,'Controls and SOA'!$C$9:$D$188,2,FALSE)</f>
        <v>NA</v>
      </c>
      <c r="I131" s="73"/>
      <c r="J131" s="89">
        <f t="shared" ca="1" si="6"/>
        <v>0</v>
      </c>
      <c r="K131" s="74" t="str">
        <f t="shared" ca="1" si="7"/>
        <v>NO</v>
      </c>
    </row>
    <row r="132" spans="1:11" ht="60" x14ac:dyDescent="0.25">
      <c r="A132" s="76" t="s">
        <v>501</v>
      </c>
      <c r="B132" s="46" t="s">
        <v>102</v>
      </c>
      <c r="C132" s="88">
        <f ca="1">HLOOKUP(B132,'Threats - Risk'!$P$13:$GM$81,3,FALSE)</f>
        <v>0</v>
      </c>
      <c r="D132" s="48"/>
      <c r="E132" s="48"/>
      <c r="F132" s="48"/>
      <c r="G132" s="48"/>
      <c r="H132" s="73" t="str">
        <f>VLOOKUP(B132,'Controls and SOA'!$C$9:$D$188,2,FALSE)</f>
        <v>NA</v>
      </c>
      <c r="I132" s="73"/>
      <c r="J132" s="89">
        <f t="shared" ca="1" si="6"/>
        <v>0</v>
      </c>
      <c r="K132" s="74" t="str">
        <f t="shared" ca="1" si="7"/>
        <v>NO</v>
      </c>
    </row>
    <row r="133" spans="1:11" ht="36" x14ac:dyDescent="0.25">
      <c r="A133" s="46" t="s">
        <v>636</v>
      </c>
      <c r="B133" s="46" t="s">
        <v>637</v>
      </c>
      <c r="C133" s="88">
        <f ca="1">HLOOKUP(B133,'Threats - Risk'!$P$13:$GM$81,3,FALSE)</f>
        <v>18</v>
      </c>
      <c r="D133" s="48"/>
      <c r="E133" s="48"/>
      <c r="F133" s="48"/>
      <c r="G133" s="48"/>
      <c r="H133" s="73">
        <f>VLOOKUP(B133,'Controls and SOA'!$C$9:$D$188,2,FALSE)</f>
        <v>3</v>
      </c>
      <c r="I133" s="73"/>
      <c r="J133" s="89">
        <f t="shared" ca="1" si="6"/>
        <v>18</v>
      </c>
      <c r="K133" s="74" t="str">
        <f t="shared" ca="1" si="7"/>
        <v>NO</v>
      </c>
    </row>
    <row r="134" spans="1:11" ht="48" x14ac:dyDescent="0.25">
      <c r="A134" s="46" t="s">
        <v>190</v>
      </c>
      <c r="B134" s="46" t="s">
        <v>105</v>
      </c>
      <c r="C134" s="88">
        <f ca="1">HLOOKUP(B134,'Threats - Risk'!$P$13:$GM$81,3,FALSE)</f>
        <v>9</v>
      </c>
      <c r="D134" s="48"/>
      <c r="E134" s="48"/>
      <c r="F134" s="48"/>
      <c r="G134" s="48"/>
      <c r="H134" s="73">
        <f>VLOOKUP(B134,'Controls and SOA'!$C$9:$D$188,2,FALSE)</f>
        <v>4</v>
      </c>
      <c r="I134" s="73"/>
      <c r="J134" s="89">
        <f t="shared" ca="1" si="6"/>
        <v>9</v>
      </c>
      <c r="K134" s="74" t="str">
        <f t="shared" ca="1" si="7"/>
        <v>NO</v>
      </c>
    </row>
    <row r="135" spans="1:11" ht="36" x14ac:dyDescent="0.25">
      <c r="A135" s="50" t="s">
        <v>638</v>
      </c>
      <c r="B135" s="46" t="s">
        <v>639</v>
      </c>
      <c r="C135" s="88">
        <f ca="1">HLOOKUP(B135,'Threats - Risk'!$P$13:$GM$81,3,FALSE)</f>
        <v>18</v>
      </c>
      <c r="D135" s="48"/>
      <c r="E135" s="48"/>
      <c r="F135" s="48"/>
      <c r="G135" s="48"/>
      <c r="H135" s="73">
        <f>VLOOKUP(B135,'Controls and SOA'!$C$9:$D$188,2,FALSE)</f>
        <v>3</v>
      </c>
      <c r="I135" s="73"/>
      <c r="J135" s="89">
        <f t="shared" ref="J135:J166" ca="1" si="8">IF(I135="",C135,(C135/(5-H135))*(5-I135))</f>
        <v>18</v>
      </c>
      <c r="K135" s="74" t="str">
        <f t="shared" ref="K135:K166" ca="1" si="9">IF(J135=C135,"NO","SI")</f>
        <v>NO</v>
      </c>
    </row>
    <row r="136" spans="1:11" ht="48" x14ac:dyDescent="0.25">
      <c r="A136" s="46" t="s">
        <v>666</v>
      </c>
      <c r="B136" s="46" t="s">
        <v>666</v>
      </c>
      <c r="C136" s="88">
        <f ca="1">HLOOKUP(B136,'Threats - Risk'!$P$13:$GM$81,3,FALSE)</f>
        <v>36</v>
      </c>
      <c r="D136" s="48"/>
      <c r="E136" s="48"/>
      <c r="F136" s="48"/>
      <c r="G136" s="48"/>
      <c r="H136" s="73">
        <f>VLOOKUP(B136,'Controls and SOA'!$C$9:$D$188,2,FALSE)</f>
        <v>1</v>
      </c>
      <c r="I136" s="73"/>
      <c r="J136" s="89">
        <f t="shared" ca="1" si="8"/>
        <v>36</v>
      </c>
      <c r="K136" s="74" t="str">
        <f t="shared" ca="1" si="9"/>
        <v>NO</v>
      </c>
    </row>
    <row r="137" spans="1:11" ht="36" x14ac:dyDescent="0.25">
      <c r="A137" s="46" t="s">
        <v>667</v>
      </c>
      <c r="B137" s="46" t="s">
        <v>667</v>
      </c>
      <c r="C137" s="88">
        <f ca="1">HLOOKUP(B137,'Threats - Risk'!$P$13:$GM$81,3,FALSE)</f>
        <v>24</v>
      </c>
      <c r="D137" s="48"/>
      <c r="E137" s="48"/>
      <c r="F137" s="48"/>
      <c r="G137" s="48"/>
      <c r="H137" s="73">
        <f>VLOOKUP(B137,'Controls and SOA'!$C$9:$D$188,2,FALSE)</f>
        <v>1</v>
      </c>
      <c r="I137" s="73"/>
      <c r="J137" s="89">
        <f t="shared" ca="1" si="8"/>
        <v>24</v>
      </c>
      <c r="K137" s="74" t="str">
        <f t="shared" ca="1" si="9"/>
        <v>NO</v>
      </c>
    </row>
    <row r="138" spans="1:11" ht="36" x14ac:dyDescent="0.25">
      <c r="A138" s="46" t="s">
        <v>668</v>
      </c>
      <c r="B138" s="46" t="s">
        <v>668</v>
      </c>
      <c r="C138" s="88">
        <f ca="1">HLOOKUP(B138,'Threats - Risk'!$P$13:$GM$81,3,FALSE)</f>
        <v>36</v>
      </c>
      <c r="D138" s="48"/>
      <c r="E138" s="48"/>
      <c r="F138" s="48"/>
      <c r="G138" s="48"/>
      <c r="H138" s="73">
        <f>VLOOKUP(B138,'Controls and SOA'!$C$9:$D$188,2,FALSE)</f>
        <v>1</v>
      </c>
      <c r="I138" s="73"/>
      <c r="J138" s="89">
        <f t="shared" ca="1" si="8"/>
        <v>36</v>
      </c>
      <c r="K138" s="74" t="str">
        <f t="shared" ca="1" si="9"/>
        <v>NO</v>
      </c>
    </row>
    <row r="139" spans="1:11" ht="24" x14ac:dyDescent="0.25">
      <c r="A139" s="46" t="s">
        <v>669</v>
      </c>
      <c r="B139" s="46" t="s">
        <v>669</v>
      </c>
      <c r="C139" s="88">
        <f ca="1">HLOOKUP(B139,'Threats - Risk'!$P$13:$GM$81,3,FALSE)</f>
        <v>36</v>
      </c>
      <c r="D139" s="48"/>
      <c r="E139" s="48"/>
      <c r="F139" s="48"/>
      <c r="G139" s="48"/>
      <c r="H139" s="73">
        <f>VLOOKUP(B139,'Controls and SOA'!$C$9:$D$188,2,FALSE)</f>
        <v>1</v>
      </c>
      <c r="I139" s="73"/>
      <c r="J139" s="89">
        <f t="shared" ca="1" si="8"/>
        <v>36</v>
      </c>
      <c r="K139" s="74" t="str">
        <f t="shared" ca="1" si="9"/>
        <v>NO</v>
      </c>
    </row>
    <row r="140" spans="1:11" ht="36" x14ac:dyDescent="0.25">
      <c r="A140" s="46" t="s">
        <v>670</v>
      </c>
      <c r="B140" s="46" t="s">
        <v>670</v>
      </c>
      <c r="C140" s="88">
        <f ca="1">HLOOKUP(B140,'Threats - Risk'!$P$13:$GM$81,3,FALSE)</f>
        <v>36</v>
      </c>
      <c r="D140" s="48"/>
      <c r="E140" s="48"/>
      <c r="F140" s="48"/>
      <c r="G140" s="48"/>
      <c r="H140" s="73">
        <f>VLOOKUP(B140,'Controls and SOA'!$C$9:$D$188,2,FALSE)</f>
        <v>1</v>
      </c>
      <c r="I140" s="73"/>
      <c r="J140" s="89">
        <f t="shared" ca="1" si="8"/>
        <v>36</v>
      </c>
      <c r="K140" s="74" t="str">
        <f t="shared" ca="1" si="9"/>
        <v>NO</v>
      </c>
    </row>
    <row r="141" spans="1:11" ht="36" x14ac:dyDescent="0.25">
      <c r="A141" s="46" t="s">
        <v>671</v>
      </c>
      <c r="B141" s="46" t="s">
        <v>671</v>
      </c>
      <c r="C141" s="88">
        <f ca="1">HLOOKUP(B141,'Threats - Risk'!$P$13:$GM$81,3,FALSE)</f>
        <v>36</v>
      </c>
      <c r="D141" s="48"/>
      <c r="E141" s="48"/>
      <c r="F141" s="48"/>
      <c r="G141" s="48"/>
      <c r="H141" s="73">
        <f>VLOOKUP(B141,'Controls and SOA'!$C$9:$D$188,2,FALSE)</f>
        <v>1</v>
      </c>
      <c r="I141" s="73"/>
      <c r="J141" s="89">
        <f t="shared" ca="1" si="8"/>
        <v>36</v>
      </c>
      <c r="K141" s="74" t="str">
        <f t="shared" ca="1" si="9"/>
        <v>NO</v>
      </c>
    </row>
    <row r="142" spans="1:11" ht="48" x14ac:dyDescent="0.25">
      <c r="A142" s="46" t="s">
        <v>672</v>
      </c>
      <c r="B142" s="46" t="s">
        <v>673</v>
      </c>
      <c r="C142" s="88">
        <f ca="1">HLOOKUP(B142,'Threats - Risk'!$P$13:$GM$81,3,FALSE)</f>
        <v>36</v>
      </c>
      <c r="D142" s="48"/>
      <c r="E142" s="48"/>
      <c r="F142" s="48"/>
      <c r="G142" s="48"/>
      <c r="H142" s="73">
        <f>VLOOKUP(B142,'Controls and SOA'!$C$9:$D$188,2,FALSE)</f>
        <v>1</v>
      </c>
      <c r="I142" s="73"/>
      <c r="J142" s="89">
        <f t="shared" ca="1" si="8"/>
        <v>36</v>
      </c>
      <c r="K142" s="74" t="str">
        <f t="shared" ca="1" si="9"/>
        <v>NO</v>
      </c>
    </row>
    <row r="143" spans="1:11" ht="36" x14ac:dyDescent="0.25">
      <c r="A143" s="46" t="s">
        <v>641</v>
      </c>
      <c r="B143" s="46" t="s">
        <v>641</v>
      </c>
      <c r="C143" s="88">
        <f ca="1">HLOOKUP(B143,'Threats - Risk'!$P$13:$GM$81,3,FALSE)</f>
        <v>16</v>
      </c>
      <c r="D143" s="48"/>
      <c r="E143" s="48"/>
      <c r="F143" s="48"/>
      <c r="G143" s="48"/>
      <c r="H143" s="73">
        <f>VLOOKUP(B143,'Controls and SOA'!$C$9:$D$188,2,FALSE)</f>
        <v>1</v>
      </c>
      <c r="I143" s="73"/>
      <c r="J143" s="89">
        <f t="shared" ca="1" si="8"/>
        <v>16</v>
      </c>
      <c r="K143" s="74" t="str">
        <f t="shared" ca="1" si="9"/>
        <v>NO</v>
      </c>
    </row>
    <row r="144" spans="1:11" ht="24" x14ac:dyDescent="0.25">
      <c r="A144" s="46" t="s">
        <v>642</v>
      </c>
      <c r="B144" s="46" t="s">
        <v>642</v>
      </c>
      <c r="C144" s="88">
        <f ca="1">HLOOKUP(B144,'Threats - Risk'!$P$13:$GM$81,3,FALSE)</f>
        <v>16</v>
      </c>
      <c r="D144" s="48"/>
      <c r="E144" s="48"/>
      <c r="F144" s="48"/>
      <c r="G144" s="48"/>
      <c r="H144" s="73">
        <f>VLOOKUP(B144,'Controls and SOA'!$C$9:$D$188,2,FALSE)</f>
        <v>1</v>
      </c>
      <c r="I144" s="73"/>
      <c r="J144" s="89">
        <f t="shared" ref="J144:J151" ca="1" si="10">IF(I144="",C144,(C144/(5-H144))*(5-I144))</f>
        <v>16</v>
      </c>
      <c r="K144" s="74" t="str">
        <f t="shared" ref="K144:K151" ca="1" si="11">IF(J144=C144,"NO","SI")</f>
        <v>NO</v>
      </c>
    </row>
    <row r="145" spans="1:11" ht="36" x14ac:dyDescent="0.25">
      <c r="A145" s="46" t="s">
        <v>643</v>
      </c>
      <c r="B145" s="46" t="s">
        <v>643</v>
      </c>
      <c r="C145" s="88">
        <f ca="1">HLOOKUP(B145,'Threats - Risk'!$P$13:$GM$81,3,FALSE)</f>
        <v>16</v>
      </c>
      <c r="D145" s="48"/>
      <c r="E145" s="48"/>
      <c r="F145" s="48"/>
      <c r="G145" s="48"/>
      <c r="H145" s="73">
        <f>VLOOKUP(B145,'Controls and SOA'!$C$9:$D$188,2,FALSE)</f>
        <v>1</v>
      </c>
      <c r="I145" s="73"/>
      <c r="J145" s="89">
        <f t="shared" ca="1" si="10"/>
        <v>16</v>
      </c>
      <c r="K145" s="74" t="str">
        <f t="shared" ca="1" si="11"/>
        <v>NO</v>
      </c>
    </row>
    <row r="146" spans="1:11" ht="24" x14ac:dyDescent="0.25">
      <c r="A146" s="46" t="s">
        <v>644</v>
      </c>
      <c r="B146" s="46" t="s">
        <v>644</v>
      </c>
      <c r="C146" s="88">
        <f ca="1">HLOOKUP(B146,'Threats - Risk'!$P$13:$GM$81,3,FALSE)</f>
        <v>24</v>
      </c>
      <c r="D146" s="48"/>
      <c r="E146" s="48"/>
      <c r="F146" s="48"/>
      <c r="G146" s="48"/>
      <c r="H146" s="73">
        <f>VLOOKUP(B146,'Controls and SOA'!$C$9:$D$188,2,FALSE)</f>
        <v>1</v>
      </c>
      <c r="I146" s="73"/>
      <c r="J146" s="89">
        <f t="shared" ca="1" si="10"/>
        <v>24</v>
      </c>
      <c r="K146" s="74" t="str">
        <f t="shared" ca="1" si="11"/>
        <v>NO</v>
      </c>
    </row>
    <row r="147" spans="1:11" ht="24" x14ac:dyDescent="0.25">
      <c r="A147" s="46" t="s">
        <v>645</v>
      </c>
      <c r="B147" s="46" t="s">
        <v>645</v>
      </c>
      <c r="C147" s="88">
        <f ca="1">HLOOKUP(B147,'Threats - Risk'!$P$13:$GM$81,3,FALSE)</f>
        <v>0</v>
      </c>
      <c r="D147" s="48"/>
      <c r="E147" s="48"/>
      <c r="F147" s="48"/>
      <c r="G147" s="48"/>
      <c r="H147" s="73">
        <f>VLOOKUP(B147,'Controls and SOA'!$C$9:$D$188,2,FALSE)</f>
        <v>1</v>
      </c>
      <c r="I147" s="73"/>
      <c r="J147" s="89">
        <f t="shared" ca="1" si="10"/>
        <v>0</v>
      </c>
      <c r="K147" s="74" t="str">
        <f t="shared" ca="1" si="11"/>
        <v>NO</v>
      </c>
    </row>
    <row r="148" spans="1:11" ht="24" x14ac:dyDescent="0.25">
      <c r="A148" s="46" t="s">
        <v>646</v>
      </c>
      <c r="B148" s="46" t="s">
        <v>646</v>
      </c>
      <c r="C148" s="88">
        <f ca="1">HLOOKUP(B148,'Threats - Risk'!$P$13:$GM$81,3,FALSE)</f>
        <v>0</v>
      </c>
      <c r="D148" s="48"/>
      <c r="E148" s="48"/>
      <c r="F148" s="48"/>
      <c r="G148" s="48"/>
      <c r="H148" s="73">
        <f>VLOOKUP(B148,'Controls and SOA'!$C$9:$D$188,2,FALSE)</f>
        <v>1</v>
      </c>
      <c r="I148" s="73"/>
      <c r="J148" s="89">
        <f t="shared" ca="1" si="10"/>
        <v>0</v>
      </c>
      <c r="K148" s="74" t="str">
        <f t="shared" ca="1" si="11"/>
        <v>NO</v>
      </c>
    </row>
    <row r="149" spans="1:11" ht="36" x14ac:dyDescent="0.25">
      <c r="A149" s="46" t="s">
        <v>647</v>
      </c>
      <c r="B149" s="46" t="s">
        <v>647</v>
      </c>
      <c r="C149" s="88">
        <f ca="1">HLOOKUP(B149,'Threats - Risk'!$P$13:$GM$81,3,FALSE)</f>
        <v>0</v>
      </c>
      <c r="D149" s="48"/>
      <c r="E149" s="48"/>
      <c r="F149" s="48"/>
      <c r="G149" s="48"/>
      <c r="H149" s="73">
        <f>VLOOKUP(B149,'Controls and SOA'!$C$9:$D$188,2,FALSE)</f>
        <v>1</v>
      </c>
      <c r="I149" s="73"/>
      <c r="J149" s="89">
        <f t="shared" ca="1" si="10"/>
        <v>0</v>
      </c>
      <c r="K149" s="74" t="str">
        <f t="shared" ca="1" si="11"/>
        <v>NO</v>
      </c>
    </row>
    <row r="150" spans="1:11" ht="36" x14ac:dyDescent="0.25">
      <c r="A150" s="46" t="s">
        <v>648</v>
      </c>
      <c r="B150" s="46" t="s">
        <v>648</v>
      </c>
      <c r="C150" s="88">
        <f ca="1">HLOOKUP(B150,'Threats - Risk'!$P$13:$GM$81,3,FALSE)</f>
        <v>0</v>
      </c>
      <c r="D150" s="48"/>
      <c r="E150" s="48"/>
      <c r="F150" s="48"/>
      <c r="G150" s="48"/>
      <c r="H150" s="73">
        <f>VLOOKUP(B150,'Controls and SOA'!$C$9:$D$188,2,FALSE)</f>
        <v>1</v>
      </c>
      <c r="I150" s="73"/>
      <c r="J150" s="89">
        <f t="shared" ca="1" si="10"/>
        <v>0</v>
      </c>
      <c r="K150" s="74" t="str">
        <f t="shared" ca="1" si="11"/>
        <v>NO</v>
      </c>
    </row>
    <row r="151" spans="1:11" ht="48" x14ac:dyDescent="0.25">
      <c r="A151" s="46" t="s">
        <v>649</v>
      </c>
      <c r="B151" s="46" t="s">
        <v>649</v>
      </c>
      <c r="C151" s="88">
        <f ca="1">HLOOKUP(B151,'Threats - Risk'!$P$13:$GM$81,3,FALSE)</f>
        <v>0</v>
      </c>
      <c r="D151" s="48"/>
      <c r="E151" s="48"/>
      <c r="F151" s="48"/>
      <c r="G151" s="48"/>
      <c r="H151" s="73">
        <f>VLOOKUP(B151,'Controls and SOA'!$C$9:$D$188,2,FALSE)</f>
        <v>1</v>
      </c>
      <c r="I151" s="73"/>
      <c r="J151" s="89">
        <f t="shared" ca="1" si="10"/>
        <v>0</v>
      </c>
      <c r="K151" s="74" t="str">
        <f t="shared" ca="1" si="11"/>
        <v>NO</v>
      </c>
    </row>
    <row r="152" spans="1:11" ht="24" x14ac:dyDescent="0.25">
      <c r="A152" s="46" t="s">
        <v>650</v>
      </c>
      <c r="B152" s="46" t="s">
        <v>650</v>
      </c>
      <c r="C152" s="88">
        <f ca="1">HLOOKUP(B152,'Threats - Risk'!$P$13:$GM$81,3,FALSE)</f>
        <v>24</v>
      </c>
      <c r="D152" s="48"/>
      <c r="E152" s="48"/>
      <c r="F152" s="48"/>
      <c r="G152" s="48"/>
      <c r="H152" s="73">
        <f>VLOOKUP(B152,'Controls and SOA'!$C$9:$D$188,2,FALSE)</f>
        <v>1</v>
      </c>
      <c r="I152" s="73"/>
      <c r="J152" s="89">
        <f t="shared" ref="J152:J159" ca="1" si="12">IF(I152="",C152,(C152/(5-H152))*(5-I152))</f>
        <v>24</v>
      </c>
      <c r="K152" s="74" t="str">
        <f t="shared" ref="K152:K159" ca="1" si="13">IF(J152=C152,"NO","SI")</f>
        <v>NO</v>
      </c>
    </row>
    <row r="153" spans="1:11" ht="36" x14ac:dyDescent="0.25">
      <c r="A153" s="46" t="s">
        <v>651</v>
      </c>
      <c r="B153" s="46" t="s">
        <v>651</v>
      </c>
      <c r="C153" s="88">
        <f ca="1">HLOOKUP(B153,'Threats - Risk'!$P$13:$GM$81,3,FALSE)</f>
        <v>24</v>
      </c>
      <c r="D153" s="48"/>
      <c r="E153" s="48"/>
      <c r="F153" s="48"/>
      <c r="G153" s="48"/>
      <c r="H153" s="73">
        <f>VLOOKUP(B153,'Controls and SOA'!$C$9:$D$188,2,FALSE)</f>
        <v>1</v>
      </c>
      <c r="I153" s="73"/>
      <c r="J153" s="89">
        <f t="shared" ca="1" si="12"/>
        <v>24</v>
      </c>
      <c r="K153" s="74" t="str">
        <f t="shared" ca="1" si="13"/>
        <v>NO</v>
      </c>
    </row>
    <row r="154" spans="1:11" ht="36" x14ac:dyDescent="0.25">
      <c r="A154" s="46" t="s">
        <v>652</v>
      </c>
      <c r="B154" s="46" t="s">
        <v>652</v>
      </c>
      <c r="C154" s="88">
        <f ca="1">HLOOKUP(B154,'Threats - Risk'!$P$13:$GM$81,3,FALSE)</f>
        <v>24</v>
      </c>
      <c r="D154" s="48"/>
      <c r="E154" s="48"/>
      <c r="F154" s="48"/>
      <c r="G154" s="48"/>
      <c r="H154" s="73">
        <f>VLOOKUP(B154,'Controls and SOA'!$C$9:$D$188,2,FALSE)</f>
        <v>1</v>
      </c>
      <c r="I154" s="73"/>
      <c r="J154" s="89">
        <f t="shared" ca="1" si="12"/>
        <v>24</v>
      </c>
      <c r="K154" s="74" t="str">
        <f t="shared" ca="1" si="13"/>
        <v>NO</v>
      </c>
    </row>
    <row r="155" spans="1:11" ht="24" x14ac:dyDescent="0.25">
      <c r="A155" s="46" t="s">
        <v>653</v>
      </c>
      <c r="B155" s="46" t="s">
        <v>653</v>
      </c>
      <c r="C155" s="88">
        <f ca="1">HLOOKUP(B155,'Threats - Risk'!$P$13:$GM$81,3,FALSE)</f>
        <v>36</v>
      </c>
      <c r="D155" s="48"/>
      <c r="E155" s="48"/>
      <c r="F155" s="48"/>
      <c r="G155" s="48"/>
      <c r="H155" s="73">
        <f>VLOOKUP(B155,'Controls and SOA'!$C$9:$D$188,2,FALSE)</f>
        <v>1</v>
      </c>
      <c r="I155" s="73"/>
      <c r="J155" s="89">
        <f t="shared" ca="1" si="12"/>
        <v>36</v>
      </c>
      <c r="K155" s="74" t="str">
        <f t="shared" ca="1" si="13"/>
        <v>NO</v>
      </c>
    </row>
    <row r="156" spans="1:11" ht="36" x14ac:dyDescent="0.25">
      <c r="A156" s="46" t="s">
        <v>654</v>
      </c>
      <c r="B156" s="46" t="s">
        <v>654</v>
      </c>
      <c r="C156" s="88">
        <f ca="1">HLOOKUP(B156,'Threats - Risk'!$P$13:$GM$81,3,FALSE)</f>
        <v>24</v>
      </c>
      <c r="D156" s="48"/>
      <c r="E156" s="48"/>
      <c r="F156" s="48"/>
      <c r="G156" s="48"/>
      <c r="H156" s="73">
        <f>VLOOKUP(B156,'Controls and SOA'!$C$9:$D$188,2,FALSE)</f>
        <v>1</v>
      </c>
      <c r="I156" s="73"/>
      <c r="J156" s="89">
        <f t="shared" ca="1" si="12"/>
        <v>24</v>
      </c>
      <c r="K156" s="74" t="str">
        <f t="shared" ca="1" si="13"/>
        <v>NO</v>
      </c>
    </row>
    <row r="157" spans="1:11" ht="36" x14ac:dyDescent="0.25">
      <c r="A157" s="46" t="s">
        <v>655</v>
      </c>
      <c r="B157" s="46" t="s">
        <v>655</v>
      </c>
      <c r="C157" s="88">
        <f ca="1">HLOOKUP(B157,'Threats - Risk'!$P$13:$GM$81,3,FALSE)</f>
        <v>24</v>
      </c>
      <c r="D157" s="48"/>
      <c r="E157" s="48"/>
      <c r="F157" s="48"/>
      <c r="G157" s="48"/>
      <c r="H157" s="73">
        <f>VLOOKUP(B157,'Controls and SOA'!$C$9:$D$188,2,FALSE)</f>
        <v>1</v>
      </c>
      <c r="I157" s="73"/>
      <c r="J157" s="89">
        <f t="shared" ca="1" si="12"/>
        <v>24</v>
      </c>
      <c r="K157" s="74" t="str">
        <f t="shared" ca="1" si="13"/>
        <v>NO</v>
      </c>
    </row>
    <row r="158" spans="1:11" ht="48" x14ac:dyDescent="0.25">
      <c r="A158" s="46" t="s">
        <v>656</v>
      </c>
      <c r="B158" s="46" t="s">
        <v>656</v>
      </c>
      <c r="C158" s="88">
        <f ca="1">HLOOKUP(B158,'Threats - Risk'!$P$13:$GM$81,3,FALSE)</f>
        <v>36</v>
      </c>
      <c r="D158" s="48"/>
      <c r="E158" s="48"/>
      <c r="F158" s="48"/>
      <c r="G158" s="48"/>
      <c r="H158" s="73">
        <f>VLOOKUP(B158,'Controls and SOA'!$C$9:$D$188,2,FALSE)</f>
        <v>1</v>
      </c>
      <c r="I158" s="73"/>
      <c r="J158" s="89">
        <f t="shared" ca="1" si="12"/>
        <v>36</v>
      </c>
      <c r="K158" s="74" t="str">
        <f t="shared" ca="1" si="13"/>
        <v>NO</v>
      </c>
    </row>
    <row r="159" spans="1:11" ht="36" x14ac:dyDescent="0.25">
      <c r="A159" s="46" t="s">
        <v>657</v>
      </c>
      <c r="B159" s="46" t="s">
        <v>657</v>
      </c>
      <c r="C159" s="88">
        <f ca="1">HLOOKUP(B159,'Threats - Risk'!$P$13:$GM$81,3,FALSE)</f>
        <v>24</v>
      </c>
      <c r="D159" s="48"/>
      <c r="E159" s="48"/>
      <c r="F159" s="48"/>
      <c r="G159" s="48"/>
      <c r="H159" s="73">
        <f>VLOOKUP(B159,'Controls and SOA'!$C$9:$D$188,2,FALSE)</f>
        <v>1</v>
      </c>
      <c r="I159" s="73"/>
      <c r="J159" s="89">
        <f t="shared" ca="1" si="12"/>
        <v>24</v>
      </c>
      <c r="K159" s="74" t="str">
        <f t="shared" ca="1" si="13"/>
        <v>NO</v>
      </c>
    </row>
    <row r="160" spans="1:11" ht="24" x14ac:dyDescent="0.25">
      <c r="A160" s="46" t="s">
        <v>658</v>
      </c>
      <c r="B160" s="46" t="s">
        <v>658</v>
      </c>
      <c r="C160" s="88">
        <f ca="1">HLOOKUP(B160,'Threats - Risk'!$P$13:$GM$81,3,FALSE)</f>
        <v>36</v>
      </c>
      <c r="D160" s="48"/>
      <c r="E160" s="48"/>
      <c r="F160" s="48"/>
      <c r="G160" s="48"/>
      <c r="H160" s="73">
        <f>VLOOKUP(B160,'Controls and SOA'!$C$9:$D$188,2,FALSE)</f>
        <v>1</v>
      </c>
      <c r="I160" s="73"/>
      <c r="J160" s="89">
        <f t="shared" ca="1" si="8"/>
        <v>36</v>
      </c>
      <c r="K160" s="74" t="str">
        <f t="shared" ca="1" si="9"/>
        <v>NO</v>
      </c>
    </row>
    <row r="161" spans="1:11" ht="24" x14ac:dyDescent="0.25">
      <c r="A161" s="46" t="s">
        <v>659</v>
      </c>
      <c r="B161" s="46" t="s">
        <v>659</v>
      </c>
      <c r="C161" s="88">
        <f ca="1">HLOOKUP(B161,'Threats - Risk'!$P$13:$GM$81,3,FALSE)</f>
        <v>36</v>
      </c>
      <c r="D161" s="48"/>
      <c r="E161" s="48"/>
      <c r="F161" s="48"/>
      <c r="G161" s="48"/>
      <c r="H161" s="73">
        <f>VLOOKUP(B161,'Controls and SOA'!$C$9:$D$188,2,FALSE)</f>
        <v>1</v>
      </c>
      <c r="I161" s="73"/>
      <c r="J161" s="89">
        <f t="shared" ca="1" si="8"/>
        <v>36</v>
      </c>
      <c r="K161" s="74" t="str">
        <f t="shared" ca="1" si="9"/>
        <v>NO</v>
      </c>
    </row>
    <row r="162" spans="1:11" ht="24" x14ac:dyDescent="0.25">
      <c r="A162" s="46" t="s">
        <v>660</v>
      </c>
      <c r="B162" s="46" t="s">
        <v>660</v>
      </c>
      <c r="C162" s="88">
        <f ca="1">HLOOKUP(B162,'Threats - Risk'!$P$13:$GM$81,3,FALSE)</f>
        <v>36</v>
      </c>
      <c r="D162" s="48"/>
      <c r="E162" s="48"/>
      <c r="F162" s="48"/>
      <c r="G162" s="48"/>
      <c r="H162" s="73">
        <f>VLOOKUP(B162,'Controls and SOA'!$C$9:$D$188,2,FALSE)</f>
        <v>1</v>
      </c>
      <c r="I162" s="73"/>
      <c r="J162" s="89">
        <f t="shared" ref="J162:J163" ca="1" si="14">IF(I162="",C162,(C162/(5-H162))*(5-I162))</f>
        <v>36</v>
      </c>
      <c r="K162" s="74" t="str">
        <f t="shared" ref="K162:K163" ca="1" si="15">IF(J162=C162,"NO","SI")</f>
        <v>NO</v>
      </c>
    </row>
    <row r="163" spans="1:11" ht="24" x14ac:dyDescent="0.25">
      <c r="A163" s="46" t="s">
        <v>661</v>
      </c>
      <c r="B163" s="46" t="s">
        <v>661</v>
      </c>
      <c r="C163" s="88">
        <f ca="1">HLOOKUP(B163,'Threats - Risk'!$P$13:$GM$81,3,FALSE)</f>
        <v>36</v>
      </c>
      <c r="D163" s="48"/>
      <c r="E163" s="48"/>
      <c r="F163" s="48"/>
      <c r="G163" s="48"/>
      <c r="H163" s="73">
        <f>VLOOKUP(B163,'Controls and SOA'!$C$9:$D$188,2,FALSE)</f>
        <v>1</v>
      </c>
      <c r="I163" s="73"/>
      <c r="J163" s="89">
        <f t="shared" ca="1" si="14"/>
        <v>36</v>
      </c>
      <c r="K163" s="74" t="str">
        <f t="shared" ca="1" si="15"/>
        <v>NO</v>
      </c>
    </row>
    <row r="164" spans="1:11" ht="24" x14ac:dyDescent="0.25">
      <c r="A164" s="46" t="s">
        <v>662</v>
      </c>
      <c r="B164" s="46" t="s">
        <v>662</v>
      </c>
      <c r="C164" s="88">
        <f ca="1">HLOOKUP(B164,'Threats - Risk'!$P$13:$GM$81,3,FALSE)</f>
        <v>36</v>
      </c>
      <c r="D164" s="48"/>
      <c r="E164" s="48"/>
      <c r="F164" s="48"/>
      <c r="G164" s="48"/>
      <c r="H164" s="73">
        <f>VLOOKUP(B164,'Controls and SOA'!$C$9:$D$188,2,FALSE)</f>
        <v>1</v>
      </c>
      <c r="I164" s="73"/>
      <c r="J164" s="89">
        <f t="shared" ref="J164:J165" ca="1" si="16">IF(I164="",C164,(C164/(5-H164))*(5-I164))</f>
        <v>36</v>
      </c>
      <c r="K164" s="74" t="str">
        <f t="shared" ref="K164:K165" ca="1" si="17">IF(J164=C164,"NO","SI")</f>
        <v>NO</v>
      </c>
    </row>
    <row r="165" spans="1:11" ht="36" x14ac:dyDescent="0.25">
      <c r="A165" s="46" t="s">
        <v>663</v>
      </c>
      <c r="B165" s="46" t="s">
        <v>663</v>
      </c>
      <c r="C165" s="88">
        <f ca="1">HLOOKUP(B165,'Threats - Risk'!$P$13:$GM$81,3,FALSE)</f>
        <v>24</v>
      </c>
      <c r="D165" s="48"/>
      <c r="E165" s="48"/>
      <c r="F165" s="48"/>
      <c r="G165" s="48"/>
      <c r="H165" s="73">
        <f>VLOOKUP(B165,'Controls and SOA'!$C$9:$D$188,2,FALSE)</f>
        <v>1</v>
      </c>
      <c r="I165" s="73"/>
      <c r="J165" s="89">
        <f t="shared" ca="1" si="16"/>
        <v>24</v>
      </c>
      <c r="K165" s="74" t="str">
        <f t="shared" ca="1" si="17"/>
        <v>NO</v>
      </c>
    </row>
    <row r="166" spans="1:11" ht="24" x14ac:dyDescent="0.25">
      <c r="A166" s="46" t="s">
        <v>664</v>
      </c>
      <c r="B166" s="46" t="s">
        <v>664</v>
      </c>
      <c r="C166" s="88">
        <f ca="1">HLOOKUP(B166,'Threats - Risk'!$P$13:$GM$81,3,FALSE)</f>
        <v>36</v>
      </c>
      <c r="D166" s="48"/>
      <c r="E166" s="48"/>
      <c r="F166" s="48"/>
      <c r="G166" s="48"/>
      <c r="H166" s="73">
        <f>VLOOKUP(B166,'Controls and SOA'!$C$9:$D$188,2,FALSE)</f>
        <v>1</v>
      </c>
      <c r="I166" s="73"/>
      <c r="J166" s="89">
        <f t="shared" ca="1" si="8"/>
        <v>36</v>
      </c>
      <c r="K166" s="74" t="str">
        <f t="shared" ca="1" si="9"/>
        <v>NO</v>
      </c>
    </row>
    <row r="167" spans="1:11" ht="24" x14ac:dyDescent="0.25">
      <c r="A167" s="46" t="s">
        <v>665</v>
      </c>
      <c r="B167" s="46" t="s">
        <v>665</v>
      </c>
      <c r="C167" s="88">
        <f ca="1">HLOOKUP(B167,'Threats - Risk'!$P$13:$GM$81,3,FALSE)</f>
        <v>36</v>
      </c>
      <c r="D167" s="48"/>
      <c r="E167" s="48"/>
      <c r="F167" s="48"/>
      <c r="G167" s="48"/>
      <c r="H167" s="73">
        <f>VLOOKUP(B167,'Controls and SOA'!$C$9:$D$188,2,FALSE)</f>
        <v>1</v>
      </c>
      <c r="I167" s="73"/>
      <c r="J167" s="89">
        <f t="shared" ca="1" si="6"/>
        <v>36</v>
      </c>
      <c r="K167" s="74" t="str">
        <f t="shared" ca="1" si="7"/>
        <v>NO</v>
      </c>
    </row>
    <row r="168" spans="1:11" ht="120" x14ac:dyDescent="0.25">
      <c r="A168" s="46" t="s">
        <v>674</v>
      </c>
      <c r="B168" s="46" t="s">
        <v>674</v>
      </c>
      <c r="C168" s="88">
        <f ca="1">HLOOKUP(B168,'Threats - Risk'!$P$13:$GM$81,3,FALSE)</f>
        <v>0</v>
      </c>
      <c r="D168" s="48"/>
      <c r="E168" s="48"/>
      <c r="F168" s="48"/>
      <c r="G168" s="48"/>
      <c r="H168" s="73" t="str">
        <f>VLOOKUP(B168,'Controls and SOA'!$C$9:$D$188,2,FALSE)</f>
        <v>NA</v>
      </c>
      <c r="I168" s="73"/>
      <c r="J168" s="89">
        <f t="shared" ca="1" si="6"/>
        <v>0</v>
      </c>
      <c r="K168" s="74" t="str">
        <f t="shared" ca="1" si="7"/>
        <v>NO</v>
      </c>
    </row>
    <row r="169" spans="1:11" ht="72" x14ac:dyDescent="0.25">
      <c r="A169" s="46" t="s">
        <v>675</v>
      </c>
      <c r="B169" s="46" t="s">
        <v>675</v>
      </c>
      <c r="C169" s="88">
        <f ca="1">HLOOKUP(B169,'Threats - Risk'!$P$13:$GM$81,3,FALSE)</f>
        <v>0</v>
      </c>
      <c r="D169" s="48"/>
      <c r="E169" s="48"/>
      <c r="F169" s="48"/>
      <c r="G169" s="48"/>
      <c r="H169" s="73" t="str">
        <f>VLOOKUP(B169,'Controls and SOA'!$C$9:$D$188,2,FALSE)</f>
        <v>NA</v>
      </c>
      <c r="I169" s="73"/>
      <c r="J169" s="89">
        <f t="shared" ref="J169:J188" ca="1" si="18">IF(I169="",C169,(C169/(5-H169))*(5-I169))</f>
        <v>0</v>
      </c>
      <c r="K169" s="74" t="str">
        <f t="shared" ref="K169:K188" ca="1" si="19">IF(J169=C169,"NO","SI")</f>
        <v>NO</v>
      </c>
    </row>
    <row r="170" spans="1:11" ht="96" x14ac:dyDescent="0.25">
      <c r="A170" s="46" t="s">
        <v>676</v>
      </c>
      <c r="B170" s="46" t="s">
        <v>676</v>
      </c>
      <c r="C170" s="88">
        <f ca="1">HLOOKUP(B170,'Threats - Risk'!$P$13:$GM$81,3,FALSE)</f>
        <v>0</v>
      </c>
      <c r="D170" s="48"/>
      <c r="E170" s="48"/>
      <c r="F170" s="49"/>
      <c r="G170" s="49"/>
      <c r="H170" s="73" t="str">
        <f>VLOOKUP(B170,'Controls and SOA'!$C$9:$D$188,2,FALSE)</f>
        <v>NA</v>
      </c>
      <c r="I170" s="73"/>
      <c r="J170" s="89">
        <f t="shared" ca="1" si="18"/>
        <v>0</v>
      </c>
      <c r="K170" s="74" t="str">
        <f t="shared" ca="1" si="19"/>
        <v>NO</v>
      </c>
    </row>
    <row r="171" spans="1:11" ht="24" x14ac:dyDescent="0.25">
      <c r="A171" s="46" t="s">
        <v>677</v>
      </c>
      <c r="B171" s="46" t="s">
        <v>677</v>
      </c>
      <c r="C171" s="88">
        <f ca="1">HLOOKUP(B171,'Threats - Risk'!$P$13:$GM$81,3,FALSE)</f>
        <v>0</v>
      </c>
      <c r="D171" s="48"/>
      <c r="E171" s="48"/>
      <c r="F171" s="49"/>
      <c r="G171" s="49"/>
      <c r="H171" s="73" t="str">
        <f>VLOOKUP(B171,'Controls and SOA'!$C$9:$D$188,2,FALSE)</f>
        <v>NA</v>
      </c>
      <c r="I171" s="73"/>
      <c r="J171" s="89">
        <f t="shared" ca="1" si="18"/>
        <v>0</v>
      </c>
      <c r="K171" s="74" t="str">
        <f t="shared" ca="1" si="19"/>
        <v>NO</v>
      </c>
    </row>
    <row r="172" spans="1:11" ht="144" x14ac:dyDescent="0.25">
      <c r="A172" s="46" t="s">
        <v>678</v>
      </c>
      <c r="B172" s="46" t="s">
        <v>678</v>
      </c>
      <c r="C172" s="88">
        <f ca="1">HLOOKUP(B172,'Threats - Risk'!$P$13:$GM$81,3,FALSE)</f>
        <v>0</v>
      </c>
      <c r="D172" s="49"/>
      <c r="E172" s="49"/>
      <c r="F172" s="48"/>
      <c r="G172" s="48"/>
      <c r="H172" s="73" t="str">
        <f>VLOOKUP(B172,'Controls and SOA'!$C$9:$D$188,2,FALSE)</f>
        <v>NA</v>
      </c>
      <c r="I172" s="73"/>
      <c r="J172" s="89">
        <f t="shared" ca="1" si="18"/>
        <v>0</v>
      </c>
      <c r="K172" s="74" t="str">
        <f t="shared" ca="1" si="19"/>
        <v>NO</v>
      </c>
    </row>
    <row r="173" spans="1:11" ht="84" x14ac:dyDescent="0.25">
      <c r="A173" s="46" t="s">
        <v>679</v>
      </c>
      <c r="B173" s="46" t="s">
        <v>679</v>
      </c>
      <c r="C173" s="88">
        <f ca="1">HLOOKUP(B173,'Threats - Risk'!$P$13:$GM$81,3,FALSE)</f>
        <v>0</v>
      </c>
      <c r="D173" s="49"/>
      <c r="E173" s="49"/>
      <c r="F173" s="48"/>
      <c r="G173" s="48"/>
      <c r="H173" s="73" t="str">
        <f>VLOOKUP(B173,'Controls and SOA'!$C$9:$D$188,2,FALSE)</f>
        <v>NA</v>
      </c>
      <c r="I173" s="73"/>
      <c r="J173" s="89">
        <f t="shared" ca="1" si="18"/>
        <v>0</v>
      </c>
      <c r="K173" s="74" t="str">
        <f t="shared" ca="1" si="19"/>
        <v>NO</v>
      </c>
    </row>
    <row r="174" spans="1:11" ht="144" x14ac:dyDescent="0.25">
      <c r="A174" s="46" t="s">
        <v>680</v>
      </c>
      <c r="B174" s="46" t="s">
        <v>680</v>
      </c>
      <c r="C174" s="88">
        <f ca="1">HLOOKUP(B174,'Threats - Risk'!$P$13:$GM$81,3,FALSE)</f>
        <v>0</v>
      </c>
      <c r="D174" s="48"/>
      <c r="E174" s="48"/>
      <c r="F174" s="48"/>
      <c r="G174" s="48"/>
      <c r="H174" s="73" t="str">
        <f>VLOOKUP(B174,'Controls and SOA'!$C$9:$D$188,2,FALSE)</f>
        <v>NA</v>
      </c>
      <c r="I174" s="73"/>
      <c r="J174" s="89">
        <f t="shared" ca="1" si="18"/>
        <v>0</v>
      </c>
      <c r="K174" s="74" t="str">
        <f t="shared" ca="1" si="19"/>
        <v>NO</v>
      </c>
    </row>
    <row r="175" spans="1:11" ht="84" x14ac:dyDescent="0.25">
      <c r="A175" s="46" t="s">
        <v>681</v>
      </c>
      <c r="B175" s="46" t="s">
        <v>681</v>
      </c>
      <c r="C175" s="88">
        <f ca="1">HLOOKUP(B175,'Threats - Risk'!$P$13:$GM$81,3,FALSE)</f>
        <v>0</v>
      </c>
      <c r="D175" s="48"/>
      <c r="E175" s="48"/>
      <c r="F175" s="48"/>
      <c r="G175" s="48"/>
      <c r="H175" s="73" t="str">
        <f>VLOOKUP(B175,'Controls and SOA'!$C$9:$D$188,2,FALSE)</f>
        <v>NA</v>
      </c>
      <c r="I175" s="73"/>
      <c r="J175" s="89">
        <f t="shared" ca="1" si="18"/>
        <v>0</v>
      </c>
      <c r="K175" s="74" t="str">
        <f t="shared" ca="1" si="19"/>
        <v>NO</v>
      </c>
    </row>
    <row r="176" spans="1:11" ht="132" x14ac:dyDescent="0.25">
      <c r="A176" s="46" t="s">
        <v>693</v>
      </c>
      <c r="B176" s="46" t="s">
        <v>693</v>
      </c>
      <c r="C176" s="88">
        <f ca="1">HLOOKUP(B176,'Threats - Risk'!$P$13:$GM$81,3,FALSE)</f>
        <v>0</v>
      </c>
      <c r="D176" s="48"/>
      <c r="E176" s="48"/>
      <c r="F176" s="48"/>
      <c r="G176" s="48"/>
      <c r="H176" s="73" t="str">
        <f>VLOOKUP(B176,'Controls and SOA'!$C$9:$D$188,2,FALSE)</f>
        <v>NA</v>
      </c>
      <c r="I176" s="73"/>
      <c r="J176" s="89">
        <f t="shared" ca="1" si="18"/>
        <v>0</v>
      </c>
      <c r="K176" s="74" t="str">
        <f t="shared" ca="1" si="19"/>
        <v>NO</v>
      </c>
    </row>
    <row r="177" spans="1:11" ht="36" x14ac:dyDescent="0.25">
      <c r="A177" s="46" t="s">
        <v>682</v>
      </c>
      <c r="B177" s="46" t="s">
        <v>682</v>
      </c>
      <c r="C177" s="88">
        <f ca="1">HLOOKUP(B177,'Threats - Risk'!$P$13:$GM$81,3,FALSE)</f>
        <v>0</v>
      </c>
      <c r="D177" s="48"/>
      <c r="E177" s="48"/>
      <c r="F177" s="48"/>
      <c r="G177" s="48"/>
      <c r="H177" s="73" t="str">
        <f>VLOOKUP(B177,'Controls and SOA'!$C$9:$D$188,2,FALSE)</f>
        <v>NA</v>
      </c>
      <c r="I177" s="73"/>
      <c r="J177" s="89">
        <f t="shared" ca="1" si="18"/>
        <v>0</v>
      </c>
      <c r="K177" s="74" t="str">
        <f t="shared" ca="1" si="19"/>
        <v>NO</v>
      </c>
    </row>
    <row r="178" spans="1:11" ht="84" x14ac:dyDescent="0.25">
      <c r="A178" s="46" t="s">
        <v>683</v>
      </c>
      <c r="B178" s="46" t="s">
        <v>683</v>
      </c>
      <c r="C178" s="88">
        <f ca="1">HLOOKUP(B178,'Threats - Risk'!$P$13:$GM$81,3,FALSE)</f>
        <v>0</v>
      </c>
      <c r="D178" s="48"/>
      <c r="E178" s="48"/>
      <c r="F178" s="48"/>
      <c r="G178" s="48"/>
      <c r="H178" s="73" t="str">
        <f>VLOOKUP(B178,'Controls and SOA'!$C$9:$D$188,2,FALSE)</f>
        <v>NA</v>
      </c>
      <c r="I178" s="73"/>
      <c r="J178" s="89">
        <f t="shared" ca="1" si="18"/>
        <v>0</v>
      </c>
      <c r="K178" s="74" t="str">
        <f t="shared" ca="1" si="19"/>
        <v>NO</v>
      </c>
    </row>
    <row r="179" spans="1:11" ht="24" x14ac:dyDescent="0.25">
      <c r="A179" s="46" t="s">
        <v>684</v>
      </c>
      <c r="B179" s="46" t="s">
        <v>684</v>
      </c>
      <c r="C179" s="88">
        <f ca="1">HLOOKUP(B179,'Threats - Risk'!$P$13:$GM$81,3,FALSE)</f>
        <v>0</v>
      </c>
      <c r="D179" s="48"/>
      <c r="E179" s="48"/>
      <c r="F179" s="48"/>
      <c r="G179" s="48"/>
      <c r="H179" s="73" t="str">
        <f>VLOOKUP(B179,'Controls and SOA'!$C$9:$D$188,2,FALSE)</f>
        <v>NA</v>
      </c>
      <c r="I179" s="73"/>
      <c r="J179" s="89">
        <f t="shared" ca="1" si="18"/>
        <v>0</v>
      </c>
      <c r="K179" s="74" t="str">
        <f t="shared" ca="1" si="19"/>
        <v>NO</v>
      </c>
    </row>
    <row r="180" spans="1:11" ht="84" x14ac:dyDescent="0.25">
      <c r="A180" s="46" t="s">
        <v>685</v>
      </c>
      <c r="B180" s="46" t="s">
        <v>685</v>
      </c>
      <c r="C180" s="88">
        <f ca="1">HLOOKUP(B180,'Threats - Risk'!$P$13:$GM$81,3,FALSE)</f>
        <v>0</v>
      </c>
      <c r="D180" s="48"/>
      <c r="E180" s="48"/>
      <c r="F180" s="49"/>
      <c r="G180" s="49"/>
      <c r="H180" s="73" t="str">
        <f>VLOOKUP(B180,'Controls and SOA'!$C$9:$D$188,2,FALSE)</f>
        <v>NA</v>
      </c>
      <c r="I180" s="73"/>
      <c r="J180" s="89">
        <f t="shared" ca="1" si="18"/>
        <v>0</v>
      </c>
      <c r="K180" s="74" t="str">
        <f t="shared" ca="1" si="19"/>
        <v>NO</v>
      </c>
    </row>
    <row r="181" spans="1:11" ht="48" x14ac:dyDescent="0.25">
      <c r="A181" s="46" t="s">
        <v>686</v>
      </c>
      <c r="B181" s="46" t="s">
        <v>686</v>
      </c>
      <c r="C181" s="88">
        <f ca="1">HLOOKUP(B181,'Threats - Risk'!$P$13:$GM$81,3,FALSE)</f>
        <v>0</v>
      </c>
      <c r="D181" s="48"/>
      <c r="E181" s="48"/>
      <c r="F181" s="49"/>
      <c r="G181" s="49"/>
      <c r="H181" s="73" t="str">
        <f>VLOOKUP(B181,'Controls and SOA'!$C$9:$D$188,2,FALSE)</f>
        <v>NA</v>
      </c>
      <c r="I181" s="73"/>
      <c r="J181" s="89">
        <f t="shared" ca="1" si="18"/>
        <v>0</v>
      </c>
      <c r="K181" s="74" t="str">
        <f t="shared" ca="1" si="19"/>
        <v>NO</v>
      </c>
    </row>
    <row r="182" spans="1:11" ht="24" x14ac:dyDescent="0.25">
      <c r="A182" s="46" t="s">
        <v>687</v>
      </c>
      <c r="B182" s="46" t="s">
        <v>687</v>
      </c>
      <c r="C182" s="88">
        <f ca="1">HLOOKUP(B182,'Threats - Risk'!$P$13:$GM$81,3,FALSE)</f>
        <v>0</v>
      </c>
      <c r="D182" s="48"/>
      <c r="E182" s="48"/>
      <c r="F182" s="48"/>
      <c r="G182" s="48"/>
      <c r="H182" s="73" t="str">
        <f>VLOOKUP(B182,'Controls and SOA'!$C$9:$D$188,2,FALSE)</f>
        <v>NA</v>
      </c>
      <c r="I182" s="73"/>
      <c r="J182" s="89">
        <f t="shared" ca="1" si="18"/>
        <v>0</v>
      </c>
      <c r="K182" s="74" t="str">
        <f t="shared" ca="1" si="19"/>
        <v>NO</v>
      </c>
    </row>
    <row r="183" spans="1:11" ht="24" x14ac:dyDescent="0.25">
      <c r="A183" s="46" t="s">
        <v>688</v>
      </c>
      <c r="B183" s="46" t="s">
        <v>688</v>
      </c>
      <c r="C183" s="88">
        <f ca="1">HLOOKUP(B183,'Threats - Risk'!$P$13:$GM$81,3,FALSE)</f>
        <v>0</v>
      </c>
      <c r="D183" s="48"/>
      <c r="E183" s="48"/>
      <c r="F183" s="49"/>
      <c r="G183" s="49"/>
      <c r="H183" s="73" t="str">
        <f>VLOOKUP(B183,'Controls and SOA'!$C$9:$D$188,2,FALSE)</f>
        <v>NA</v>
      </c>
      <c r="I183" s="73"/>
      <c r="J183" s="89">
        <f t="shared" ca="1" si="18"/>
        <v>0</v>
      </c>
      <c r="K183" s="74" t="str">
        <f t="shared" ca="1" si="19"/>
        <v>NO</v>
      </c>
    </row>
    <row r="184" spans="1:11" ht="48" x14ac:dyDescent="0.25">
      <c r="A184" s="46" t="s">
        <v>689</v>
      </c>
      <c r="B184" s="46" t="s">
        <v>689</v>
      </c>
      <c r="C184" s="88">
        <f ca="1">HLOOKUP(B184,'Threats - Risk'!$P$13:$GM$81,3,FALSE)</f>
        <v>0</v>
      </c>
      <c r="D184" s="48"/>
      <c r="E184" s="48"/>
      <c r="F184" s="49"/>
      <c r="G184" s="49"/>
      <c r="H184" s="73" t="str">
        <f>VLOOKUP(B184,'Controls and SOA'!$C$9:$D$188,2,FALSE)</f>
        <v>NA</v>
      </c>
      <c r="I184" s="73"/>
      <c r="J184" s="89">
        <f t="shared" ca="1" si="18"/>
        <v>0</v>
      </c>
      <c r="K184" s="74" t="str">
        <f t="shared" ca="1" si="19"/>
        <v>NO</v>
      </c>
    </row>
    <row r="185" spans="1:11" ht="144" x14ac:dyDescent="0.25">
      <c r="A185" s="46" t="s">
        <v>694</v>
      </c>
      <c r="B185" s="46" t="s">
        <v>694</v>
      </c>
      <c r="C185" s="88">
        <f ca="1">HLOOKUP(B185,'Threats - Risk'!$P$13:$GM$81,3,FALSE)</f>
        <v>0</v>
      </c>
      <c r="D185" s="49"/>
      <c r="E185" s="49"/>
      <c r="F185" s="48"/>
      <c r="G185" s="48"/>
      <c r="H185" s="73" t="str">
        <f>VLOOKUP(B185,'Controls and SOA'!$C$9:$D$188,2,FALSE)</f>
        <v>NA</v>
      </c>
      <c r="I185" s="73"/>
      <c r="J185" s="89">
        <f t="shared" ca="1" si="18"/>
        <v>0</v>
      </c>
      <c r="K185" s="74" t="str">
        <f t="shared" ca="1" si="19"/>
        <v>NO</v>
      </c>
    </row>
    <row r="186" spans="1:11" ht="96" x14ac:dyDescent="0.25">
      <c r="A186" s="46" t="s">
        <v>690</v>
      </c>
      <c r="B186" s="46" t="s">
        <v>690</v>
      </c>
      <c r="C186" s="88">
        <f ca="1">HLOOKUP(B186,'Threats - Risk'!$P$13:$GM$81,3,FALSE)</f>
        <v>0</v>
      </c>
      <c r="D186" s="49"/>
      <c r="E186" s="49"/>
      <c r="F186" s="48"/>
      <c r="G186" s="48"/>
      <c r="H186" s="73" t="str">
        <f>VLOOKUP(B186,'Controls and SOA'!$C$9:$D$188,2,FALSE)</f>
        <v>NA</v>
      </c>
      <c r="I186" s="73"/>
      <c r="J186" s="89">
        <f t="shared" ca="1" si="18"/>
        <v>0</v>
      </c>
      <c r="K186" s="74" t="str">
        <f t="shared" ca="1" si="19"/>
        <v>NO</v>
      </c>
    </row>
    <row r="187" spans="1:11" ht="72" x14ac:dyDescent="0.25">
      <c r="A187" s="46" t="s">
        <v>691</v>
      </c>
      <c r="B187" s="46" t="s">
        <v>691</v>
      </c>
      <c r="C187" s="88">
        <f ca="1">HLOOKUP(B187,'Threats - Risk'!$P$13:$GM$81,3,FALSE)</f>
        <v>0</v>
      </c>
      <c r="D187" s="49"/>
      <c r="E187" s="49"/>
      <c r="F187" s="48"/>
      <c r="G187" s="48"/>
      <c r="H187" s="73" t="str">
        <f>VLOOKUP(B187,'Controls and SOA'!$C$9:$D$188,2,FALSE)</f>
        <v>NA</v>
      </c>
      <c r="I187" s="73"/>
      <c r="J187" s="89">
        <f t="shared" ca="1" si="18"/>
        <v>0</v>
      </c>
      <c r="K187" s="74" t="str">
        <f t="shared" ca="1" si="19"/>
        <v>NO</v>
      </c>
    </row>
    <row r="188" spans="1:11" ht="48" x14ac:dyDescent="0.25">
      <c r="A188" s="46" t="s">
        <v>692</v>
      </c>
      <c r="B188" s="46" t="s">
        <v>692</v>
      </c>
      <c r="C188" s="88">
        <f ca="1">HLOOKUP(B188,'Threats - Risk'!$P$13:$GM$81,3,FALSE)</f>
        <v>0</v>
      </c>
      <c r="D188" s="49"/>
      <c r="E188" s="49"/>
      <c r="F188" s="49"/>
      <c r="G188" s="49"/>
      <c r="H188" s="73" t="str">
        <f>VLOOKUP(B188,'Controls and SOA'!$C$9:$D$188,2,FALSE)</f>
        <v>NA</v>
      </c>
      <c r="I188" s="73"/>
      <c r="J188" s="89">
        <f t="shared" ca="1" si="18"/>
        <v>0</v>
      </c>
      <c r="K188" s="74" t="str">
        <f t="shared" ca="1" si="19"/>
        <v>NO</v>
      </c>
    </row>
  </sheetData>
  <autoFilter ref="A8:K188" xr:uid="{00000000-0009-0000-0000-000006000000}">
    <sortState xmlns:xlrd2="http://schemas.microsoft.com/office/spreadsheetml/2017/richdata2" ref="A9:K190">
      <sortCondition descending="1" ref="C8:C190"/>
    </sortState>
  </autoFilter>
  <conditionalFormatting sqref="C9:C188">
    <cfRule type="cellIs" dxfId="23" priority="27" operator="equal">
      <formula>0</formula>
    </cfRule>
    <cfRule type="cellIs" dxfId="22" priority="28" operator="greaterThan">
      <formula>39</formula>
    </cfRule>
    <cfRule type="cellIs" dxfId="21" priority="29" operator="between">
      <formula>21</formula>
      <formula>40</formula>
    </cfRule>
    <cfRule type="cellIs" dxfId="20" priority="30" operator="lessThan">
      <formula>21</formula>
    </cfRule>
  </conditionalFormatting>
  <conditionalFormatting sqref="H9:I188">
    <cfRule type="cellIs" dxfId="19" priority="6" operator="equal">
      <formula>1</formula>
    </cfRule>
    <cfRule type="cellIs" dxfId="18" priority="7" operator="equal">
      <formula>2</formula>
    </cfRule>
    <cfRule type="cellIs" dxfId="17" priority="8" operator="equal">
      <formula>3</formula>
    </cfRule>
    <cfRule type="cellIs" dxfId="16" priority="9" operator="equal">
      <formula>4</formula>
    </cfRule>
  </conditionalFormatting>
  <conditionalFormatting sqref="J9:J188">
    <cfRule type="cellIs" dxfId="15" priority="2" operator="equal">
      <formula>0</formula>
    </cfRule>
    <cfRule type="cellIs" dxfId="14" priority="3" operator="greaterThan">
      <formula>39</formula>
    </cfRule>
    <cfRule type="cellIs" dxfId="13" priority="4" operator="between">
      <formula>21</formula>
      <formula>40</formula>
    </cfRule>
    <cfRule type="cellIs" dxfId="12" priority="5" operator="lessThan">
      <formula>21</formula>
    </cfRule>
  </conditionalFormatting>
  <conditionalFormatting sqref="K9:K188">
    <cfRule type="cellIs" dxfId="11" priority="1" operator="equal">
      <formula>"SI"</formula>
    </cfRule>
  </conditionalFormatting>
  <dataValidations disablePrompts="1" count="1">
    <dataValidation type="list" allowBlank="1" showInputMessage="1" showErrorMessage="1" sqref="I9:I188" xr:uid="{00000000-0002-0000-0600-000000000000}">
      <formula1>"1,2,3,4"</formula1>
    </dataValidation>
  </dataValidations>
  <pageMargins left="0.23622047244094491" right="0.23622047244094491" top="0.74803149606299213" bottom="0.74803149606299213" header="0.31496062992125984" footer="0.31496062992125984"/>
  <pageSetup paperSize="9" scale="57" fitToHeight="0" orientation="landscape" r:id="rId1"/>
  <headerFooter>
    <oddHeader>&amp;L&amp;F&amp;R&amp;A</oddHeader>
    <oddFooter>&amp;LConfidential document. For top management, managers involved in the ISMS management review and ISMS consultants and auditors.&amp;RPage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6252-4910-4748-8807-467A83B40F91}">
  <dimension ref="A3:H34"/>
  <sheetViews>
    <sheetView workbookViewId="0">
      <selection activeCell="A33" sqref="A33"/>
    </sheetView>
  </sheetViews>
  <sheetFormatPr defaultRowHeight="12.5" x14ac:dyDescent="0.25"/>
  <cols>
    <col min="1" max="1" width="23.81640625" style="164" customWidth="1"/>
    <col min="2" max="2" width="8.7265625" style="164"/>
    <col min="3" max="3" width="27.81640625" style="164" customWidth="1"/>
    <col min="4" max="4" width="30.453125" style="164" customWidth="1"/>
    <col min="5" max="5" width="20.1796875" style="164" customWidth="1"/>
    <col min="6" max="6" width="20" style="164" customWidth="1"/>
    <col min="7" max="7" width="20.1796875" style="164" customWidth="1"/>
    <col min="8" max="8" width="20" style="164" customWidth="1"/>
    <col min="9" max="16384" width="8.7265625" style="164"/>
  </cols>
  <sheetData>
    <row r="3" spans="1:8" ht="13" x14ac:dyDescent="0.3">
      <c r="A3" s="5"/>
      <c r="B3" s="5"/>
      <c r="C3" s="5"/>
      <c r="D3" s="5"/>
      <c r="E3" s="5"/>
      <c r="F3" s="5"/>
      <c r="G3" s="5"/>
      <c r="H3" s="5"/>
    </row>
    <row r="4" spans="1:8" ht="18.5" x14ac:dyDescent="0.45">
      <c r="A4" s="77" t="s">
        <v>729</v>
      </c>
      <c r="B4" s="17"/>
      <c r="C4" s="165"/>
      <c r="D4" s="165"/>
      <c r="E4" s="17"/>
      <c r="F4" s="17"/>
      <c r="G4" s="17"/>
      <c r="H4" s="17"/>
    </row>
    <row r="5" spans="1:8" ht="13" x14ac:dyDescent="0.25">
      <c r="A5" s="166" t="s">
        <v>730</v>
      </c>
      <c r="B5" s="167"/>
      <c r="C5" s="167"/>
      <c r="D5" s="167"/>
      <c r="E5" s="167"/>
      <c r="F5" s="167"/>
      <c r="G5" s="167"/>
      <c r="H5" s="167"/>
    </row>
    <row r="6" spans="1:8" ht="13" x14ac:dyDescent="0.3">
      <c r="A6" s="5"/>
      <c r="B6" s="5"/>
      <c r="C6" s="5"/>
      <c r="D6" s="5"/>
      <c r="E6" s="5"/>
      <c r="F6" s="5"/>
      <c r="G6" s="5"/>
      <c r="H6" s="5"/>
    </row>
    <row r="7" spans="1:8" ht="43.5" x14ac:dyDescent="0.25">
      <c r="A7" s="168" t="s">
        <v>731</v>
      </c>
      <c r="B7" s="168" t="s">
        <v>732</v>
      </c>
      <c r="C7" s="168" t="s">
        <v>733</v>
      </c>
      <c r="D7" s="168" t="s">
        <v>734</v>
      </c>
      <c r="E7" s="169" t="s">
        <v>735</v>
      </c>
      <c r="F7" s="169" t="s">
        <v>736</v>
      </c>
      <c r="G7" s="169" t="s">
        <v>737</v>
      </c>
      <c r="H7" s="169" t="s">
        <v>738</v>
      </c>
    </row>
    <row r="8" spans="1:8" ht="36" x14ac:dyDescent="0.25">
      <c r="A8" s="46" t="s">
        <v>740</v>
      </c>
      <c r="B8" s="170">
        <v>4</v>
      </c>
      <c r="C8" s="48"/>
      <c r="D8" s="48"/>
      <c r="E8" s="171"/>
      <c r="F8" s="171"/>
      <c r="G8" s="48" t="s">
        <v>739</v>
      </c>
      <c r="H8" s="48" t="s">
        <v>739</v>
      </c>
    </row>
    <row r="9" spans="1:8" ht="24" x14ac:dyDescent="0.25">
      <c r="A9" s="46" t="s">
        <v>741</v>
      </c>
      <c r="B9" s="170">
        <v>4</v>
      </c>
      <c r="C9" s="48"/>
      <c r="D9" s="48"/>
      <c r="E9" s="171"/>
      <c r="F9" s="171"/>
      <c r="G9" s="48"/>
      <c r="H9" s="48"/>
    </row>
    <row r="10" spans="1:8" ht="36" x14ac:dyDescent="0.25">
      <c r="A10" s="46" t="s">
        <v>742</v>
      </c>
      <c r="B10" s="170">
        <v>4</v>
      </c>
      <c r="C10" s="48"/>
      <c r="D10" s="48"/>
      <c r="E10" s="171"/>
      <c r="F10" s="171"/>
      <c r="G10" s="48"/>
      <c r="H10" s="48"/>
    </row>
    <row r="11" spans="1:8" ht="24" x14ac:dyDescent="0.25">
      <c r="A11" s="46" t="s">
        <v>743</v>
      </c>
      <c r="B11" s="170">
        <v>4</v>
      </c>
      <c r="C11" s="48" t="s">
        <v>759</v>
      </c>
      <c r="D11" s="48"/>
      <c r="E11" s="171"/>
      <c r="F11" s="171"/>
      <c r="G11" s="48"/>
      <c r="H11" s="48"/>
    </row>
    <row r="12" spans="1:8" ht="13" x14ac:dyDescent="0.25">
      <c r="A12" s="46" t="s">
        <v>744</v>
      </c>
      <c r="B12" s="170">
        <v>4</v>
      </c>
      <c r="C12" s="48" t="s">
        <v>760</v>
      </c>
      <c r="D12" s="48"/>
      <c r="E12" s="171"/>
      <c r="F12" s="171"/>
      <c r="G12" s="48"/>
      <c r="H12" s="48"/>
    </row>
    <row r="13" spans="1:8" ht="24" x14ac:dyDescent="0.25">
      <c r="A13" s="46" t="s">
        <v>745</v>
      </c>
      <c r="B13" s="170">
        <v>4</v>
      </c>
      <c r="C13" s="48" t="s">
        <v>761</v>
      </c>
      <c r="D13" s="48"/>
      <c r="E13" s="171"/>
      <c r="F13" s="171"/>
      <c r="G13" s="48"/>
      <c r="H13" s="48"/>
    </row>
    <row r="14" spans="1:8" ht="65" x14ac:dyDescent="0.25">
      <c r="A14" s="46" t="s">
        <v>746</v>
      </c>
      <c r="B14" s="170">
        <v>4</v>
      </c>
      <c r="C14" s="48" t="s">
        <v>748</v>
      </c>
      <c r="D14" s="48"/>
      <c r="E14" s="171"/>
      <c r="F14" s="171"/>
      <c r="G14" s="48"/>
      <c r="H14" s="48"/>
    </row>
    <row r="15" spans="1:8" ht="24" x14ac:dyDescent="0.25">
      <c r="A15" s="46" t="s">
        <v>747</v>
      </c>
      <c r="B15" s="170">
        <v>4</v>
      </c>
      <c r="C15" s="48"/>
      <c r="D15" s="48"/>
      <c r="E15" s="171"/>
      <c r="F15" s="171"/>
      <c r="G15" s="48"/>
      <c r="H15" s="48"/>
    </row>
    <row r="16" spans="1:8" ht="24" x14ac:dyDescent="0.25">
      <c r="A16" s="46" t="s">
        <v>749</v>
      </c>
      <c r="B16" s="170">
        <v>4</v>
      </c>
      <c r="C16" s="48"/>
      <c r="D16" s="48"/>
      <c r="E16" s="171"/>
      <c r="F16" s="171"/>
      <c r="G16" s="48"/>
      <c r="H16" s="48"/>
    </row>
    <row r="17" spans="1:8" ht="36" x14ac:dyDescent="0.25">
      <c r="A17" s="46" t="s">
        <v>750</v>
      </c>
      <c r="B17" s="170">
        <v>4</v>
      </c>
      <c r="C17" s="48"/>
      <c r="D17" s="48"/>
      <c r="E17" s="171"/>
      <c r="F17" s="171"/>
      <c r="G17" s="48"/>
      <c r="H17" s="48"/>
    </row>
    <row r="18" spans="1:8" ht="13" x14ac:dyDescent="0.25">
      <c r="A18" s="46" t="s">
        <v>751</v>
      </c>
      <c r="B18" s="170">
        <v>4</v>
      </c>
      <c r="C18" s="48"/>
      <c r="D18" s="48"/>
      <c r="E18" s="171"/>
      <c r="F18" s="171"/>
      <c r="G18" s="48"/>
      <c r="H18" s="48"/>
    </row>
    <row r="19" spans="1:8" ht="24" x14ac:dyDescent="0.25">
      <c r="A19" s="46" t="s">
        <v>752</v>
      </c>
      <c r="B19" s="170">
        <v>4</v>
      </c>
      <c r="C19" s="48"/>
      <c r="D19" s="48"/>
      <c r="E19" s="171"/>
      <c r="F19" s="171"/>
      <c r="G19" s="48"/>
      <c r="H19" s="48"/>
    </row>
    <row r="20" spans="1:8" ht="13" x14ac:dyDescent="0.25">
      <c r="A20" s="46" t="s">
        <v>753</v>
      </c>
      <c r="B20" s="170">
        <v>4</v>
      </c>
      <c r="C20" s="48" t="s">
        <v>762</v>
      </c>
      <c r="D20" s="48"/>
      <c r="E20" s="171"/>
      <c r="F20" s="171"/>
      <c r="G20" s="48"/>
      <c r="H20" s="48"/>
    </row>
    <row r="21" spans="1:8" ht="13" x14ac:dyDescent="0.25">
      <c r="A21" s="46" t="s">
        <v>754</v>
      </c>
      <c r="B21" s="170">
        <v>4</v>
      </c>
      <c r="C21" s="48" t="s">
        <v>762</v>
      </c>
      <c r="D21" s="48"/>
      <c r="E21" s="171"/>
      <c r="F21" s="171"/>
      <c r="G21" s="48"/>
      <c r="H21" s="48"/>
    </row>
    <row r="22" spans="1:8" ht="13" x14ac:dyDescent="0.25">
      <c r="A22" s="46" t="s">
        <v>755</v>
      </c>
      <c r="B22" s="170">
        <v>4</v>
      </c>
      <c r="C22" s="48"/>
      <c r="D22" s="48"/>
      <c r="E22" s="171"/>
      <c r="F22" s="171"/>
      <c r="G22" s="48"/>
      <c r="H22" s="48"/>
    </row>
    <row r="23" spans="1:8" ht="24" x14ac:dyDescent="0.25">
      <c r="A23" s="46" t="s">
        <v>756</v>
      </c>
      <c r="B23" s="170">
        <v>4</v>
      </c>
      <c r="C23" s="48" t="s">
        <v>763</v>
      </c>
      <c r="D23" s="48"/>
      <c r="E23" s="171"/>
      <c r="F23" s="171"/>
      <c r="G23" s="48"/>
      <c r="H23" s="48"/>
    </row>
    <row r="24" spans="1:8" ht="13" x14ac:dyDescent="0.25">
      <c r="A24" s="46" t="s">
        <v>757</v>
      </c>
      <c r="B24" s="170">
        <v>4</v>
      </c>
      <c r="C24" s="48" t="s">
        <v>763</v>
      </c>
      <c r="D24" s="48"/>
      <c r="E24" s="171"/>
      <c r="F24" s="171"/>
      <c r="G24" s="48"/>
      <c r="H24" s="48"/>
    </row>
    <row r="25" spans="1:8" ht="24" x14ac:dyDescent="0.25">
      <c r="A25" s="46" t="s">
        <v>758</v>
      </c>
      <c r="B25" s="170">
        <v>4</v>
      </c>
      <c r="C25" s="48" t="s">
        <v>763</v>
      </c>
      <c r="D25" s="48"/>
      <c r="E25" s="171"/>
      <c r="F25" s="171"/>
      <c r="G25" s="48"/>
      <c r="H25" s="48"/>
    </row>
    <row r="26" spans="1:8" ht="36" x14ac:dyDescent="0.25">
      <c r="A26" s="46" t="s">
        <v>766</v>
      </c>
      <c r="B26" s="170">
        <v>4</v>
      </c>
      <c r="C26" s="48"/>
      <c r="D26" s="48"/>
      <c r="E26" s="171"/>
      <c r="F26" s="171"/>
      <c r="G26" s="48"/>
      <c r="H26" s="48"/>
    </row>
    <row r="27" spans="1:8" ht="24" x14ac:dyDescent="0.25">
      <c r="A27" s="46" t="s">
        <v>767</v>
      </c>
      <c r="B27" s="170">
        <v>4</v>
      </c>
      <c r="C27" s="48"/>
      <c r="D27" s="48"/>
      <c r="E27" s="171"/>
      <c r="F27" s="171"/>
      <c r="G27" s="48"/>
      <c r="H27" s="48"/>
    </row>
    <row r="28" spans="1:8" ht="24" x14ac:dyDescent="0.25">
      <c r="A28" s="46" t="s">
        <v>768</v>
      </c>
      <c r="B28" s="170">
        <v>4</v>
      </c>
      <c r="C28" s="48"/>
      <c r="D28" s="48"/>
      <c r="E28" s="171"/>
      <c r="F28" s="171"/>
      <c r="G28" s="48"/>
      <c r="H28" s="48"/>
    </row>
    <row r="29" spans="1:8" ht="36" x14ac:dyDescent="0.25">
      <c r="A29" s="46" t="s">
        <v>769</v>
      </c>
      <c r="B29" s="170">
        <v>4</v>
      </c>
      <c r="C29" s="48"/>
      <c r="D29" s="48"/>
      <c r="E29" s="171"/>
      <c r="F29" s="171"/>
      <c r="G29" s="48"/>
      <c r="H29" s="48"/>
    </row>
    <row r="30" spans="1:8" ht="13" x14ac:dyDescent="0.25">
      <c r="A30" s="46" t="s">
        <v>770</v>
      </c>
      <c r="B30" s="170">
        <v>4</v>
      </c>
      <c r="C30" s="48" t="s">
        <v>764</v>
      </c>
      <c r="D30" s="48"/>
      <c r="E30" s="171"/>
      <c r="F30" s="171"/>
      <c r="G30" s="48"/>
      <c r="H30" s="48"/>
    </row>
    <row r="31" spans="1:8" ht="13" x14ac:dyDescent="0.25">
      <c r="A31" s="46" t="s">
        <v>771</v>
      </c>
      <c r="B31" s="170">
        <v>4</v>
      </c>
      <c r="C31" s="48" t="s">
        <v>765</v>
      </c>
      <c r="D31" s="48"/>
      <c r="E31" s="171"/>
      <c r="F31" s="171"/>
      <c r="G31" s="48"/>
      <c r="H31" s="48"/>
    </row>
    <row r="32" spans="1:8" ht="24" x14ac:dyDescent="0.25">
      <c r="A32" s="46" t="s">
        <v>772</v>
      </c>
      <c r="B32" s="170">
        <v>4</v>
      </c>
      <c r="C32" s="48"/>
      <c r="D32" s="48"/>
      <c r="E32" s="171"/>
      <c r="F32" s="171"/>
      <c r="G32" s="48"/>
      <c r="H32" s="48"/>
    </row>
    <row r="33" spans="1:8" ht="24" x14ac:dyDescent="0.25">
      <c r="A33" s="46" t="s">
        <v>773</v>
      </c>
      <c r="B33" s="170">
        <v>4</v>
      </c>
      <c r="C33" s="48" t="s">
        <v>765</v>
      </c>
      <c r="D33" s="48"/>
      <c r="E33" s="171"/>
      <c r="F33" s="171"/>
      <c r="G33" s="48"/>
      <c r="H33" s="48"/>
    </row>
    <row r="34" spans="1:8" ht="13" x14ac:dyDescent="0.25">
      <c r="A34" s="46"/>
      <c r="B34" s="170">
        <v>4</v>
      </c>
      <c r="C34" s="48"/>
      <c r="D34" s="48"/>
      <c r="E34" s="171"/>
      <c r="F34" s="171"/>
      <c r="G34" s="48"/>
      <c r="H34" s="48"/>
    </row>
  </sheetData>
  <conditionalFormatting sqref="B8:B34">
    <cfRule type="cellIs" dxfId="10" priority="1" operator="equal">
      <formula>1</formula>
    </cfRule>
    <cfRule type="cellIs" dxfId="9" priority="2" operator="equal">
      <formula>2</formula>
    </cfRule>
    <cfRule type="cellIs" dxfId="8" priority="3" operator="equal">
      <formula>3</formula>
    </cfRule>
    <cfRule type="cellIs" dxfId="7" priority="4" operator="equal">
      <formula>4</formula>
    </cfRule>
  </conditionalFormatting>
  <dataValidations count="1">
    <dataValidation type="list" allowBlank="1" showInputMessage="1" showErrorMessage="1" sqref="B8:B34" xr:uid="{26F9BC79-A72F-432F-9674-A440B358E28F}">
      <formula1>"NA, 1, 2, 3, 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57"/>
  <sheetViews>
    <sheetView workbookViewId="0">
      <selection activeCell="G6" sqref="G6:L6"/>
    </sheetView>
  </sheetViews>
  <sheetFormatPr defaultColWidth="9.08984375" defaultRowHeight="13" x14ac:dyDescent="0.25"/>
  <cols>
    <col min="1" max="1" width="3.08984375" style="6" customWidth="1"/>
    <col min="2" max="3" width="16.453125" style="8" customWidth="1"/>
    <col min="4" max="4" width="23.08984375" style="6" customWidth="1"/>
    <col min="5" max="5" width="5.90625" style="4" bestFit="1" customWidth="1"/>
    <col min="6" max="6" width="10.81640625" style="4" bestFit="1" customWidth="1"/>
    <col min="7" max="7" width="10" style="4" bestFit="1" customWidth="1"/>
    <col min="8" max="8" width="9.36328125" style="4" customWidth="1"/>
    <col min="9" max="9" width="10.54296875" style="4" customWidth="1"/>
    <col min="10" max="11" width="12.26953125" style="4" customWidth="1"/>
    <col min="12" max="12" width="13.6328125" style="4" customWidth="1"/>
    <col min="13" max="13" width="9.26953125" style="6" bestFit="1" customWidth="1"/>
    <col min="14" max="14" width="61.08984375" style="6" customWidth="1"/>
    <col min="15" max="16384" width="9.08984375" style="6"/>
  </cols>
  <sheetData>
    <row r="1" spans="2:14" s="7" customFormat="1" x14ac:dyDescent="0.25">
      <c r="D1" s="4"/>
      <c r="E1" s="4"/>
      <c r="F1" s="4"/>
    </row>
    <row r="2" spans="2:14" s="7" customFormat="1" ht="23.5" x14ac:dyDescent="0.25">
      <c r="B2" s="14" t="s">
        <v>421</v>
      </c>
      <c r="C2" s="14"/>
      <c r="D2" s="4"/>
      <c r="E2" s="4"/>
      <c r="F2" s="4"/>
    </row>
    <row r="3" spans="2:14" s="7" customFormat="1" x14ac:dyDescent="0.25">
      <c r="B3" s="7" t="s">
        <v>422</v>
      </c>
      <c r="D3" s="4"/>
      <c r="E3" s="4"/>
      <c r="F3" s="4"/>
    </row>
    <row r="4" spans="2:14" s="7" customFormat="1" x14ac:dyDescent="0.25">
      <c r="D4" s="4"/>
      <c r="E4" s="4"/>
      <c r="F4" s="4"/>
    </row>
    <row r="5" spans="2:14" ht="13.5" customHeight="1" thickBot="1" x14ac:dyDescent="0.3">
      <c r="G5" s="152" t="s">
        <v>432</v>
      </c>
      <c r="H5" s="153"/>
      <c r="I5" s="153"/>
      <c r="J5" s="153"/>
      <c r="K5" s="153"/>
      <c r="L5" s="153"/>
    </row>
    <row r="6" spans="2:14" s="9" customFormat="1" ht="43.5" x14ac:dyDescent="0.25">
      <c r="B6" s="44" t="s">
        <v>433</v>
      </c>
      <c r="C6" s="44" t="s">
        <v>316</v>
      </c>
      <c r="D6" s="44" t="s">
        <v>317</v>
      </c>
      <c r="E6" s="44" t="s">
        <v>423</v>
      </c>
      <c r="F6" s="44" t="s">
        <v>424</v>
      </c>
      <c r="G6" s="51" t="s">
        <v>425</v>
      </c>
      <c r="H6" s="51" t="s">
        <v>426</v>
      </c>
      <c r="I6" s="51" t="s">
        <v>427</v>
      </c>
      <c r="J6" s="51" t="s">
        <v>428</v>
      </c>
      <c r="K6" s="51" t="s">
        <v>429</v>
      </c>
      <c r="L6" s="51" t="s">
        <v>430</v>
      </c>
      <c r="M6" s="52" t="s">
        <v>279</v>
      </c>
      <c r="N6" s="56" t="s">
        <v>431</v>
      </c>
    </row>
    <row r="7" spans="2:14" x14ac:dyDescent="0.25">
      <c r="B7" s="79" t="s">
        <v>12</v>
      </c>
      <c r="C7" s="79" t="s">
        <v>322</v>
      </c>
      <c r="D7" s="16" t="s">
        <v>323</v>
      </c>
      <c r="E7" s="15">
        <f>'Threats - Risk'!$E16</f>
        <v>1</v>
      </c>
      <c r="F7" s="66" t="str">
        <f>'Threats - Risk'!$G16</f>
        <v>IA</v>
      </c>
      <c r="G7" s="15" t="s">
        <v>6</v>
      </c>
      <c r="H7" s="15" t="s">
        <v>6</v>
      </c>
      <c r="I7" s="15"/>
      <c r="J7" s="15"/>
      <c r="K7" s="15"/>
      <c r="L7" s="15"/>
      <c r="M7" s="53">
        <f ca="1">'Threats - Risk'!$O16</f>
        <v>12</v>
      </c>
      <c r="N7" s="45"/>
    </row>
    <row r="8" spans="2:14" x14ac:dyDescent="0.25">
      <c r="B8" s="79" t="s">
        <v>12</v>
      </c>
      <c r="C8" s="79" t="s">
        <v>322</v>
      </c>
      <c r="D8" s="16" t="s">
        <v>324</v>
      </c>
      <c r="E8" s="15">
        <f>'Threats - Risk'!$E17</f>
        <v>1</v>
      </c>
      <c r="F8" s="66" t="str">
        <f>'Threats - Risk'!$G17</f>
        <v>A</v>
      </c>
      <c r="G8" s="15" t="s">
        <v>6</v>
      </c>
      <c r="H8" s="15" t="s">
        <v>6</v>
      </c>
      <c r="I8" s="15"/>
      <c r="J8" s="15"/>
      <c r="K8" s="15"/>
      <c r="L8" s="15"/>
      <c r="M8" s="53">
        <f ca="1">'Threats - Risk'!$O17</f>
        <v>12</v>
      </c>
      <c r="N8" s="45"/>
    </row>
    <row r="9" spans="2:14" ht="26" x14ac:dyDescent="0.25">
      <c r="B9" s="79" t="s">
        <v>12</v>
      </c>
      <c r="C9" s="79" t="s">
        <v>322</v>
      </c>
      <c r="D9" s="16" t="s">
        <v>325</v>
      </c>
      <c r="E9" s="15">
        <f>'Threats - Risk'!$E18</f>
        <v>1</v>
      </c>
      <c r="F9" s="66" t="str">
        <f>'Threats - Risk'!$G18</f>
        <v>A</v>
      </c>
      <c r="G9" s="15" t="s">
        <v>6</v>
      </c>
      <c r="H9" s="15" t="s">
        <v>6</v>
      </c>
      <c r="I9" s="15"/>
      <c r="J9" s="15"/>
      <c r="K9" s="15"/>
      <c r="L9" s="15"/>
      <c r="M9" s="53">
        <f ca="1">'Threats - Risk'!$O18</f>
        <v>12</v>
      </c>
      <c r="N9" s="45"/>
    </row>
    <row r="10" spans="2:14" ht="39" x14ac:dyDescent="0.25">
      <c r="B10" s="79" t="s">
        <v>12</v>
      </c>
      <c r="C10" s="79" t="s">
        <v>322</v>
      </c>
      <c r="D10" s="16" t="s">
        <v>326</v>
      </c>
      <c r="E10" s="15">
        <f>'Threats - Risk'!$E19</f>
        <v>1</v>
      </c>
      <c r="F10" s="66" t="str">
        <f>'Threats - Risk'!$G19</f>
        <v>A</v>
      </c>
      <c r="G10" s="15" t="s">
        <v>6</v>
      </c>
      <c r="H10" s="15" t="s">
        <v>6</v>
      </c>
      <c r="I10" s="15"/>
      <c r="J10" s="15"/>
      <c r="K10" s="15"/>
      <c r="L10" s="15"/>
      <c r="M10" s="53">
        <f ca="1">'Threats - Risk'!$O19</f>
        <v>12</v>
      </c>
      <c r="N10" s="45"/>
    </row>
    <row r="11" spans="2:14" ht="26" x14ac:dyDescent="0.25">
      <c r="B11" s="79" t="s">
        <v>12</v>
      </c>
      <c r="C11" s="79" t="s">
        <v>322</v>
      </c>
      <c r="D11" s="16" t="s">
        <v>327</v>
      </c>
      <c r="E11" s="15">
        <f>'Threats - Risk'!$E20</f>
        <v>1</v>
      </c>
      <c r="F11" s="66" t="str">
        <f>'Threats - Risk'!$G20</f>
        <v>A</v>
      </c>
      <c r="G11" s="15" t="s">
        <v>6</v>
      </c>
      <c r="H11" s="15" t="s">
        <v>6</v>
      </c>
      <c r="I11" s="15"/>
      <c r="J11" s="15"/>
      <c r="K11" s="15"/>
      <c r="L11" s="15"/>
      <c r="M11" s="53">
        <f ca="1">'Threats - Risk'!$O20</f>
        <v>12</v>
      </c>
      <c r="N11" s="45"/>
    </row>
    <row r="12" spans="2:14" ht="26" x14ac:dyDescent="0.25">
      <c r="B12" s="79" t="s">
        <v>12</v>
      </c>
      <c r="C12" s="79" t="s">
        <v>328</v>
      </c>
      <c r="D12" s="16" t="s">
        <v>329</v>
      </c>
      <c r="E12" s="15">
        <f>'Threats - Risk'!$E21</f>
        <v>1</v>
      </c>
      <c r="F12" s="66" t="str">
        <f>'Threats - Risk'!$G21</f>
        <v>A</v>
      </c>
      <c r="G12" s="15" t="s">
        <v>6</v>
      </c>
      <c r="H12" s="15" t="s">
        <v>6</v>
      </c>
      <c r="I12" s="15"/>
      <c r="J12" s="15"/>
      <c r="K12" s="15"/>
      <c r="L12" s="15"/>
      <c r="M12" s="53">
        <f ca="1">'Threats - Risk'!$O21</f>
        <v>12</v>
      </c>
      <c r="N12" s="45"/>
    </row>
    <row r="13" spans="2:14" ht="26" x14ac:dyDescent="0.25">
      <c r="B13" s="79" t="s">
        <v>12</v>
      </c>
      <c r="C13" s="79" t="s">
        <v>328</v>
      </c>
      <c r="D13" s="16" t="s">
        <v>330</v>
      </c>
      <c r="E13" s="15">
        <f>'Threats - Risk'!$E22</f>
        <v>1</v>
      </c>
      <c r="F13" s="66" t="str">
        <f>'Threats - Risk'!$G22</f>
        <v>A</v>
      </c>
      <c r="G13" s="15" t="s">
        <v>6</v>
      </c>
      <c r="H13" s="15" t="s">
        <v>6</v>
      </c>
      <c r="I13" s="15"/>
      <c r="J13" s="15"/>
      <c r="K13" s="15"/>
      <c r="L13" s="15"/>
      <c r="M13" s="53">
        <f ca="1">'Threats - Risk'!$O22</f>
        <v>12</v>
      </c>
      <c r="N13" s="45"/>
    </row>
    <row r="14" spans="2:14" x14ac:dyDescent="0.25">
      <c r="B14" s="79" t="s">
        <v>12</v>
      </c>
      <c r="C14" s="79" t="s">
        <v>328</v>
      </c>
      <c r="D14" s="16" t="s">
        <v>331</v>
      </c>
      <c r="E14" s="15">
        <f>'Threats - Risk'!$E23</f>
        <v>1</v>
      </c>
      <c r="F14" s="66" t="str">
        <f>'Threats - Risk'!$G23</f>
        <v>A</v>
      </c>
      <c r="G14" s="15" t="s">
        <v>6</v>
      </c>
      <c r="H14" s="15" t="s">
        <v>6</v>
      </c>
      <c r="I14" s="15"/>
      <c r="J14" s="15"/>
      <c r="K14" s="15"/>
      <c r="L14" s="15"/>
      <c r="M14" s="53">
        <f ca="1">'Threats - Risk'!$O23</f>
        <v>12</v>
      </c>
      <c r="N14" s="45"/>
    </row>
    <row r="15" spans="2:14" ht="26" x14ac:dyDescent="0.25">
      <c r="B15" s="79" t="s">
        <v>12</v>
      </c>
      <c r="C15" s="79" t="s">
        <v>332</v>
      </c>
      <c r="D15" s="16" t="s">
        <v>333</v>
      </c>
      <c r="E15" s="15">
        <f>'Threats - Risk'!$E24</f>
        <v>1</v>
      </c>
      <c r="F15" s="66" t="str">
        <f>'Threats - Risk'!$G24</f>
        <v>A</v>
      </c>
      <c r="G15" s="15" t="s">
        <v>6</v>
      </c>
      <c r="H15" s="15" t="s">
        <v>6</v>
      </c>
      <c r="I15" s="15"/>
      <c r="J15" s="15"/>
      <c r="K15" s="15"/>
      <c r="L15" s="15"/>
      <c r="M15" s="53">
        <f ca="1">'Threats - Risk'!$O24</f>
        <v>12</v>
      </c>
      <c r="N15" s="45"/>
    </row>
    <row r="16" spans="2:14" ht="26" x14ac:dyDescent="0.25">
      <c r="B16" s="79" t="s">
        <v>12</v>
      </c>
      <c r="C16" s="79" t="s">
        <v>332</v>
      </c>
      <c r="D16" s="16" t="s">
        <v>334</v>
      </c>
      <c r="E16" s="15">
        <f>'Threats - Risk'!$E25</f>
        <v>1</v>
      </c>
      <c r="F16" s="66" t="str">
        <f>'Threats - Risk'!$G25</f>
        <v>A</v>
      </c>
      <c r="G16" s="15" t="s">
        <v>6</v>
      </c>
      <c r="H16" s="15" t="s">
        <v>6</v>
      </c>
      <c r="I16" s="15"/>
      <c r="J16" s="15"/>
      <c r="K16" s="15"/>
      <c r="L16" s="15"/>
      <c r="M16" s="53">
        <f ca="1">'Threats - Risk'!$O25</f>
        <v>12</v>
      </c>
      <c r="N16" s="45"/>
    </row>
    <row r="17" spans="2:14" ht="39" x14ac:dyDescent="0.25">
      <c r="B17" s="79" t="s">
        <v>12</v>
      </c>
      <c r="C17" s="79" t="s">
        <v>332</v>
      </c>
      <c r="D17" s="16" t="s">
        <v>335</v>
      </c>
      <c r="E17" s="15">
        <f>'Threats - Risk'!$E26</f>
        <v>1</v>
      </c>
      <c r="F17" s="66" t="str">
        <f>'Threats - Risk'!$G26</f>
        <v>CIA</v>
      </c>
      <c r="G17" s="15" t="s">
        <v>6</v>
      </c>
      <c r="H17" s="15" t="s">
        <v>6</v>
      </c>
      <c r="I17" s="15" t="s">
        <v>6</v>
      </c>
      <c r="J17" s="15"/>
      <c r="K17" s="15" t="s">
        <v>6</v>
      </c>
      <c r="L17" s="15"/>
      <c r="M17" s="53">
        <f ca="1">'Threats - Risk'!$O26</f>
        <v>12</v>
      </c>
      <c r="N17" s="45"/>
    </row>
    <row r="18" spans="2:14" ht="39" x14ac:dyDescent="0.25">
      <c r="B18" s="79" t="s">
        <v>12</v>
      </c>
      <c r="C18" s="79" t="s">
        <v>332</v>
      </c>
      <c r="D18" s="16" t="s">
        <v>336</v>
      </c>
      <c r="E18" s="15">
        <f>'Threats - Risk'!$E27</f>
        <v>1</v>
      </c>
      <c r="F18" s="66" t="str">
        <f>'Threats - Risk'!$G27</f>
        <v>IA</v>
      </c>
      <c r="G18" s="15"/>
      <c r="H18" s="15" t="s">
        <v>6</v>
      </c>
      <c r="I18" s="15"/>
      <c r="J18" s="15" t="s">
        <v>6</v>
      </c>
      <c r="K18" s="15" t="s">
        <v>6</v>
      </c>
      <c r="L18" s="15"/>
      <c r="M18" s="53">
        <f ca="1">'Threats - Risk'!$O27</f>
        <v>12</v>
      </c>
      <c r="N18" s="45"/>
    </row>
    <row r="19" spans="2:14" ht="39" x14ac:dyDescent="0.25">
      <c r="B19" s="79" t="s">
        <v>12</v>
      </c>
      <c r="C19" s="79" t="s">
        <v>332</v>
      </c>
      <c r="D19" s="16" t="s">
        <v>337</v>
      </c>
      <c r="E19" s="15">
        <f>'Threats - Risk'!$E28</f>
        <v>2</v>
      </c>
      <c r="F19" s="66" t="str">
        <f>'Threats - Risk'!$G28</f>
        <v>A</v>
      </c>
      <c r="G19" s="15"/>
      <c r="H19" s="15" t="s">
        <v>6</v>
      </c>
      <c r="I19" s="15"/>
      <c r="J19" s="15" t="s">
        <v>6</v>
      </c>
      <c r="K19" s="15" t="s">
        <v>6</v>
      </c>
      <c r="L19" s="15"/>
      <c r="M19" s="53">
        <f ca="1">'Threats - Risk'!$O28</f>
        <v>24</v>
      </c>
      <c r="N19" s="45"/>
    </row>
    <row r="20" spans="2:14" ht="26" x14ac:dyDescent="0.25">
      <c r="B20" s="79" t="s">
        <v>12</v>
      </c>
      <c r="C20" s="79" t="s">
        <v>332</v>
      </c>
      <c r="D20" s="16" t="s">
        <v>338</v>
      </c>
      <c r="E20" s="15">
        <f>'Threats - Risk'!$E29</f>
        <v>1</v>
      </c>
      <c r="F20" s="66" t="str">
        <f>'Threats - Risk'!$G29</f>
        <v>A</v>
      </c>
      <c r="G20" s="54"/>
      <c r="H20" s="54"/>
      <c r="I20" s="54"/>
      <c r="J20" s="54"/>
      <c r="K20" s="54"/>
      <c r="L20" s="54"/>
      <c r="M20" s="53"/>
      <c r="N20" s="45"/>
    </row>
    <row r="21" spans="2:14" ht="78" x14ac:dyDescent="0.25">
      <c r="B21" s="79" t="s">
        <v>12</v>
      </c>
      <c r="C21" s="79" t="s">
        <v>332</v>
      </c>
      <c r="D21" s="16" t="s">
        <v>339</v>
      </c>
      <c r="E21" s="15">
        <f>'Threats - Risk'!$E30</f>
        <v>2</v>
      </c>
      <c r="F21" s="66" t="str">
        <f>'Threats - Risk'!$G30</f>
        <v>A</v>
      </c>
      <c r="G21" s="15"/>
      <c r="H21" s="15" t="s">
        <v>6</v>
      </c>
      <c r="I21" s="15"/>
      <c r="J21" s="15"/>
      <c r="K21" s="15"/>
      <c r="L21" s="15"/>
      <c r="M21" s="53">
        <f ca="1">'Threats - Risk'!$O30</f>
        <v>24</v>
      </c>
      <c r="N21" s="45"/>
    </row>
    <row r="22" spans="2:14" ht="26" x14ac:dyDescent="0.25">
      <c r="B22" s="79" t="s">
        <v>12</v>
      </c>
      <c r="C22" s="79" t="s">
        <v>332</v>
      </c>
      <c r="D22" s="16" t="s">
        <v>340</v>
      </c>
      <c r="E22" s="15">
        <f>'Threats - Risk'!$E31</f>
        <v>2</v>
      </c>
      <c r="F22" s="66" t="str">
        <f>'Threats - Risk'!$G31</f>
        <v>A</v>
      </c>
      <c r="G22" s="54"/>
      <c r="H22" s="54"/>
      <c r="I22" s="54"/>
      <c r="J22" s="54"/>
      <c r="K22" s="54"/>
      <c r="L22" s="54"/>
      <c r="M22" s="53"/>
      <c r="N22" s="45"/>
    </row>
    <row r="23" spans="2:14" ht="39" x14ac:dyDescent="0.25">
      <c r="B23" s="79" t="s">
        <v>12</v>
      </c>
      <c r="C23" s="79" t="s">
        <v>341</v>
      </c>
      <c r="D23" s="16" t="s">
        <v>342</v>
      </c>
      <c r="E23" s="15">
        <f>'Threats - Risk'!$E32</f>
        <v>1</v>
      </c>
      <c r="F23" s="66" t="str">
        <f>'Threats - Risk'!$G32</f>
        <v>IA</v>
      </c>
      <c r="G23" s="15" t="s">
        <v>6</v>
      </c>
      <c r="H23" s="15" t="s">
        <v>6</v>
      </c>
      <c r="I23" s="15" t="s">
        <v>6</v>
      </c>
      <c r="J23" s="15"/>
      <c r="K23" s="15"/>
      <c r="L23" s="15"/>
      <c r="M23" s="53">
        <f ca="1">'Threats - Risk'!$O32</f>
        <v>12</v>
      </c>
      <c r="N23" s="45"/>
    </row>
    <row r="24" spans="2:14" ht="26" x14ac:dyDescent="0.25">
      <c r="B24" s="79" t="s">
        <v>12</v>
      </c>
      <c r="C24" s="79" t="s">
        <v>343</v>
      </c>
      <c r="D24" s="16" t="s">
        <v>344</v>
      </c>
      <c r="E24" s="15">
        <f>'Threats - Risk'!$E33</f>
        <v>2</v>
      </c>
      <c r="F24" s="66" t="str">
        <f>'Threats - Risk'!$G33</f>
        <v>C</v>
      </c>
      <c r="G24" s="15"/>
      <c r="H24" s="15"/>
      <c r="I24" s="15"/>
      <c r="J24" s="15"/>
      <c r="K24" s="15" t="s">
        <v>6</v>
      </c>
      <c r="L24" s="15"/>
      <c r="M24" s="53">
        <f ca="1">'Threats - Risk'!$O33</f>
        <v>8</v>
      </c>
      <c r="N24" s="45"/>
    </row>
    <row r="25" spans="2:14" ht="26" x14ac:dyDescent="0.25">
      <c r="B25" s="79" t="s">
        <v>12</v>
      </c>
      <c r="C25" s="79" t="s">
        <v>343</v>
      </c>
      <c r="D25" s="16" t="s">
        <v>345</v>
      </c>
      <c r="E25" s="15">
        <f>'Threats - Risk'!$E34</f>
        <v>2</v>
      </c>
      <c r="F25" s="66" t="str">
        <f>'Threats - Risk'!$G34</f>
        <v>C</v>
      </c>
      <c r="G25" s="15" t="s">
        <v>6</v>
      </c>
      <c r="H25" s="15" t="s">
        <v>6</v>
      </c>
      <c r="I25" s="15"/>
      <c r="J25" s="15"/>
      <c r="K25" s="15" t="s">
        <v>6</v>
      </c>
      <c r="L25" s="15" t="s">
        <v>6</v>
      </c>
      <c r="M25" s="53">
        <f ca="1">'Threats - Risk'!$O34</f>
        <v>8</v>
      </c>
      <c r="N25" s="45"/>
    </row>
    <row r="26" spans="2:14" ht="26" x14ac:dyDescent="0.25">
      <c r="B26" s="79" t="s">
        <v>12</v>
      </c>
      <c r="C26" s="79" t="s">
        <v>343</v>
      </c>
      <c r="D26" s="16" t="s">
        <v>346</v>
      </c>
      <c r="E26" s="15">
        <f>'Threats - Risk'!$E35</f>
        <v>2</v>
      </c>
      <c r="F26" s="66" t="str">
        <f>'Threats - Risk'!$G35</f>
        <v>CA</v>
      </c>
      <c r="G26" s="15" t="s">
        <v>6</v>
      </c>
      <c r="H26" s="15" t="s">
        <v>6</v>
      </c>
      <c r="I26" s="15"/>
      <c r="J26" s="15" t="s">
        <v>6</v>
      </c>
      <c r="K26" s="15"/>
      <c r="L26" s="15" t="s">
        <v>6</v>
      </c>
      <c r="M26" s="53">
        <f ca="1">'Threats - Risk'!$O35</f>
        <v>24</v>
      </c>
      <c r="N26" s="45"/>
    </row>
    <row r="27" spans="2:14" ht="26" x14ac:dyDescent="0.25">
      <c r="B27" s="79" t="s">
        <v>12</v>
      </c>
      <c r="C27" s="79" t="s">
        <v>343</v>
      </c>
      <c r="D27" s="16" t="s">
        <v>347</v>
      </c>
      <c r="E27" s="15">
        <f>'Threats - Risk'!$E36</f>
        <v>2</v>
      </c>
      <c r="F27" s="66" t="str">
        <f>'Threats - Risk'!$G36</f>
        <v>C</v>
      </c>
      <c r="G27" s="15"/>
      <c r="H27" s="15"/>
      <c r="I27" s="15"/>
      <c r="J27" s="15" t="s">
        <v>6</v>
      </c>
      <c r="K27" s="15"/>
      <c r="L27" s="15" t="s">
        <v>6</v>
      </c>
      <c r="M27" s="53">
        <f ca="1">'Threats - Risk'!$O36</f>
        <v>8</v>
      </c>
      <c r="N27" s="45"/>
    </row>
    <row r="28" spans="2:14" ht="26" x14ac:dyDescent="0.25">
      <c r="B28" s="79" t="s">
        <v>12</v>
      </c>
      <c r="C28" s="79" t="s">
        <v>343</v>
      </c>
      <c r="D28" s="16" t="s">
        <v>348</v>
      </c>
      <c r="E28" s="15">
        <f>'Threats - Risk'!$E37</f>
        <v>2</v>
      </c>
      <c r="F28" s="66" t="str">
        <f>'Threats - Risk'!$G37</f>
        <v>C</v>
      </c>
      <c r="G28" s="15"/>
      <c r="H28" s="15"/>
      <c r="I28" s="15"/>
      <c r="J28" s="15" t="s">
        <v>6</v>
      </c>
      <c r="K28" s="15"/>
      <c r="L28" s="15"/>
      <c r="M28" s="53">
        <f ca="1">'Threats - Risk'!$O37</f>
        <v>8</v>
      </c>
      <c r="N28" s="45"/>
    </row>
    <row r="29" spans="2:14" ht="26" x14ac:dyDescent="0.25">
      <c r="B29" s="79" t="s">
        <v>12</v>
      </c>
      <c r="C29" s="79" t="s">
        <v>343</v>
      </c>
      <c r="D29" s="16" t="s">
        <v>349</v>
      </c>
      <c r="E29" s="15">
        <f>'Threats - Risk'!$E38</f>
        <v>2</v>
      </c>
      <c r="F29" s="66" t="str">
        <f>'Threats - Risk'!$G38</f>
        <v>I</v>
      </c>
      <c r="G29" s="54"/>
      <c r="H29" s="54"/>
      <c r="I29" s="54"/>
      <c r="J29" s="54"/>
      <c r="K29" s="54"/>
      <c r="L29" s="54"/>
      <c r="M29" s="53"/>
      <c r="N29" s="45"/>
    </row>
    <row r="30" spans="2:14" ht="26" x14ac:dyDescent="0.25">
      <c r="B30" s="79" t="s">
        <v>12</v>
      </c>
      <c r="C30" s="79" t="s">
        <v>343</v>
      </c>
      <c r="D30" s="16" t="s">
        <v>350</v>
      </c>
      <c r="E30" s="15">
        <f>'Threats - Risk'!$E39</f>
        <v>2</v>
      </c>
      <c r="F30" s="66" t="str">
        <f>'Threats - Risk'!$G39</f>
        <v>CIA</v>
      </c>
      <c r="G30" s="15"/>
      <c r="H30" s="15" t="s">
        <v>6</v>
      </c>
      <c r="I30" s="15" t="s">
        <v>6</v>
      </c>
      <c r="J30" s="15" t="s">
        <v>6</v>
      </c>
      <c r="K30" s="15" t="s">
        <v>6</v>
      </c>
      <c r="L30" s="15"/>
      <c r="M30" s="53">
        <f ca="1">'Threats - Risk'!$O39</f>
        <v>24</v>
      </c>
      <c r="N30" s="45"/>
    </row>
    <row r="31" spans="2:14" ht="26" x14ac:dyDescent="0.25">
      <c r="B31" s="79" t="s">
        <v>12</v>
      </c>
      <c r="C31" s="79" t="s">
        <v>343</v>
      </c>
      <c r="D31" s="16" t="s">
        <v>351</v>
      </c>
      <c r="E31" s="15">
        <f>'Threats - Risk'!$E40</f>
        <v>2</v>
      </c>
      <c r="F31" s="66" t="str">
        <f>'Threats - Risk'!$G40</f>
        <v>I</v>
      </c>
      <c r="G31" s="54"/>
      <c r="H31" s="54"/>
      <c r="I31" s="54"/>
      <c r="J31" s="54"/>
      <c r="K31" s="54"/>
      <c r="L31" s="54"/>
      <c r="M31" s="53"/>
      <c r="N31" s="45"/>
    </row>
    <row r="32" spans="2:14" ht="26" x14ac:dyDescent="0.25">
      <c r="B32" s="79" t="s">
        <v>12</v>
      </c>
      <c r="C32" s="79" t="s">
        <v>343</v>
      </c>
      <c r="D32" s="16" t="s">
        <v>352</v>
      </c>
      <c r="E32" s="15">
        <f>'Threats - Risk'!$E41</f>
        <v>2</v>
      </c>
      <c r="F32" s="66" t="str">
        <f>'Threats - Risk'!$G41</f>
        <v>CIA</v>
      </c>
      <c r="G32" s="15" t="s">
        <v>6</v>
      </c>
      <c r="H32" s="15" t="s">
        <v>6</v>
      </c>
      <c r="I32" s="15" t="s">
        <v>6</v>
      </c>
      <c r="J32" s="15"/>
      <c r="K32" s="15"/>
      <c r="L32" s="15"/>
      <c r="M32" s="53">
        <f ca="1">'Threats - Risk'!$O41</f>
        <v>24</v>
      </c>
      <c r="N32" s="45"/>
    </row>
    <row r="33" spans="2:14" ht="26" x14ac:dyDescent="0.25">
      <c r="B33" s="79" t="s">
        <v>12</v>
      </c>
      <c r="C33" s="79" t="s">
        <v>353</v>
      </c>
      <c r="D33" s="16" t="s">
        <v>354</v>
      </c>
      <c r="E33" s="15">
        <f>'Threats - Risk'!$E42</f>
        <v>1</v>
      </c>
      <c r="F33" s="66" t="str">
        <f>'Threats - Risk'!$G42</f>
        <v>IA</v>
      </c>
      <c r="G33" s="15" t="s">
        <v>6</v>
      </c>
      <c r="H33" s="15" t="s">
        <v>6</v>
      </c>
      <c r="I33" s="15" t="s">
        <v>6</v>
      </c>
      <c r="J33" s="15"/>
      <c r="K33" s="15"/>
      <c r="L33" s="15" t="s">
        <v>6</v>
      </c>
      <c r="M33" s="53">
        <f ca="1">'Threats - Risk'!$O42</f>
        <v>12</v>
      </c>
      <c r="N33" s="45"/>
    </row>
    <row r="34" spans="2:14" x14ac:dyDescent="0.25">
      <c r="B34" s="79" t="s">
        <v>12</v>
      </c>
      <c r="C34" s="79" t="s">
        <v>353</v>
      </c>
      <c r="D34" s="16" t="s">
        <v>355</v>
      </c>
      <c r="E34" s="15">
        <f>'Threats - Risk'!$E43</f>
        <v>1</v>
      </c>
      <c r="F34" s="66" t="str">
        <f>'Threats - Risk'!$G43</f>
        <v>IA</v>
      </c>
      <c r="G34" s="54"/>
      <c r="H34" s="54"/>
      <c r="I34" s="54"/>
      <c r="J34" s="54"/>
      <c r="K34" s="54"/>
      <c r="L34" s="54"/>
      <c r="M34" s="53"/>
      <c r="N34" s="45"/>
    </row>
    <row r="35" spans="2:14" ht="26" x14ac:dyDescent="0.25">
      <c r="B35" s="79" t="s">
        <v>12</v>
      </c>
      <c r="C35" s="79" t="s">
        <v>353</v>
      </c>
      <c r="D35" s="16" t="s">
        <v>356</v>
      </c>
      <c r="E35" s="15">
        <f>'Threats - Risk'!$E44</f>
        <v>3</v>
      </c>
      <c r="F35" s="66" t="str">
        <f>'Threats - Risk'!$G44</f>
        <v>CIA</v>
      </c>
      <c r="G35" s="15" t="s">
        <v>6</v>
      </c>
      <c r="H35" s="15" t="s">
        <v>6</v>
      </c>
      <c r="I35" s="15" t="s">
        <v>6</v>
      </c>
      <c r="J35" s="15" t="s">
        <v>6</v>
      </c>
      <c r="K35" s="15" t="s">
        <v>6</v>
      </c>
      <c r="L35" s="15" t="s">
        <v>6</v>
      </c>
      <c r="M35" s="53">
        <f ca="1">'Threats - Risk'!$O44</f>
        <v>36</v>
      </c>
      <c r="N35" s="45"/>
    </row>
    <row r="36" spans="2:14" ht="26" x14ac:dyDescent="0.25">
      <c r="B36" s="79" t="s">
        <v>12</v>
      </c>
      <c r="C36" s="79" t="s">
        <v>353</v>
      </c>
      <c r="D36" s="16" t="s">
        <v>357</v>
      </c>
      <c r="E36" s="15">
        <f>'Threats - Risk'!$E45</f>
        <v>3</v>
      </c>
      <c r="F36" s="66" t="str">
        <f>'Threats - Risk'!$G45</f>
        <v>CIA</v>
      </c>
      <c r="G36" s="15" t="s">
        <v>6</v>
      </c>
      <c r="H36" s="15" t="s">
        <v>6</v>
      </c>
      <c r="I36" s="15" t="s">
        <v>6</v>
      </c>
      <c r="J36" s="15" t="s">
        <v>6</v>
      </c>
      <c r="K36" s="15" t="s">
        <v>6</v>
      </c>
      <c r="L36" s="15" t="s">
        <v>6</v>
      </c>
      <c r="M36" s="53">
        <f ca="1">'Threats - Risk'!$O45</f>
        <v>36</v>
      </c>
      <c r="N36" s="45"/>
    </row>
    <row r="37" spans="2:14" ht="26" x14ac:dyDescent="0.25">
      <c r="B37" s="79" t="s">
        <v>12</v>
      </c>
      <c r="C37" s="79" t="s">
        <v>353</v>
      </c>
      <c r="D37" s="16" t="s">
        <v>358</v>
      </c>
      <c r="E37" s="15">
        <f>'Threats - Risk'!$E46</f>
        <v>3</v>
      </c>
      <c r="F37" s="66" t="str">
        <f>'Threats - Risk'!$G46</f>
        <v>CIA</v>
      </c>
      <c r="G37" s="15" t="s">
        <v>6</v>
      </c>
      <c r="H37" s="15" t="s">
        <v>6</v>
      </c>
      <c r="I37" s="15" t="s">
        <v>6</v>
      </c>
      <c r="J37" s="15" t="s">
        <v>6</v>
      </c>
      <c r="K37" s="15" t="s">
        <v>6</v>
      </c>
      <c r="L37" s="15" t="s">
        <v>6</v>
      </c>
      <c r="M37" s="53">
        <f ca="1">'Threats - Risk'!$O46</f>
        <v>36</v>
      </c>
      <c r="N37" s="45"/>
    </row>
    <row r="38" spans="2:14" ht="26" x14ac:dyDescent="0.25">
      <c r="B38" s="79" t="s">
        <v>12</v>
      </c>
      <c r="C38" s="79" t="s">
        <v>353</v>
      </c>
      <c r="D38" s="16" t="s">
        <v>359</v>
      </c>
      <c r="E38" s="15">
        <f>'Threats - Risk'!$E47</f>
        <v>3</v>
      </c>
      <c r="F38" s="66" t="str">
        <f>'Threats - Risk'!$G47</f>
        <v>IA</v>
      </c>
      <c r="G38" s="15" t="s">
        <v>6</v>
      </c>
      <c r="H38" s="15" t="s">
        <v>6</v>
      </c>
      <c r="I38" s="15" t="s">
        <v>6</v>
      </c>
      <c r="J38" s="15" t="s">
        <v>6</v>
      </c>
      <c r="K38" s="15" t="s">
        <v>6</v>
      </c>
      <c r="L38" s="15" t="s">
        <v>6</v>
      </c>
      <c r="M38" s="53">
        <f ca="1">'Threats - Risk'!$O47</f>
        <v>36</v>
      </c>
      <c r="N38" s="45"/>
    </row>
    <row r="39" spans="2:14" ht="26" x14ac:dyDescent="0.25">
      <c r="B39" s="79" t="s">
        <v>12</v>
      </c>
      <c r="C39" s="81" t="s">
        <v>360</v>
      </c>
      <c r="D39" s="16" t="s">
        <v>361</v>
      </c>
      <c r="E39" s="15">
        <f>'Threats - Risk'!$E48</f>
        <v>2</v>
      </c>
      <c r="F39" s="66" t="str">
        <f>'Threats - Risk'!$G48</f>
        <v>CIA</v>
      </c>
      <c r="G39" s="15" t="s">
        <v>6</v>
      </c>
      <c r="H39" s="15" t="s">
        <v>6</v>
      </c>
      <c r="I39" s="15" t="s">
        <v>6</v>
      </c>
      <c r="J39" s="15" t="s">
        <v>6</v>
      </c>
      <c r="K39" s="15" t="s">
        <v>6</v>
      </c>
      <c r="L39" s="15" t="s">
        <v>6</v>
      </c>
      <c r="M39" s="53">
        <f ca="1">'Threats - Risk'!$O48</f>
        <v>24</v>
      </c>
      <c r="N39" s="45"/>
    </row>
    <row r="40" spans="2:14" ht="52" x14ac:dyDescent="0.25">
      <c r="B40" s="79" t="s">
        <v>12</v>
      </c>
      <c r="C40" s="81" t="s">
        <v>360</v>
      </c>
      <c r="D40" s="16" t="s">
        <v>362</v>
      </c>
      <c r="E40" s="15">
        <f>'Threats - Risk'!$E49</f>
        <v>2</v>
      </c>
      <c r="F40" s="66" t="str">
        <f>'Threats - Risk'!$G49</f>
        <v>CIA</v>
      </c>
      <c r="G40" s="54"/>
      <c r="H40" s="54"/>
      <c r="I40" s="54"/>
      <c r="J40" s="54"/>
      <c r="K40" s="54"/>
      <c r="L40" s="54"/>
      <c r="M40" s="53"/>
      <c r="N40" s="45"/>
    </row>
    <row r="41" spans="2:14" ht="26" x14ac:dyDescent="0.25">
      <c r="B41" s="79" t="s">
        <v>12</v>
      </c>
      <c r="C41" s="81" t="s">
        <v>360</v>
      </c>
      <c r="D41" s="16" t="s">
        <v>363</v>
      </c>
      <c r="E41" s="15">
        <f>'Threats - Risk'!$E50</f>
        <v>2</v>
      </c>
      <c r="F41" s="66" t="str">
        <f>'Threats - Risk'!$G50</f>
        <v>CIA</v>
      </c>
      <c r="G41" s="15" t="s">
        <v>6</v>
      </c>
      <c r="H41" s="15" t="s">
        <v>6</v>
      </c>
      <c r="I41" s="15" t="s">
        <v>6</v>
      </c>
      <c r="J41" s="15"/>
      <c r="K41" s="15"/>
      <c r="L41" s="15"/>
      <c r="M41" s="53">
        <f ca="1">'Threats - Risk'!$O50</f>
        <v>24</v>
      </c>
      <c r="N41" s="45"/>
    </row>
    <row r="42" spans="2:14" ht="26" x14ac:dyDescent="0.25">
      <c r="B42" s="79" t="s">
        <v>12</v>
      </c>
      <c r="C42" s="81" t="s">
        <v>360</v>
      </c>
      <c r="D42" s="16" t="s">
        <v>364</v>
      </c>
      <c r="E42" s="15">
        <f>'Threats - Risk'!$E51</f>
        <v>3</v>
      </c>
      <c r="F42" s="66" t="str">
        <f>'Threats - Risk'!$G51</f>
        <v>CIA</v>
      </c>
      <c r="G42" s="15" t="s">
        <v>6</v>
      </c>
      <c r="H42" s="15" t="s">
        <v>6</v>
      </c>
      <c r="I42" s="15" t="s">
        <v>6</v>
      </c>
      <c r="J42" s="15" t="s">
        <v>6</v>
      </c>
      <c r="K42" s="15"/>
      <c r="L42" s="15" t="s">
        <v>6</v>
      </c>
      <c r="M42" s="53">
        <f ca="1">'Threats - Risk'!$O51</f>
        <v>36</v>
      </c>
      <c r="N42" s="45"/>
    </row>
    <row r="43" spans="2:14" ht="52" x14ac:dyDescent="0.25">
      <c r="B43" s="79" t="s">
        <v>12</v>
      </c>
      <c r="C43" s="81" t="s">
        <v>360</v>
      </c>
      <c r="D43" s="16" t="s">
        <v>365</v>
      </c>
      <c r="E43" s="15">
        <f>'Threats - Risk'!$E52</f>
        <v>3</v>
      </c>
      <c r="F43" s="66" t="str">
        <f>'Threats - Risk'!$G52</f>
        <v>CIA</v>
      </c>
      <c r="G43" s="15" t="s">
        <v>6</v>
      </c>
      <c r="H43" s="15" t="s">
        <v>6</v>
      </c>
      <c r="I43" s="15" t="s">
        <v>6</v>
      </c>
      <c r="J43" s="15" t="s">
        <v>6</v>
      </c>
      <c r="K43" s="15" t="s">
        <v>6</v>
      </c>
      <c r="L43" s="15" t="s">
        <v>6</v>
      </c>
      <c r="M43" s="53">
        <f ca="1">'Threats - Risk'!$O52</f>
        <v>36</v>
      </c>
      <c r="N43" s="45"/>
    </row>
    <row r="44" spans="2:14" ht="39" x14ac:dyDescent="0.25">
      <c r="B44" s="79" t="s">
        <v>12</v>
      </c>
      <c r="C44" s="81" t="s">
        <v>360</v>
      </c>
      <c r="D44" s="16" t="s">
        <v>366</v>
      </c>
      <c r="E44" s="15">
        <f>'Threats - Risk'!$E53</f>
        <v>2</v>
      </c>
      <c r="F44" s="66" t="str">
        <f>'Threats - Risk'!$G53</f>
        <v>CIA</v>
      </c>
      <c r="G44" s="15" t="s">
        <v>6</v>
      </c>
      <c r="H44" s="15" t="s">
        <v>6</v>
      </c>
      <c r="I44" s="15" t="s">
        <v>6</v>
      </c>
      <c r="J44" s="15" t="s">
        <v>6</v>
      </c>
      <c r="K44" s="15" t="s">
        <v>6</v>
      </c>
      <c r="L44" s="15" t="s">
        <v>6</v>
      </c>
      <c r="M44" s="53">
        <f ca="1">'Threats - Risk'!$O53</f>
        <v>24</v>
      </c>
      <c r="N44" s="45"/>
    </row>
    <row r="45" spans="2:14" ht="26" x14ac:dyDescent="0.25">
      <c r="B45" s="79" t="s">
        <v>12</v>
      </c>
      <c r="C45" s="81" t="s">
        <v>360</v>
      </c>
      <c r="D45" s="16" t="s">
        <v>367</v>
      </c>
      <c r="E45" s="15">
        <f>'Threats - Risk'!$E54</f>
        <v>2</v>
      </c>
      <c r="F45" s="66" t="str">
        <f>'Threats - Risk'!$G54</f>
        <v>CI</v>
      </c>
      <c r="G45" s="15" t="s">
        <v>6</v>
      </c>
      <c r="H45" s="15" t="s">
        <v>6</v>
      </c>
      <c r="I45" s="15" t="s">
        <v>6</v>
      </c>
      <c r="J45" s="15" t="s">
        <v>6</v>
      </c>
      <c r="K45" s="15"/>
      <c r="L45" s="15"/>
      <c r="M45" s="53">
        <f ca="1">'Threats - Risk'!$O54</f>
        <v>16</v>
      </c>
      <c r="N45" s="62"/>
    </row>
    <row r="46" spans="2:14" ht="26" x14ac:dyDescent="0.25">
      <c r="B46" s="79" t="s">
        <v>12</v>
      </c>
      <c r="C46" s="79" t="s">
        <v>368</v>
      </c>
      <c r="D46" s="16" t="s">
        <v>369</v>
      </c>
      <c r="E46" s="15">
        <f>'Threats - Risk'!$E55</f>
        <v>2</v>
      </c>
      <c r="F46" s="66" t="str">
        <f>'Threats - Risk'!$G55</f>
        <v>CIA</v>
      </c>
      <c r="G46" s="15" t="s">
        <v>6</v>
      </c>
      <c r="H46" s="15" t="s">
        <v>6</v>
      </c>
      <c r="I46" s="15" t="s">
        <v>6</v>
      </c>
      <c r="J46" s="15" t="s">
        <v>6</v>
      </c>
      <c r="K46" s="15" t="s">
        <v>6</v>
      </c>
      <c r="L46" s="15" t="s">
        <v>6</v>
      </c>
      <c r="M46" s="53">
        <f ca="1">'Threats - Risk'!$O55</f>
        <v>24</v>
      </c>
      <c r="N46" s="45"/>
    </row>
    <row r="47" spans="2:14" ht="52" x14ac:dyDescent="0.25">
      <c r="B47" s="79" t="s">
        <v>12</v>
      </c>
      <c r="C47" s="79" t="s">
        <v>368</v>
      </c>
      <c r="D47" s="16" t="s">
        <v>370</v>
      </c>
      <c r="E47" s="15">
        <f>'Threats - Risk'!$E56</f>
        <v>2</v>
      </c>
      <c r="F47" s="66" t="str">
        <f>'Threats - Risk'!$G56</f>
        <v>CIA</v>
      </c>
      <c r="G47" s="15" t="s">
        <v>6</v>
      </c>
      <c r="H47" s="15" t="s">
        <v>6</v>
      </c>
      <c r="I47" s="15" t="s">
        <v>6</v>
      </c>
      <c r="J47" s="15" t="s">
        <v>6</v>
      </c>
      <c r="K47" s="15" t="s">
        <v>6</v>
      </c>
      <c r="L47" s="15" t="s">
        <v>6</v>
      </c>
      <c r="M47" s="53">
        <f ca="1">'Threats - Risk'!$O56</f>
        <v>24</v>
      </c>
      <c r="N47" s="45"/>
    </row>
    <row r="48" spans="2:14" ht="26" x14ac:dyDescent="0.25">
      <c r="B48" s="79" t="s">
        <v>12</v>
      </c>
      <c r="C48" s="79" t="s">
        <v>368</v>
      </c>
      <c r="D48" s="16" t="s">
        <v>371</v>
      </c>
      <c r="E48" s="15">
        <f>'Threats - Risk'!$E57</f>
        <v>2</v>
      </c>
      <c r="F48" s="66" t="str">
        <f>'Threats - Risk'!$G57</f>
        <v>IA</v>
      </c>
      <c r="G48" s="15" t="s">
        <v>6</v>
      </c>
      <c r="H48" s="15" t="s">
        <v>6</v>
      </c>
      <c r="I48" s="15"/>
      <c r="J48" s="15"/>
      <c r="K48" s="15"/>
      <c r="L48" s="15"/>
      <c r="M48" s="53">
        <f ca="1">'Threats - Risk'!$O57</f>
        <v>24</v>
      </c>
      <c r="N48" s="45"/>
    </row>
    <row r="49" spans="2:14" ht="26" x14ac:dyDescent="0.25">
      <c r="B49" s="79" t="s">
        <v>12</v>
      </c>
      <c r="C49" s="79" t="s">
        <v>368</v>
      </c>
      <c r="D49" s="16" t="s">
        <v>372</v>
      </c>
      <c r="E49" s="15">
        <f>'Threats - Risk'!$E58</f>
        <v>2</v>
      </c>
      <c r="F49" s="66" t="str">
        <f>'Threats - Risk'!$G58</f>
        <v>CIA</v>
      </c>
      <c r="G49" s="15" t="s">
        <v>6</v>
      </c>
      <c r="H49" s="15" t="s">
        <v>6</v>
      </c>
      <c r="I49" s="15" t="s">
        <v>6</v>
      </c>
      <c r="J49" s="15" t="s">
        <v>6</v>
      </c>
      <c r="K49" s="15" t="s">
        <v>6</v>
      </c>
      <c r="L49" s="15" t="s">
        <v>6</v>
      </c>
      <c r="M49" s="53">
        <f ca="1">'Threats - Risk'!$O58</f>
        <v>24</v>
      </c>
      <c r="N49" s="45"/>
    </row>
    <row r="50" spans="2:14" ht="26.5" thickBot="1" x14ac:dyDescent="0.3">
      <c r="B50" s="79" t="s">
        <v>12</v>
      </c>
      <c r="C50" s="79" t="s">
        <v>368</v>
      </c>
      <c r="D50" s="16" t="s">
        <v>373</v>
      </c>
      <c r="E50" s="15">
        <f>'Threats - Risk'!$E59</f>
        <v>2</v>
      </c>
      <c r="F50" s="66" t="str">
        <f>'Threats - Risk'!$G59</f>
        <v>CIA</v>
      </c>
      <c r="G50" s="55"/>
      <c r="H50" s="55"/>
      <c r="I50" s="55" t="s">
        <v>6</v>
      </c>
      <c r="J50" s="55" t="s">
        <v>6</v>
      </c>
      <c r="K50" s="55"/>
      <c r="L50" s="55"/>
      <c r="M50" s="53">
        <f ca="1">'Threats - Risk'!$O59</f>
        <v>24</v>
      </c>
      <c r="N50" s="45"/>
    </row>
    <row r="51" spans="2:14" ht="26" x14ac:dyDescent="0.25">
      <c r="B51" s="79" t="s">
        <v>7</v>
      </c>
      <c r="C51" s="79" t="s">
        <v>374</v>
      </c>
      <c r="D51" s="16" t="s">
        <v>375</v>
      </c>
      <c r="E51" s="15">
        <f>'Threats - Risk'!$E60</f>
        <v>0</v>
      </c>
      <c r="F51" s="66" t="str">
        <f>'Threats - Risk'!$G60</f>
        <v>C</v>
      </c>
      <c r="G51" s="15"/>
      <c r="H51" s="15"/>
      <c r="I51" s="15"/>
      <c r="J51" s="15" t="s">
        <v>6</v>
      </c>
      <c r="K51" s="15"/>
      <c r="L51" s="15"/>
      <c r="M51" s="53">
        <f ca="1">'Threats - Risk'!$O60</f>
        <v>0</v>
      </c>
    </row>
    <row r="52" spans="2:14" ht="39" x14ac:dyDescent="0.25">
      <c r="B52" s="79" t="s">
        <v>7</v>
      </c>
      <c r="C52" s="79" t="s">
        <v>374</v>
      </c>
      <c r="D52" s="16" t="s">
        <v>376</v>
      </c>
      <c r="E52" s="15">
        <f>'Threats - Risk'!$E61</f>
        <v>0</v>
      </c>
      <c r="F52" s="66" t="str">
        <f>'Threats - Risk'!$G61</f>
        <v>C</v>
      </c>
      <c r="G52" s="15"/>
      <c r="H52" s="15"/>
      <c r="I52" s="15"/>
      <c r="J52" s="15" t="s">
        <v>6</v>
      </c>
      <c r="K52" s="15"/>
      <c r="L52" s="15"/>
      <c r="M52" s="53">
        <f ca="1">'Threats - Risk'!$O61</f>
        <v>0</v>
      </c>
    </row>
    <row r="53" spans="2:14" ht="52" x14ac:dyDescent="0.25">
      <c r="B53" s="79" t="s">
        <v>7</v>
      </c>
      <c r="C53" s="79" t="s">
        <v>374</v>
      </c>
      <c r="D53" s="16" t="s">
        <v>377</v>
      </c>
      <c r="E53" s="15">
        <f>'Threats - Risk'!$E62</f>
        <v>0</v>
      </c>
      <c r="F53" s="66" t="str">
        <f>'Threats - Risk'!$G62</f>
        <v>C</v>
      </c>
      <c r="G53" s="15"/>
      <c r="H53" s="15"/>
      <c r="I53" s="15"/>
      <c r="J53" s="15" t="s">
        <v>6</v>
      </c>
      <c r="K53" s="15"/>
      <c r="L53" s="15" t="s">
        <v>6</v>
      </c>
      <c r="M53" s="53">
        <f ca="1">'Threats - Risk'!$O62</f>
        <v>0</v>
      </c>
    </row>
    <row r="54" spans="2:14" ht="39" x14ac:dyDescent="0.25">
      <c r="B54" s="79" t="s">
        <v>7</v>
      </c>
      <c r="C54" s="79" t="s">
        <v>374</v>
      </c>
      <c r="D54" s="16" t="s">
        <v>378</v>
      </c>
      <c r="E54" s="15">
        <f>'Threats - Risk'!$E63</f>
        <v>0</v>
      </c>
      <c r="F54" s="66" t="str">
        <f>'Threats - Risk'!$G63</f>
        <v>C</v>
      </c>
      <c r="G54" s="15"/>
      <c r="H54" s="15"/>
      <c r="I54" s="15"/>
      <c r="J54" s="15" t="s">
        <v>6</v>
      </c>
      <c r="K54" s="15"/>
      <c r="L54" s="15" t="s">
        <v>6</v>
      </c>
      <c r="M54" s="53">
        <f ca="1">'Threats - Risk'!$O63</f>
        <v>0</v>
      </c>
    </row>
    <row r="55" spans="2:14" ht="26" x14ac:dyDescent="0.25">
      <c r="B55" s="79" t="s">
        <v>7</v>
      </c>
      <c r="C55" s="79" t="s">
        <v>374</v>
      </c>
      <c r="D55" s="16" t="s">
        <v>379</v>
      </c>
      <c r="E55" s="15">
        <f>'Threats - Risk'!$E64</f>
        <v>0</v>
      </c>
      <c r="F55" s="66" t="str">
        <f>'Threats - Risk'!$G64</f>
        <v>I</v>
      </c>
      <c r="G55" s="15"/>
      <c r="H55" s="15"/>
      <c r="I55" s="15" t="s">
        <v>6</v>
      </c>
      <c r="J55" s="15"/>
      <c r="K55" s="15"/>
      <c r="L55" s="15"/>
      <c r="M55" s="53">
        <f ca="1">'Threats - Risk'!$O64</f>
        <v>0</v>
      </c>
    </row>
    <row r="56" spans="2:14" ht="39" x14ac:dyDescent="0.25">
      <c r="B56" s="79" t="s">
        <v>7</v>
      </c>
      <c r="C56" s="79" t="s">
        <v>374</v>
      </c>
      <c r="D56" s="16" t="s">
        <v>380</v>
      </c>
      <c r="E56" s="15">
        <f>'Threats - Risk'!$E65</f>
        <v>0</v>
      </c>
      <c r="F56" s="66" t="str">
        <f>'Threats - Risk'!$G65</f>
        <v>CIA</v>
      </c>
      <c r="G56" s="15" t="s">
        <v>6</v>
      </c>
      <c r="H56" s="15" t="s">
        <v>6</v>
      </c>
      <c r="I56" s="15" t="s">
        <v>6</v>
      </c>
      <c r="J56" s="15" t="s">
        <v>6</v>
      </c>
      <c r="K56" s="15" t="s">
        <v>6</v>
      </c>
      <c r="L56" s="15" t="s">
        <v>6</v>
      </c>
      <c r="M56" s="53">
        <f ca="1">'Threats - Risk'!$O65</f>
        <v>0</v>
      </c>
    </row>
    <row r="57" spans="2:14" ht="39" x14ac:dyDescent="0.25">
      <c r="B57" s="79" t="s">
        <v>7</v>
      </c>
      <c r="C57" s="79" t="s">
        <v>374</v>
      </c>
      <c r="D57" s="16" t="s">
        <v>381</v>
      </c>
      <c r="E57" s="15">
        <f>'Threats - Risk'!$E66</f>
        <v>0</v>
      </c>
      <c r="F57" s="66" t="str">
        <f>'Threats - Risk'!$G66</f>
        <v>CIA</v>
      </c>
      <c r="G57" s="15"/>
      <c r="H57" s="15"/>
      <c r="I57" s="15"/>
      <c r="J57" s="15" t="s">
        <v>6</v>
      </c>
      <c r="K57" s="15"/>
      <c r="L57" s="15"/>
      <c r="M57" s="53">
        <f ca="1">'Threats - Risk'!$O66</f>
        <v>0</v>
      </c>
    </row>
  </sheetData>
  <mergeCells count="1">
    <mergeCell ref="G5:L5"/>
  </mergeCells>
  <conditionalFormatting sqref="M7:M57">
    <cfRule type="cellIs" dxfId="6" priority="1" operator="equal">
      <formula>0</formula>
    </cfRule>
    <cfRule type="cellIs" dxfId="5" priority="2" operator="greaterThan">
      <formula>39</formula>
    </cfRule>
    <cfRule type="cellIs" dxfId="4" priority="3" operator="between">
      <formula>21</formula>
      <formula>40</formula>
    </cfRule>
    <cfRule type="cellIs" dxfId="3" priority="4" operator="lessThan">
      <formula>21</formula>
    </cfRule>
  </conditionalFormatting>
  <pageMargins left="0.55118110236220474" right="0.51181102362204722" top="0.98425196850393704" bottom="0.98425196850393704" header="0.51181102362204722" footer="0.51181102362204722"/>
  <pageSetup paperSize="9" scale="64"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Cover</vt:lpstr>
      <vt:lpstr>Instructions</vt:lpstr>
      <vt:lpstr>Evaluation criteria</vt:lpstr>
      <vt:lpstr>Information and evaluation</vt:lpstr>
      <vt:lpstr>Threats - Risk</vt:lpstr>
      <vt:lpstr>Controls and SOA</vt:lpstr>
      <vt:lpstr>Risk treatment - proposal</vt:lpstr>
      <vt:lpstr>Check list requirements</vt:lpstr>
      <vt:lpstr>Privacy risk</vt:lpstr>
      <vt:lpstr>PIA risk</vt:lpstr>
      <vt:lpstr>'Controls and SOA'!Print_Titles</vt:lpstr>
      <vt:lpstr>'Information and evaluation'!Print_Titles</vt:lpstr>
      <vt:lpstr>'PIA risk'!Print_Titles</vt:lpstr>
      <vt:lpstr>'Privacy risk'!Print_Titles</vt:lpstr>
      <vt:lpstr>'Risk treatment - proposal'!Print_Titles</vt:lpstr>
      <vt:lpstr>'Threats - Risk'!Print_Titles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Gallotti</dc:creator>
  <cp:lastModifiedBy>Cesare Gallotti</cp:lastModifiedBy>
  <cp:lastPrinted>2024-06-17T11:59:51Z</cp:lastPrinted>
  <dcterms:created xsi:type="dcterms:W3CDTF">1996-10-14T23:33:28Z</dcterms:created>
  <dcterms:modified xsi:type="dcterms:W3CDTF">2024-07-03T15:54:56Z</dcterms:modified>
</cp:coreProperties>
</file>