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esare\Documents\Lavori\VERA\"/>
    </mc:Choice>
  </mc:AlternateContent>
  <xr:revisionPtr revIDLastSave="0" documentId="13_ncr:1_{C0AEEF93-9DD2-4B42-AC04-4E99F51F1A6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pertina" sheetId="38" r:id="rId1"/>
    <sheet name="Istruzioni" sheetId="44" r:id="rId2"/>
    <sheet name="Criteri di valutazione" sheetId="26" r:id="rId3"/>
    <sheet name="Informazioni e valutazione" sheetId="21" r:id="rId4"/>
    <sheet name="Minacce RISCHIO" sheetId="51" r:id="rId5"/>
    <sheet name="Controlli e SOA" sheetId="23" r:id="rId6"/>
    <sheet name="Trattamento-proposta" sheetId="53" r:id="rId7"/>
    <sheet name="Rischio privacy" sheetId="43" r:id="rId8"/>
    <sheet name="Rischio PIA " sheetId="48" r:id="rId9"/>
  </sheets>
  <definedNames>
    <definedName name="_xlnm._FilterDatabase" localSheetId="5" hidden="1">'Controlli e SOA'!$A$8:$W$156</definedName>
    <definedName name="_xlnm._FilterDatabase" localSheetId="8" hidden="1">'Rischio PIA '!$C$11:$G$55</definedName>
    <definedName name="_xlnm._FilterDatabase" localSheetId="6" hidden="1">'Trattamento-proposta'!$A$8:$K$156</definedName>
    <definedName name="_xlnm.Print_Titles" localSheetId="5">'Controlli e SOA'!$8:$8</definedName>
    <definedName name="_xlnm.Print_Titles" localSheetId="3">'Informazioni e valutazione'!$6:$6</definedName>
    <definedName name="_xlnm.Print_Titles" localSheetId="4">'Minacce RISCHIO'!$13:$13</definedName>
    <definedName name="_xlnm.Print_Titles" localSheetId="8">'Rischio PIA '!$11:$11</definedName>
    <definedName name="_xlnm.Print_Titles" localSheetId="7">'Rischio privacy'!$6:$6</definedName>
    <definedName name="_xlnm.Print_Titles" localSheetId="6">'Trattamento-proposta'!$8:$8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3" l="1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16" i="43"/>
  <c r="F8" i="43"/>
  <c r="F9" i="43"/>
  <c r="F10" i="43"/>
  <c r="F11" i="43"/>
  <c r="F12" i="43"/>
  <c r="F13" i="43"/>
  <c r="F14" i="43"/>
  <c r="F15" i="43"/>
  <c r="F7" i="43"/>
  <c r="E7" i="43"/>
  <c r="E16" i="43"/>
  <c r="H9" i="53"/>
  <c r="CY14" i="51"/>
  <c r="BA14" i="51"/>
  <c r="BW14" i="51"/>
  <c r="BU14" i="51"/>
  <c r="BG14" i="51"/>
  <c r="AS14" i="51"/>
  <c r="DJ14" i="51"/>
  <c r="CK14" i="51"/>
  <c r="DG14" i="51"/>
  <c r="DE14" i="51"/>
  <c r="DO14" i="51"/>
  <c r="DY14" i="51"/>
  <c r="AC14" i="51"/>
  <c r="AY14" i="51"/>
  <c r="AW14" i="51"/>
  <c r="AI14" i="51"/>
  <c r="U14" i="51"/>
  <c r="CX14" i="51"/>
  <c r="BM14" i="51"/>
  <c r="CI14" i="51"/>
  <c r="CG14" i="51"/>
  <c r="CQ14" i="51"/>
  <c r="DA14" i="51"/>
  <c r="CA14" i="51"/>
  <c r="FD14" i="51"/>
  <c r="AA14" i="51"/>
  <c r="Y14" i="51"/>
  <c r="EX14" i="51"/>
  <c r="EJ14" i="51"/>
  <c r="CL14" i="51"/>
  <c r="AO14" i="51"/>
  <c r="BK14" i="51"/>
  <c r="BI14" i="51"/>
  <c r="CC14" i="51"/>
  <c r="BL14" i="51"/>
  <c r="BF14" i="51"/>
  <c r="DF14" i="51"/>
  <c r="DL14" i="51"/>
  <c r="S14" i="51"/>
  <c r="AV14" i="51"/>
  <c r="BX14" i="51"/>
  <c r="CN14" i="51"/>
  <c r="P14" i="51"/>
  <c r="R14" i="51"/>
  <c r="CM14" i="51"/>
  <c r="BS14" i="51"/>
  <c r="EL14" i="51"/>
  <c r="AE14" i="51"/>
  <c r="BT14" i="51"/>
  <c r="AP14" i="51"/>
  <c r="DD14" i="51"/>
  <c r="FG14" i="51"/>
  <c r="AX14" i="51"/>
  <c r="AF14" i="51"/>
  <c r="AD14" i="51"/>
  <c r="CF14" i="51"/>
  <c r="CP14" i="51"/>
  <c r="ES14" i="51"/>
  <c r="EY14" i="51"/>
  <c r="EW14" i="51"/>
  <c r="AZ14" i="51"/>
  <c r="BJ14" i="51"/>
  <c r="BR14" i="51"/>
  <c r="BP14" i="51"/>
  <c r="DU14" i="51"/>
  <c r="EQ14" i="51"/>
  <c r="EA14" i="51"/>
  <c r="ET14" i="51"/>
  <c r="FE14" i="51"/>
  <c r="AL14" i="51"/>
  <c r="AJ14" i="51"/>
  <c r="AR14" i="51"/>
  <c r="CO14" i="51"/>
  <c r="EG14" i="51"/>
  <c r="FC14" i="51"/>
  <c r="X14" i="51"/>
  <c r="V14" i="51"/>
  <c r="T14" i="51"/>
  <c r="DK14" i="51"/>
  <c r="BY14" i="51"/>
  <c r="CS14" i="51"/>
  <c r="CE14" i="51"/>
  <c r="DV14" i="51"/>
  <c r="DI14" i="51"/>
  <c r="EC14" i="51"/>
  <c r="EM14" i="51"/>
  <c r="BO14" i="51"/>
  <c r="EF14" i="51"/>
  <c r="EP14" i="51"/>
  <c r="EN14" i="51"/>
  <c r="DZ14" i="51"/>
  <c r="DX14" i="51"/>
  <c r="BZ14" i="51"/>
  <c r="Q14" i="51"/>
  <c r="AM14" i="51"/>
  <c r="AK14" i="51"/>
  <c r="AU14" i="51"/>
  <c r="BE14" i="51"/>
  <c r="BC14" i="51"/>
  <c r="DH14" i="51"/>
  <c r="DR14" i="51"/>
  <c r="DP14" i="51"/>
  <c r="DB14" i="51"/>
  <c r="CZ14" i="51"/>
  <c r="BN14" i="51"/>
  <c r="ER14" i="51"/>
  <c r="FB14" i="51"/>
  <c r="EZ14" i="51"/>
  <c r="W14" i="51"/>
  <c r="AG14" i="51"/>
  <c r="AQ14" i="51"/>
  <c r="CJ14" i="51"/>
  <c r="CT14" i="51"/>
  <c r="CR14" i="51"/>
  <c r="CD14" i="51"/>
  <c r="CB14" i="51"/>
  <c r="BB14" i="51"/>
  <c r="DT14" i="51"/>
  <c r="ED14" i="51"/>
  <c r="EB14" i="51"/>
  <c r="EV14" i="51"/>
  <c r="BV14" i="51"/>
  <c r="BD14" i="51"/>
  <c r="CV14" i="51"/>
  <c r="DN14" i="51"/>
  <c r="AN14" i="51"/>
  <c r="AH14" i="51"/>
  <c r="CH14" i="51"/>
  <c r="EU14" i="51"/>
  <c r="Z14" i="51"/>
  <c r="FF14" i="51"/>
  <c r="BH14" i="51"/>
  <c r="EI14" i="51"/>
  <c r="EO14" i="51"/>
  <c r="DM14" i="51"/>
  <c r="AB14" i="51"/>
  <c r="AT14" i="51"/>
  <c r="DW14" i="51"/>
  <c r="CW14" i="51"/>
  <c r="DS14" i="51"/>
  <c r="DQ14" i="51"/>
  <c r="DC14" i="51"/>
  <c r="EH14" i="51"/>
  <c r="FA14" i="51"/>
  <c r="CU14" i="51"/>
  <c r="BQ14" i="51"/>
  <c r="EE14" i="51"/>
  <c r="EK14" i="51"/>
  <c r="K31" i="23" l="1"/>
  <c r="H31" i="53"/>
  <c r="AL13" i="51"/>
  <c r="K10" i="23" l="1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9" i="23"/>
  <c r="E37" i="48" l="1"/>
  <c r="E33" i="43"/>
  <c r="E13" i="48" l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12" i="48"/>
  <c r="E10" i="43" l="1"/>
  <c r="E11" i="43"/>
  <c r="E12" i="43"/>
  <c r="E13" i="43"/>
  <c r="E14" i="43"/>
  <c r="E15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8" i="43"/>
  <c r="E9" i="43"/>
  <c r="N71" i="51" l="1"/>
  <c r="N70" i="51"/>
  <c r="N77" i="51"/>
  <c r="N76" i="51"/>
  <c r="N75" i="51"/>
  <c r="N74" i="51" l="1"/>
  <c r="N67" i="51"/>
  <c r="N68" i="51"/>
  <c r="N72" i="51"/>
  <c r="N79" i="51"/>
  <c r="N69" i="51"/>
  <c r="N73" i="51"/>
  <c r="N78" i="51"/>
  <c r="N80" i="51"/>
  <c r="H115" i="53" l="1"/>
  <c r="H156" i="53"/>
  <c r="H67" i="53"/>
  <c r="H103" i="53"/>
  <c r="H104" i="53"/>
  <c r="H139" i="53"/>
  <c r="H68" i="53"/>
  <c r="H105" i="53"/>
  <c r="H116" i="53"/>
  <c r="H149" i="53"/>
  <c r="H69" i="53"/>
  <c r="H106" i="53"/>
  <c r="H117" i="53"/>
  <c r="H151" i="53"/>
  <c r="H152" i="53"/>
  <c r="H36" i="53"/>
  <c r="H70" i="53"/>
  <c r="H118" i="53"/>
  <c r="H10" i="53"/>
  <c r="H37" i="53"/>
  <c r="H71" i="53"/>
  <c r="H121" i="53"/>
  <c r="H11" i="53"/>
  <c r="H38" i="53"/>
  <c r="H72" i="53"/>
  <c r="H119" i="53"/>
  <c r="H12" i="53"/>
  <c r="H39" i="53"/>
  <c r="H73" i="53"/>
  <c r="H120" i="53"/>
  <c r="H13" i="53"/>
  <c r="H40" i="53"/>
  <c r="H74" i="53"/>
  <c r="H140" i="53"/>
  <c r="H62" i="53"/>
  <c r="H75" i="53"/>
  <c r="H107" i="53"/>
  <c r="H154" i="53"/>
  <c r="H63" i="53"/>
  <c r="H76" i="53"/>
  <c r="H77" i="53"/>
  <c r="H122" i="53"/>
  <c r="H14" i="53"/>
  <c r="H41" i="53"/>
  <c r="H78" i="53"/>
  <c r="H123" i="53"/>
  <c r="H79" i="53"/>
  <c r="H124" i="53"/>
  <c r="H15" i="53"/>
  <c r="H42" i="53"/>
  <c r="H108" i="53"/>
  <c r="H141" i="53"/>
  <c r="H16" i="53"/>
  <c r="H43" i="53"/>
  <c r="H80" i="53"/>
  <c r="H125" i="53"/>
  <c r="H64" i="53"/>
  <c r="H109" i="53"/>
  <c r="H153" i="53"/>
  <c r="H65" i="53"/>
  <c r="H81" i="53"/>
  <c r="H110" i="53"/>
  <c r="H142" i="53"/>
  <c r="H17" i="53"/>
  <c r="H44" i="53"/>
  <c r="H82" i="53"/>
  <c r="H155" i="53"/>
  <c r="H66" i="53"/>
  <c r="H45" i="53"/>
  <c r="H111" i="53"/>
  <c r="H126" i="53"/>
  <c r="H112" i="53"/>
  <c r="H46" i="53"/>
  <c r="H83" i="53"/>
  <c r="H127" i="53"/>
  <c r="H18" i="53"/>
  <c r="H84" i="53"/>
  <c r="H113" i="53"/>
  <c r="H143" i="53"/>
  <c r="H19" i="53"/>
  <c r="H47" i="53"/>
  <c r="H85" i="53"/>
  <c r="H128" i="53"/>
  <c r="H20" i="53"/>
  <c r="H48" i="53"/>
  <c r="H86" i="53"/>
  <c r="H129" i="53"/>
  <c r="H21" i="53"/>
  <c r="H49" i="53"/>
  <c r="H87" i="53"/>
  <c r="H144" i="53"/>
  <c r="H22" i="53"/>
  <c r="H50" i="53"/>
  <c r="H88" i="53"/>
  <c r="H130" i="53"/>
  <c r="H23" i="53"/>
  <c r="H51" i="53"/>
  <c r="H89" i="53"/>
  <c r="H145" i="53"/>
  <c r="H24" i="53"/>
  <c r="H52" i="53"/>
  <c r="H90" i="53"/>
  <c r="H131" i="53"/>
  <c r="H25" i="53"/>
  <c r="H53" i="53"/>
  <c r="H91" i="53"/>
  <c r="H146" i="53"/>
  <c r="H26" i="53"/>
  <c r="H54" i="53"/>
  <c r="H92" i="53"/>
  <c r="H132" i="53"/>
  <c r="H27" i="53"/>
  <c r="H93" i="53"/>
  <c r="H94" i="53"/>
  <c r="H133" i="53"/>
  <c r="H28" i="53"/>
  <c r="H55" i="53"/>
  <c r="H95" i="53"/>
  <c r="H147" i="53"/>
  <c r="H29" i="53"/>
  <c r="H58" i="53"/>
  <c r="H96" i="53"/>
  <c r="H134" i="53"/>
  <c r="H30" i="53"/>
  <c r="H56" i="53"/>
  <c r="H97" i="53"/>
  <c r="H135" i="53"/>
  <c r="H57" i="53"/>
  <c r="H98" i="53"/>
  <c r="H136" i="53"/>
  <c r="H32" i="53"/>
  <c r="H59" i="53"/>
  <c r="H114" i="53"/>
  <c r="H137" i="53"/>
  <c r="H33" i="53"/>
  <c r="H60" i="53"/>
  <c r="H99" i="53"/>
  <c r="H150" i="53"/>
  <c r="H34" i="53"/>
  <c r="H61" i="53"/>
  <c r="H148" i="53"/>
  <c r="H100" i="53"/>
  <c r="H101" i="53"/>
  <c r="H138" i="53"/>
  <c r="H35" i="53"/>
  <c r="H102" i="53"/>
  <c r="H23" i="21" l="1"/>
  <c r="T6" i="51" s="1"/>
  <c r="G23" i="21"/>
  <c r="S6" i="51" s="1"/>
  <c r="F23" i="21"/>
  <c r="R6" i="51" s="1"/>
  <c r="M21" i="51" l="1"/>
  <c r="N21" i="51" s="1"/>
  <c r="M30" i="51"/>
  <c r="N30" i="51" s="1"/>
  <c r="M31" i="51"/>
  <c r="N31" i="51" s="1"/>
  <c r="M29" i="51"/>
  <c r="N29" i="51" s="1"/>
  <c r="M24" i="51"/>
  <c r="N24" i="51" s="1"/>
  <c r="M17" i="51"/>
  <c r="N17" i="51" s="1"/>
  <c r="M23" i="51"/>
  <c r="N23" i="51" s="1"/>
  <c r="M25" i="51"/>
  <c r="N25" i="51" s="1"/>
  <c r="M18" i="51"/>
  <c r="N18" i="51" s="1"/>
  <c r="M20" i="51"/>
  <c r="N20" i="51" s="1"/>
  <c r="M19" i="51"/>
  <c r="N19" i="51" s="1"/>
  <c r="M22" i="51"/>
  <c r="N22" i="51" s="1"/>
  <c r="M28" i="51"/>
  <c r="N28" i="51" s="1"/>
  <c r="M64" i="51"/>
  <c r="N64" i="51" s="1"/>
  <c r="M42" i="51"/>
  <c r="N42" i="51" s="1"/>
  <c r="M38" i="51"/>
  <c r="N38" i="51" s="1"/>
  <c r="M57" i="51"/>
  <c r="N57" i="51" s="1"/>
  <c r="M43" i="51"/>
  <c r="N43" i="51" s="1"/>
  <c r="M47" i="51"/>
  <c r="N47" i="51" s="1"/>
  <c r="M27" i="51"/>
  <c r="N27" i="51" s="1"/>
  <c r="M32" i="51"/>
  <c r="N32" i="51" s="1"/>
  <c r="M16" i="51"/>
  <c r="N16" i="51" s="1"/>
  <c r="M40" i="51"/>
  <c r="N40" i="51" s="1"/>
  <c r="M41" i="51"/>
  <c r="N41" i="51" s="1"/>
  <c r="M60" i="51"/>
  <c r="N60" i="51" s="1"/>
  <c r="M37" i="51"/>
  <c r="N37" i="51" s="1"/>
  <c r="M58" i="51"/>
  <c r="N58" i="51" s="1"/>
  <c r="M35" i="51"/>
  <c r="N35" i="51" s="1"/>
  <c r="M52" i="51"/>
  <c r="N52" i="51" s="1"/>
  <c r="M36" i="51"/>
  <c r="N36" i="51" s="1"/>
  <c r="M56" i="51"/>
  <c r="N56" i="51" s="1"/>
  <c r="M63" i="51"/>
  <c r="N63" i="51" s="1"/>
  <c r="M66" i="51"/>
  <c r="N66" i="51" s="1"/>
  <c r="M46" i="51"/>
  <c r="N46" i="51" s="1"/>
  <c r="M34" i="51"/>
  <c r="N34" i="51" s="1"/>
  <c r="M39" i="51"/>
  <c r="N39" i="51" s="1"/>
  <c r="M65" i="51"/>
  <c r="N65" i="51" s="1"/>
  <c r="M61" i="51"/>
  <c r="N61" i="51" s="1"/>
  <c r="M50" i="51"/>
  <c r="N50" i="51" s="1"/>
  <c r="M51" i="51"/>
  <c r="N51" i="51" s="1"/>
  <c r="M44" i="51"/>
  <c r="N44" i="51" s="1"/>
  <c r="M26" i="51"/>
  <c r="N26" i="51" s="1"/>
  <c r="M49" i="51"/>
  <c r="N49" i="51" s="1"/>
  <c r="M62" i="51"/>
  <c r="N62" i="51" s="1"/>
  <c r="M33" i="51"/>
  <c r="N33" i="51" s="1"/>
  <c r="M54" i="51"/>
  <c r="N54" i="51" s="1"/>
  <c r="M59" i="51"/>
  <c r="N59" i="51" s="1"/>
  <c r="M48" i="51"/>
  <c r="N48" i="51" s="1"/>
  <c r="M55" i="51"/>
  <c r="N55" i="51" s="1"/>
  <c r="M53" i="51"/>
  <c r="N53" i="51" s="1"/>
  <c r="M45" i="51"/>
  <c r="N45" i="51" s="1"/>
  <c r="G9" i="48"/>
  <c r="F9" i="48"/>
  <c r="E9" i="48"/>
  <c r="F15" i="48" l="1"/>
  <c r="G15" i="48" s="1"/>
  <c r="AL19" i="51"/>
  <c r="F19" i="48"/>
  <c r="G19" i="48" s="1"/>
  <c r="F27" i="48"/>
  <c r="G27" i="48" s="1"/>
  <c r="F18" i="48"/>
  <c r="G18" i="48" s="1"/>
  <c r="F25" i="48"/>
  <c r="G25" i="48" s="1"/>
  <c r="F16" i="48"/>
  <c r="G16" i="48" s="1"/>
  <c r="F13" i="48"/>
  <c r="G13" i="48" s="1"/>
  <c r="F26" i="48"/>
  <c r="G26" i="48" s="1"/>
  <c r="F21" i="48"/>
  <c r="G21" i="48" s="1"/>
  <c r="F24" i="48"/>
  <c r="G24" i="48" s="1"/>
  <c r="F14" i="48"/>
  <c r="G14" i="48" s="1"/>
  <c r="F20" i="48"/>
  <c r="G20" i="48" s="1"/>
  <c r="F17" i="48"/>
  <c r="G17" i="48" s="1"/>
  <c r="F53" i="48"/>
  <c r="G53" i="48" s="1"/>
  <c r="F23" i="48"/>
  <c r="G23" i="48" s="1"/>
  <c r="AL40" i="51"/>
  <c r="F36" i="48"/>
  <c r="G36" i="48" s="1"/>
  <c r="F43" i="48"/>
  <c r="G43" i="48" s="1"/>
  <c r="F38" i="48"/>
  <c r="G38" i="48" s="1"/>
  <c r="F28" i="48"/>
  <c r="G28" i="48" s="1"/>
  <c r="F34" i="48"/>
  <c r="G34" i="48" s="1"/>
  <c r="F12" i="48"/>
  <c r="G12" i="48" s="1"/>
  <c r="F39" i="48"/>
  <c r="G39" i="48" s="1"/>
  <c r="F60" i="48"/>
  <c r="G60" i="48" s="1"/>
  <c r="F49" i="48"/>
  <c r="G49" i="48" s="1"/>
  <c r="F41" i="48"/>
  <c r="G41" i="48" s="1"/>
  <c r="F55" i="48"/>
  <c r="G55" i="48" s="1"/>
  <c r="F45" i="48"/>
  <c r="G45" i="48" s="1"/>
  <c r="AL50" i="51"/>
  <c r="F46" i="48"/>
  <c r="G46" i="48" s="1"/>
  <c r="F30" i="48"/>
  <c r="G30" i="48" s="1"/>
  <c r="AL34" i="51"/>
  <c r="F52" i="48"/>
  <c r="G52" i="48" s="1"/>
  <c r="F54" i="48"/>
  <c r="G54" i="48" s="1"/>
  <c r="AL54" i="51"/>
  <c r="F50" i="48"/>
  <c r="G50" i="48" s="1"/>
  <c r="F22" i="48"/>
  <c r="G22" i="48" s="1"/>
  <c r="AL61" i="51"/>
  <c r="F57" i="48"/>
  <c r="G57" i="48" s="1"/>
  <c r="F42" i="48"/>
  <c r="G42" i="48" s="1"/>
  <c r="F32" i="48"/>
  <c r="G32" i="48" s="1"/>
  <c r="AL36" i="51"/>
  <c r="AL37" i="51"/>
  <c r="F33" i="48"/>
  <c r="G33" i="48" s="1"/>
  <c r="F29" i="48"/>
  <c r="G29" i="48" s="1"/>
  <c r="F40" i="48"/>
  <c r="G40" i="48" s="1"/>
  <c r="F61" i="48"/>
  <c r="G61" i="48" s="1"/>
  <c r="F62" i="48"/>
  <c r="G62" i="48" s="1"/>
  <c r="F48" i="48"/>
  <c r="G48" i="48" s="1"/>
  <c r="F56" i="48"/>
  <c r="G56" i="48" s="1"/>
  <c r="AL55" i="51"/>
  <c r="F51" i="48"/>
  <c r="G51" i="48" s="1"/>
  <c r="F44" i="48"/>
  <c r="G44" i="48" s="1"/>
  <c r="AL48" i="51"/>
  <c r="F58" i="48"/>
  <c r="G58" i="48" s="1"/>
  <c r="AL62" i="51"/>
  <c r="F47" i="48"/>
  <c r="G47" i="48" s="1"/>
  <c r="F35" i="48"/>
  <c r="G35" i="48" s="1"/>
  <c r="F59" i="48"/>
  <c r="G59" i="48" s="1"/>
  <c r="F31" i="48"/>
  <c r="G31" i="48" s="1"/>
  <c r="AL35" i="51"/>
  <c r="F37" i="48"/>
  <c r="G37" i="48" s="1"/>
  <c r="AL41" i="51"/>
  <c r="AL15" i="51" l="1"/>
  <c r="AL81" i="51"/>
  <c r="BH20" i="51" l="1"/>
  <c r="BH16" i="51"/>
  <c r="BH19" i="51"/>
  <c r="BH35" i="51"/>
  <c r="BH28" i="51"/>
  <c r="BH32" i="51"/>
  <c r="BH55" i="51"/>
  <c r="BH34" i="51"/>
  <c r="BB56" i="51"/>
  <c r="BB48" i="51"/>
  <c r="BB39" i="51"/>
  <c r="BB51" i="51"/>
  <c r="BB49" i="51"/>
  <c r="BB55" i="51"/>
  <c r="CK50" i="51"/>
  <c r="CK47" i="51"/>
  <c r="CK44" i="51"/>
  <c r="CK41" i="51"/>
  <c r="CK55" i="51"/>
  <c r="CK39" i="51"/>
  <c r="CK61" i="51"/>
  <c r="CK76" i="51"/>
  <c r="CK46" i="51"/>
  <c r="CK58" i="51"/>
  <c r="CK59" i="51"/>
  <c r="CK29" i="51"/>
  <c r="CK27" i="51"/>
  <c r="CK54" i="51"/>
  <c r="CK45" i="51"/>
  <c r="CK62" i="51"/>
  <c r="CK33" i="51"/>
  <c r="CK49" i="51"/>
  <c r="CK51" i="51"/>
  <c r="EZ39" i="51"/>
  <c r="EZ61" i="51"/>
  <c r="EZ55" i="51"/>
  <c r="EZ54" i="51"/>
  <c r="EZ36" i="51"/>
  <c r="EZ62" i="51"/>
  <c r="DB59" i="51"/>
  <c r="DB45" i="51"/>
  <c r="DB39" i="51"/>
  <c r="DB76" i="51"/>
  <c r="DB33" i="51"/>
  <c r="DB51" i="51"/>
  <c r="DB58" i="51"/>
  <c r="DB49" i="51"/>
  <c r="DB44" i="51"/>
  <c r="DB54" i="51"/>
  <c r="DB61" i="51"/>
  <c r="DB40" i="51"/>
  <c r="DB50" i="51"/>
  <c r="DB47" i="51"/>
  <c r="DB56" i="51"/>
  <c r="DB46" i="51"/>
  <c r="DB29" i="51"/>
  <c r="DB41" i="51"/>
  <c r="DB55" i="51"/>
  <c r="DB62" i="51"/>
  <c r="AX50" i="51"/>
  <c r="AX39" i="51"/>
  <c r="AX41" i="51"/>
  <c r="AX49" i="51"/>
  <c r="AX48" i="51"/>
  <c r="AX61" i="51"/>
  <c r="AX54" i="51"/>
  <c r="AX52" i="51"/>
  <c r="AX56" i="51"/>
  <c r="AX55" i="51"/>
  <c r="AX62" i="51"/>
  <c r="AX19" i="51"/>
  <c r="CH51" i="51"/>
  <c r="CH52" i="51"/>
  <c r="CH45" i="51"/>
  <c r="CH26" i="51"/>
  <c r="CH55" i="51"/>
  <c r="CH49" i="51"/>
  <c r="CH54" i="51"/>
  <c r="CH58" i="51"/>
  <c r="CH27" i="51"/>
  <c r="CH44" i="51"/>
  <c r="CH53" i="51"/>
  <c r="CH48" i="51"/>
  <c r="CH29" i="51"/>
  <c r="CH61" i="51"/>
  <c r="CH62" i="51"/>
  <c r="CH39" i="51"/>
  <c r="CH41" i="51"/>
  <c r="CH56" i="51"/>
  <c r="CH50" i="51"/>
  <c r="CH46" i="51"/>
  <c r="CH38" i="51"/>
  <c r="BM35" i="51"/>
  <c r="BM20" i="51"/>
  <c r="BM34" i="51"/>
  <c r="BM19" i="51"/>
  <c r="EK21" i="51"/>
  <c r="EK49" i="51"/>
  <c r="EK58" i="51"/>
  <c r="EK59" i="51"/>
  <c r="EK40" i="51"/>
  <c r="EK22" i="51"/>
  <c r="EK52" i="51"/>
  <c r="EK33" i="51"/>
  <c r="EK69" i="51"/>
  <c r="EK75" i="51"/>
  <c r="EK16" i="51"/>
  <c r="EK39" i="51"/>
  <c r="EK48" i="51"/>
  <c r="EK51" i="51"/>
  <c r="BL20" i="51"/>
  <c r="BL55" i="51"/>
  <c r="BL28" i="51"/>
  <c r="BL35" i="51"/>
  <c r="BL34" i="51"/>
  <c r="BL22" i="51"/>
  <c r="BL19" i="51"/>
  <c r="BL32" i="51"/>
  <c r="BL16" i="51"/>
  <c r="ED25" i="51"/>
  <c r="ED54" i="51"/>
  <c r="ED49" i="51"/>
  <c r="ED58" i="51"/>
  <c r="ED72" i="51"/>
  <c r="ED61" i="51"/>
  <c r="ED23" i="51"/>
  <c r="ED33" i="51"/>
  <c r="ED62" i="51"/>
  <c r="ED40" i="51"/>
  <c r="ED39" i="51"/>
  <c r="ED51" i="51"/>
  <c r="ED48" i="51"/>
  <c r="ED22" i="51"/>
  <c r="ED19" i="51"/>
  <c r="ED31" i="51"/>
  <c r="ED56" i="51"/>
  <c r="ED16" i="51"/>
  <c r="ED59" i="51"/>
  <c r="ED41" i="51"/>
  <c r="ED50" i="51"/>
  <c r="AN39" i="51"/>
  <c r="AN36" i="51"/>
  <c r="AN49" i="51"/>
  <c r="DG49" i="51"/>
  <c r="DG44" i="51"/>
  <c r="DG58" i="51"/>
  <c r="DG62" i="51"/>
  <c r="DG61" i="51"/>
  <c r="DG41" i="51"/>
  <c r="DG48" i="51"/>
  <c r="DG45" i="51"/>
  <c r="DG55" i="51"/>
  <c r="DG40" i="51"/>
  <c r="DG56" i="51"/>
  <c r="DG33" i="51"/>
  <c r="DG54" i="51"/>
  <c r="DG59" i="51"/>
  <c r="DG29" i="51"/>
  <c r="DG46" i="51"/>
  <c r="DG39" i="51"/>
  <c r="DG50" i="51"/>
  <c r="BK28" i="51"/>
  <c r="BK35" i="51"/>
  <c r="BK16" i="51"/>
  <c r="BK20" i="51"/>
  <c r="BK34" i="51"/>
  <c r="BK55" i="51"/>
  <c r="BK22" i="51"/>
  <c r="BK19" i="51"/>
  <c r="BK32" i="51"/>
  <c r="AT50" i="51"/>
  <c r="AT61" i="51"/>
  <c r="AT62" i="51"/>
  <c r="AT51" i="51"/>
  <c r="AT48" i="51"/>
  <c r="AT49" i="51"/>
  <c r="AT54" i="51"/>
  <c r="AT56" i="51"/>
  <c r="AT39" i="51"/>
  <c r="AT58" i="51"/>
  <c r="AT55" i="51"/>
  <c r="AT52" i="51"/>
  <c r="AT41" i="51"/>
  <c r="AA56" i="51"/>
  <c r="AA31" i="51"/>
  <c r="AA36" i="51"/>
  <c r="AA19" i="51"/>
  <c r="AA44" i="51"/>
  <c r="AA37" i="51"/>
  <c r="AA53" i="51"/>
  <c r="AA33" i="51"/>
  <c r="AA61" i="51"/>
  <c r="AA29" i="51"/>
  <c r="AA34" i="51"/>
  <c r="AA62" i="51"/>
  <c r="AA48" i="51"/>
  <c r="AA45" i="51"/>
  <c r="AA52" i="51"/>
  <c r="AA54" i="51"/>
  <c r="AA59" i="51"/>
  <c r="AA35" i="51"/>
  <c r="AA41" i="51"/>
  <c r="AA50" i="51"/>
  <c r="AA49" i="51"/>
  <c r="AA46" i="51"/>
  <c r="AA39" i="51"/>
  <c r="AA51" i="51"/>
  <c r="AA58" i="51"/>
  <c r="FF62" i="51"/>
  <c r="FF54" i="51"/>
  <c r="FF55" i="51"/>
  <c r="FF50" i="51"/>
  <c r="FF37" i="51"/>
  <c r="FF41" i="51"/>
  <c r="FF61" i="51"/>
  <c r="FF59" i="51"/>
  <c r="EP54" i="51"/>
  <c r="AI49" i="51"/>
  <c r="AI37" i="51"/>
  <c r="AI35" i="51"/>
  <c r="AI36" i="51"/>
  <c r="AI34" i="51"/>
  <c r="AI19" i="51"/>
  <c r="CL45" i="51"/>
  <c r="CL58" i="51"/>
  <c r="CL61" i="51"/>
  <c r="CL33" i="51"/>
  <c r="CL51" i="51"/>
  <c r="CL49" i="51"/>
  <c r="CL54" i="51"/>
  <c r="CL48" i="51"/>
  <c r="CL62" i="51"/>
  <c r="CL27" i="51"/>
  <c r="CL41" i="51"/>
  <c r="CL46" i="51"/>
  <c r="CL50" i="51"/>
  <c r="CL55" i="51"/>
  <c r="CL44" i="51"/>
  <c r="CL39" i="51"/>
  <c r="CL56" i="51"/>
  <c r="CL40" i="51"/>
  <c r="CL59" i="51"/>
  <c r="CL29" i="51"/>
  <c r="CL53" i="51"/>
  <c r="BF22" i="51"/>
  <c r="BF21" i="51"/>
  <c r="BF35" i="51"/>
  <c r="BF34" i="51"/>
  <c r="BF55" i="51"/>
  <c r="BF20" i="51"/>
  <c r="BF56" i="51"/>
  <c r="BF19" i="51"/>
  <c r="DR30" i="51"/>
  <c r="DR59" i="51"/>
  <c r="DR19" i="51"/>
  <c r="DR49" i="51"/>
  <c r="DR18" i="51"/>
  <c r="DR35" i="51"/>
  <c r="DR25" i="51"/>
  <c r="DR45" i="51"/>
  <c r="DR44" i="51"/>
  <c r="DR47" i="51"/>
  <c r="DR55" i="51"/>
  <c r="DR16" i="51"/>
  <c r="DR33" i="51"/>
  <c r="DR46" i="51"/>
  <c r="DR58" i="51"/>
  <c r="DR23" i="51"/>
  <c r="DR51" i="51"/>
  <c r="DR56" i="51"/>
  <c r="DR62" i="51"/>
  <c r="DR41" i="51"/>
  <c r="DR53" i="51"/>
  <c r="DR42" i="51"/>
  <c r="DR40" i="51"/>
  <c r="DR43" i="51"/>
  <c r="DR52" i="51"/>
  <c r="DR54" i="51"/>
  <c r="DR29" i="51"/>
  <c r="DR50" i="51"/>
  <c r="DR39" i="51"/>
  <c r="DR61" i="51"/>
  <c r="DR27" i="51"/>
  <c r="DR24" i="51"/>
  <c r="DR20" i="51"/>
  <c r="DR57" i="51"/>
  <c r="DR32" i="51"/>
  <c r="DR26" i="51"/>
  <c r="DR76" i="51"/>
  <c r="DR28" i="51"/>
  <c r="DR34" i="51"/>
  <c r="DR48" i="51"/>
  <c r="DR17" i="51"/>
  <c r="DT57" i="51"/>
  <c r="DT56" i="51"/>
  <c r="DT26" i="51"/>
  <c r="DT28" i="51"/>
  <c r="DT46" i="51"/>
  <c r="DT16" i="51"/>
  <c r="DT76" i="51"/>
  <c r="DT47" i="51"/>
  <c r="DT34" i="51"/>
  <c r="DT29" i="51"/>
  <c r="DT41" i="51"/>
  <c r="DT50" i="51"/>
  <c r="DT20" i="51"/>
  <c r="DT52" i="51"/>
  <c r="DT49" i="51"/>
  <c r="DT32" i="51"/>
  <c r="DT23" i="51"/>
  <c r="DT58" i="51"/>
  <c r="DT27" i="51"/>
  <c r="DT35" i="51"/>
  <c r="DT54" i="51"/>
  <c r="DT39" i="51"/>
  <c r="DT30" i="51"/>
  <c r="DT51" i="51"/>
  <c r="DT59" i="51"/>
  <c r="DT55" i="51"/>
  <c r="DT42" i="51"/>
  <c r="DT18" i="51"/>
  <c r="DT25" i="51"/>
  <c r="DT19" i="51"/>
  <c r="DT45" i="51"/>
  <c r="DT17" i="51"/>
  <c r="DT33" i="51"/>
  <c r="DT44" i="51"/>
  <c r="DT53" i="51"/>
  <c r="DT43" i="51"/>
  <c r="DT61" i="51"/>
  <c r="DT40" i="51"/>
  <c r="DT48" i="51"/>
  <c r="DT62" i="51"/>
  <c r="DT24" i="51"/>
  <c r="DC45" i="51"/>
  <c r="DC46" i="51"/>
  <c r="DC55" i="51"/>
  <c r="DC44" i="51"/>
  <c r="DC62" i="51"/>
  <c r="DC33" i="51"/>
  <c r="DC39" i="51"/>
  <c r="DC54" i="51"/>
  <c r="DC50" i="51"/>
  <c r="DC41" i="51"/>
  <c r="DC29" i="51"/>
  <c r="DC40" i="51"/>
  <c r="DC58" i="51"/>
  <c r="DC56" i="51"/>
  <c r="DC61" i="51"/>
  <c r="DC59" i="51"/>
  <c r="AM49" i="51"/>
  <c r="AM36" i="51"/>
  <c r="FG54" i="51"/>
  <c r="FG61" i="51"/>
  <c r="FG59" i="51"/>
  <c r="FG41" i="51"/>
  <c r="FG37" i="51"/>
  <c r="FG55" i="51"/>
  <c r="FG50" i="51"/>
  <c r="FG62" i="51"/>
  <c r="AU62" i="51"/>
  <c r="AU41" i="51"/>
  <c r="AU39" i="51"/>
  <c r="AU48" i="51"/>
  <c r="AU19" i="51"/>
  <c r="AU55" i="51"/>
  <c r="AU56" i="51"/>
  <c r="AU52" i="51"/>
  <c r="AU50" i="51"/>
  <c r="AU61" i="51"/>
  <c r="AU54" i="51"/>
  <c r="DV62" i="51"/>
  <c r="DV58" i="51"/>
  <c r="DV53" i="51"/>
  <c r="DV35" i="51"/>
  <c r="DV40" i="51"/>
  <c r="DV61" i="51"/>
  <c r="DV43" i="51"/>
  <c r="DV46" i="51"/>
  <c r="DV45" i="51"/>
  <c r="DV76" i="51"/>
  <c r="DV25" i="51"/>
  <c r="DV56" i="51"/>
  <c r="DV20" i="51"/>
  <c r="DV48" i="51"/>
  <c r="DV44" i="51"/>
  <c r="DV26" i="51"/>
  <c r="DV57" i="51"/>
  <c r="DV30" i="51"/>
  <c r="DV59" i="51"/>
  <c r="DV51" i="51"/>
  <c r="DV49" i="51"/>
  <c r="DV39" i="51"/>
  <c r="DV16" i="51"/>
  <c r="DV52" i="51"/>
  <c r="DV34" i="51"/>
  <c r="DV41" i="51"/>
  <c r="DV54" i="51"/>
  <c r="DV55" i="51"/>
  <c r="DV32" i="51"/>
  <c r="DV28" i="51"/>
  <c r="DV29" i="51"/>
  <c r="DV47" i="51"/>
  <c r="DV17" i="51"/>
  <c r="DV19" i="51"/>
  <c r="DV24" i="51"/>
  <c r="DV50" i="51"/>
  <c r="DV42" i="51"/>
  <c r="DV18" i="51"/>
  <c r="DV33" i="51"/>
  <c r="DV27" i="51"/>
  <c r="DV23" i="51"/>
  <c r="FD55" i="51"/>
  <c r="FD59" i="51"/>
  <c r="FD66" i="51"/>
  <c r="FD54" i="51"/>
  <c r="FD61" i="51"/>
  <c r="FD62" i="51"/>
  <c r="EN61" i="51"/>
  <c r="EN62" i="51"/>
  <c r="EN55" i="51"/>
  <c r="EN54" i="51"/>
  <c r="U37" i="51"/>
  <c r="U52" i="51"/>
  <c r="U48" i="51"/>
  <c r="U40" i="51"/>
  <c r="U51" i="51"/>
  <c r="U25" i="51"/>
  <c r="U29" i="51"/>
  <c r="U26" i="51"/>
  <c r="U39" i="51"/>
  <c r="U19" i="51"/>
  <c r="U46" i="51"/>
  <c r="U41" i="51"/>
  <c r="U44" i="51"/>
  <c r="U20" i="51"/>
  <c r="U45" i="51"/>
  <c r="U59" i="51"/>
  <c r="U54" i="51"/>
  <c r="U16" i="51"/>
  <c r="U35" i="51"/>
  <c r="U36" i="51"/>
  <c r="U61" i="51"/>
  <c r="U50" i="51"/>
  <c r="U56" i="51"/>
  <c r="U34" i="51"/>
  <c r="U53" i="51"/>
  <c r="U33" i="51"/>
  <c r="U62" i="51"/>
  <c r="CW59" i="51"/>
  <c r="CW52" i="51"/>
  <c r="CW51" i="51"/>
  <c r="CW33" i="51"/>
  <c r="CW27" i="51"/>
  <c r="CW39" i="51"/>
  <c r="CW37" i="51"/>
  <c r="CW49" i="51"/>
  <c r="CW53" i="51"/>
  <c r="BQ33" i="51"/>
  <c r="BQ16" i="51"/>
  <c r="BQ23" i="51"/>
  <c r="BQ32" i="51"/>
  <c r="BQ25" i="51"/>
  <c r="BQ59" i="51"/>
  <c r="BQ21" i="51"/>
  <c r="BQ18" i="51"/>
  <c r="BQ43" i="51"/>
  <c r="BQ24" i="51"/>
  <c r="BQ17" i="51"/>
  <c r="BQ47" i="51"/>
  <c r="BQ26" i="51"/>
  <c r="BQ39" i="51"/>
  <c r="BQ20" i="51"/>
  <c r="BQ57" i="51"/>
  <c r="BQ55" i="51"/>
  <c r="BQ42" i="51"/>
  <c r="BQ22" i="51"/>
  <c r="BQ27" i="51"/>
  <c r="BQ19" i="51"/>
  <c r="BQ76" i="51"/>
  <c r="BQ28" i="51"/>
  <c r="CC39" i="51"/>
  <c r="CC36" i="51"/>
  <c r="CC49" i="51"/>
  <c r="CO33" i="51"/>
  <c r="CO50" i="51"/>
  <c r="CO41" i="51"/>
  <c r="CO48" i="51"/>
  <c r="CO59" i="51"/>
  <c r="CO27" i="51"/>
  <c r="CO51" i="51"/>
  <c r="CO53" i="51"/>
  <c r="CO54" i="51"/>
  <c r="CO52" i="51"/>
  <c r="CO39" i="51"/>
  <c r="CO61" i="51"/>
  <c r="CO29" i="51"/>
  <c r="CO62" i="51"/>
  <c r="CO28" i="51"/>
  <c r="CO26" i="51"/>
  <c r="CO56" i="51"/>
  <c r="AP54" i="51"/>
  <c r="AP51" i="51"/>
  <c r="AP52" i="51"/>
  <c r="AP50" i="51"/>
  <c r="AP62" i="51"/>
  <c r="AP61" i="51"/>
  <c r="AP29" i="51"/>
  <c r="AP48" i="51"/>
  <c r="AP58" i="51"/>
  <c r="AP41" i="51"/>
  <c r="AP55" i="51"/>
  <c r="AP56" i="51"/>
  <c r="AP39" i="51"/>
  <c r="AP59" i="51"/>
  <c r="AP33" i="51"/>
  <c r="AP49" i="51"/>
  <c r="CZ52" i="51"/>
  <c r="CZ38" i="51"/>
  <c r="CZ50" i="51"/>
  <c r="CZ41" i="51"/>
  <c r="CZ39" i="51"/>
  <c r="CZ62" i="51"/>
  <c r="CZ48" i="51"/>
  <c r="CZ54" i="51"/>
  <c r="CZ33" i="51"/>
  <c r="CZ26" i="51"/>
  <c r="CZ27" i="51"/>
  <c r="CZ40" i="51"/>
  <c r="CZ59" i="51"/>
  <c r="CZ61" i="51"/>
  <c r="CG56" i="51"/>
  <c r="CG48" i="51"/>
  <c r="CG45" i="51"/>
  <c r="CG50" i="51"/>
  <c r="CG41" i="51"/>
  <c r="CG44" i="51"/>
  <c r="CG26" i="51"/>
  <c r="CG29" i="51"/>
  <c r="CG58" i="51"/>
  <c r="CG46" i="51"/>
  <c r="CG52" i="51"/>
  <c r="CG27" i="51"/>
  <c r="CG51" i="51"/>
  <c r="CG61" i="51"/>
  <c r="CG38" i="51"/>
  <c r="CG49" i="51"/>
  <c r="CG54" i="51"/>
  <c r="CG62" i="51"/>
  <c r="CG53" i="51"/>
  <c r="CG39" i="51"/>
  <c r="CG40" i="51"/>
  <c r="FE41" i="51"/>
  <c r="FE62" i="51"/>
  <c r="FE37" i="51"/>
  <c r="FE61" i="51"/>
  <c r="FE50" i="51"/>
  <c r="FE54" i="51"/>
  <c r="FE55" i="51"/>
  <c r="FE59" i="51"/>
  <c r="DK30" i="51"/>
  <c r="DK50" i="51"/>
  <c r="DK33" i="51"/>
  <c r="DK56" i="51"/>
  <c r="DK62" i="51"/>
  <c r="DK24" i="51"/>
  <c r="DK19" i="51"/>
  <c r="DK25" i="51"/>
  <c r="DK29" i="51"/>
  <c r="DK54" i="51"/>
  <c r="DK45" i="51"/>
  <c r="DK49" i="51"/>
  <c r="DK28" i="51"/>
  <c r="DK55" i="51"/>
  <c r="DK61" i="51"/>
  <c r="DK39" i="51"/>
  <c r="DK36" i="51"/>
  <c r="DK18" i="51"/>
  <c r="DK38" i="51"/>
  <c r="DK51" i="51"/>
  <c r="DK58" i="51"/>
  <c r="DK40" i="51"/>
  <c r="DK46" i="51"/>
  <c r="DK37" i="51"/>
  <c r="DK34" i="51"/>
  <c r="DK41" i="51"/>
  <c r="DK53" i="51"/>
  <c r="DK44" i="51"/>
  <c r="DK59" i="51"/>
  <c r="DK32" i="51"/>
  <c r="DK48" i="51"/>
  <c r="DK52" i="51"/>
  <c r="DK35" i="51"/>
  <c r="EG56" i="51"/>
  <c r="EG40" i="51"/>
  <c r="EG62" i="51"/>
  <c r="EG50" i="51"/>
  <c r="EG19" i="51"/>
  <c r="EG54" i="51"/>
  <c r="EG51" i="51"/>
  <c r="EG61" i="51"/>
  <c r="EG41" i="51"/>
  <c r="EG58" i="51"/>
  <c r="CN56" i="51"/>
  <c r="CN39" i="51"/>
  <c r="CN48" i="51"/>
  <c r="CN29" i="51"/>
  <c r="CF44" i="51"/>
  <c r="CF39" i="51"/>
  <c r="CF52" i="51"/>
  <c r="CF49" i="51"/>
  <c r="CF56" i="51"/>
  <c r="CF29" i="51"/>
  <c r="CF48" i="51"/>
  <c r="CF47" i="51"/>
  <c r="CF76" i="51"/>
  <c r="CF27" i="51"/>
  <c r="CF62" i="51"/>
  <c r="CF46" i="51"/>
  <c r="CF45" i="51"/>
  <c r="CF58" i="51"/>
  <c r="CF50" i="51"/>
  <c r="CF55" i="51"/>
  <c r="CF38" i="51"/>
  <c r="CF54" i="51"/>
  <c r="CF40" i="51"/>
  <c r="CF61" i="51"/>
  <c r="CF26" i="51"/>
  <c r="CF41" i="51"/>
  <c r="CF51" i="51"/>
  <c r="CF53" i="51"/>
  <c r="AQ21" i="51"/>
  <c r="AQ48" i="51"/>
  <c r="AQ41" i="51"/>
  <c r="AQ54" i="51"/>
  <c r="AQ56" i="51"/>
  <c r="AQ52" i="51"/>
  <c r="AQ22" i="51"/>
  <c r="AQ53" i="51"/>
  <c r="AQ55" i="51"/>
  <c r="AQ58" i="51"/>
  <c r="AQ33" i="51"/>
  <c r="AQ49" i="51"/>
  <c r="AQ61" i="51"/>
  <c r="AQ25" i="51"/>
  <c r="AQ51" i="51"/>
  <c r="AQ59" i="51"/>
  <c r="AQ50" i="51"/>
  <c r="AQ39" i="51"/>
  <c r="AQ29" i="51"/>
  <c r="AQ20" i="51"/>
  <c r="AQ62" i="51"/>
  <c r="CD39" i="51"/>
  <c r="CD48" i="51"/>
  <c r="CD80" i="51"/>
  <c r="CD49" i="51"/>
  <c r="CD51" i="51"/>
  <c r="CD56" i="51"/>
  <c r="CI50" i="51"/>
  <c r="CI56" i="51"/>
  <c r="CI57" i="51"/>
  <c r="CI28" i="51"/>
  <c r="CI46" i="51"/>
  <c r="CI42" i="51"/>
  <c r="CI27" i="51"/>
  <c r="CI54" i="51"/>
  <c r="CI49" i="51"/>
  <c r="CI76" i="51"/>
  <c r="CI58" i="51"/>
  <c r="CI38" i="51"/>
  <c r="CI51" i="51"/>
  <c r="CI40" i="51"/>
  <c r="CI41" i="51"/>
  <c r="CI39" i="51"/>
  <c r="CI47" i="51"/>
  <c r="CI43" i="51"/>
  <c r="CI53" i="51"/>
  <c r="CI29" i="51"/>
  <c r="CI55" i="51"/>
  <c r="CI26" i="51"/>
  <c r="CI45" i="51"/>
  <c r="CI48" i="51"/>
  <c r="CI62" i="51"/>
  <c r="CI19" i="51"/>
  <c r="CI52" i="51"/>
  <c r="CI61" i="51"/>
  <c r="CI44" i="51"/>
  <c r="V47" i="51"/>
  <c r="V27" i="51"/>
  <c r="V71" i="51"/>
  <c r="V61" i="51"/>
  <c r="V16" i="51"/>
  <c r="V54" i="51"/>
  <c r="V51" i="51"/>
  <c r="V33" i="51"/>
  <c r="V40" i="51"/>
  <c r="V62" i="51"/>
  <c r="V29" i="51"/>
  <c r="V26" i="51"/>
  <c r="V36" i="51"/>
  <c r="V28" i="51"/>
  <c r="V35" i="51"/>
  <c r="V52" i="51"/>
  <c r="V24" i="51"/>
  <c r="V45" i="51"/>
  <c r="V44" i="51"/>
  <c r="V42" i="51"/>
  <c r="V20" i="51"/>
  <c r="V19" i="51"/>
  <c r="V23" i="51"/>
  <c r="V49" i="51"/>
  <c r="V48" i="51"/>
  <c r="V37" i="51"/>
  <c r="V57" i="51"/>
  <c r="V39" i="51"/>
  <c r="V25" i="51"/>
  <c r="V34" i="51"/>
  <c r="V55" i="51"/>
  <c r="V50" i="51"/>
  <c r="V53" i="51"/>
  <c r="V17" i="51"/>
  <c r="V41" i="51"/>
  <c r="V22" i="51"/>
  <c r="V46" i="51"/>
  <c r="V21" i="51"/>
  <c r="V59" i="51"/>
  <c r="V76" i="51"/>
  <c r="V18" i="51"/>
  <c r="V56" i="51"/>
  <c r="V38" i="51"/>
  <c r="V32" i="51"/>
  <c r="V43" i="51"/>
  <c r="CV37" i="51"/>
  <c r="CV33" i="51"/>
  <c r="CV34" i="51"/>
  <c r="CV36" i="51"/>
  <c r="CV58" i="51"/>
  <c r="CV59" i="51"/>
  <c r="EY55" i="51"/>
  <c r="EY36" i="51"/>
  <c r="EY62" i="51"/>
  <c r="EY39" i="51"/>
  <c r="EY61" i="51"/>
  <c r="EY54" i="51"/>
  <c r="EU62" i="51"/>
  <c r="EU54" i="51"/>
  <c r="EU64" i="51"/>
  <c r="EU55" i="51"/>
  <c r="EU61" i="51"/>
  <c r="DI49" i="51"/>
  <c r="DI27" i="51"/>
  <c r="DI47" i="51"/>
  <c r="DI52" i="51"/>
  <c r="DI59" i="51"/>
  <c r="DI29" i="51"/>
  <c r="DI39" i="51"/>
  <c r="DI26" i="51"/>
  <c r="DI51" i="51"/>
  <c r="DI76" i="51"/>
  <c r="DI33" i="51"/>
  <c r="EW44" i="51"/>
  <c r="EW37" i="51"/>
  <c r="EW52" i="51"/>
  <c r="EW48" i="51"/>
  <c r="EW41" i="51"/>
  <c r="EW54" i="51"/>
  <c r="EW33" i="51"/>
  <c r="EW60" i="51"/>
  <c r="EW47" i="51"/>
  <c r="EW35" i="51"/>
  <c r="EW56" i="51"/>
  <c r="EW59" i="51"/>
  <c r="EW36" i="51"/>
  <c r="EW62" i="51"/>
  <c r="EW45" i="51"/>
  <c r="EW50" i="51"/>
  <c r="EW76" i="51"/>
  <c r="EW46" i="51"/>
  <c r="EW61" i="51"/>
  <c r="EW51" i="51"/>
  <c r="EW34" i="51"/>
  <c r="EW58" i="51"/>
  <c r="EW55" i="51"/>
  <c r="EW53" i="51"/>
  <c r="BE27" i="51"/>
  <c r="BE52" i="51"/>
  <c r="BE39" i="51"/>
  <c r="BE59" i="51"/>
  <c r="BE40" i="51"/>
  <c r="BE33" i="51"/>
  <c r="AK48" i="51"/>
  <c r="AK34" i="51"/>
  <c r="AK35" i="51"/>
  <c r="AK54" i="51"/>
  <c r="AK50" i="51"/>
  <c r="AK55" i="51"/>
  <c r="AK41" i="51"/>
  <c r="AK40" i="51"/>
  <c r="AK37" i="51"/>
  <c r="AK19" i="51"/>
  <c r="AK61" i="51"/>
  <c r="AK62" i="51"/>
  <c r="AK36" i="51"/>
  <c r="CU37" i="51"/>
  <c r="CU40" i="51"/>
  <c r="CU51" i="51"/>
  <c r="CU27" i="51"/>
  <c r="CU29" i="51"/>
  <c r="CU53" i="51"/>
  <c r="CU56" i="51"/>
  <c r="CU52" i="51"/>
  <c r="CU59" i="51"/>
  <c r="CU39" i="51"/>
  <c r="CU33" i="51"/>
  <c r="CU49" i="51"/>
  <c r="DE55" i="51"/>
  <c r="DE76" i="51"/>
  <c r="DE29" i="51"/>
  <c r="DE45" i="51"/>
  <c r="DE56" i="51"/>
  <c r="DE62" i="51"/>
  <c r="DE58" i="51"/>
  <c r="DE54" i="51"/>
  <c r="DE50" i="51"/>
  <c r="DE46" i="51"/>
  <c r="DE40" i="51"/>
  <c r="DE47" i="51"/>
  <c r="DE41" i="51"/>
  <c r="DE44" i="51"/>
  <c r="DE51" i="51"/>
  <c r="DE59" i="51"/>
  <c r="DE61" i="51"/>
  <c r="DE33" i="51"/>
  <c r="DE49" i="51"/>
  <c r="DE39" i="51"/>
  <c r="ER55" i="51"/>
  <c r="ER61" i="51"/>
  <c r="ER62" i="51"/>
  <c r="ER54" i="51"/>
  <c r="EL18" i="51"/>
  <c r="EL16" i="51"/>
  <c r="EL51" i="51"/>
  <c r="EL49" i="51"/>
  <c r="EL22" i="51"/>
  <c r="EL56" i="51"/>
  <c r="EL52" i="51"/>
  <c r="EL28" i="51"/>
  <c r="EL21" i="51"/>
  <c r="EL59" i="51"/>
  <c r="EL48" i="51"/>
  <c r="EL75" i="51"/>
  <c r="EL40" i="51"/>
  <c r="EL44" i="51"/>
  <c r="EL25" i="51"/>
  <c r="EL39" i="51"/>
  <c r="EL24" i="51"/>
  <c r="EL46" i="51"/>
  <c r="EL45" i="51"/>
  <c r="EL58" i="51"/>
  <c r="EL33" i="51"/>
  <c r="ES55" i="51"/>
  <c r="ES61" i="51"/>
  <c r="ES54" i="51"/>
  <c r="ES62" i="51"/>
  <c r="AO32" i="51"/>
  <c r="AO37" i="51"/>
  <c r="AO43" i="51"/>
  <c r="AO19" i="51"/>
  <c r="AO57" i="51"/>
  <c r="AO49" i="51"/>
  <c r="AW52" i="51"/>
  <c r="AW20" i="51"/>
  <c r="AW56" i="51"/>
  <c r="AW49" i="51"/>
  <c r="AW34" i="51"/>
  <c r="AW19" i="51"/>
  <c r="AW35" i="51"/>
  <c r="DF49" i="51"/>
  <c r="DF44" i="51"/>
  <c r="DF39" i="51"/>
  <c r="DF51" i="51"/>
  <c r="DF45" i="51"/>
  <c r="DF46" i="51"/>
  <c r="DH39" i="51"/>
  <c r="DH59" i="51"/>
  <c r="DH52" i="51"/>
  <c r="DH33" i="51"/>
  <c r="DH46" i="51"/>
  <c r="DH44" i="51"/>
  <c r="DH40" i="51"/>
  <c r="DH28" i="51"/>
  <c r="DH49" i="51"/>
  <c r="DH51" i="51"/>
  <c r="DH58" i="51"/>
  <c r="DH48" i="51"/>
  <c r="DH56" i="51"/>
  <c r="DH45" i="51"/>
  <c r="CX58" i="51"/>
  <c r="CX45" i="51"/>
  <c r="CX56" i="51"/>
  <c r="CX59" i="51"/>
  <c r="CX54" i="51"/>
  <c r="CX48" i="51"/>
  <c r="CX40" i="51"/>
  <c r="CX55" i="51"/>
  <c r="CX39" i="51"/>
  <c r="CX50" i="51"/>
  <c r="CX62" i="51"/>
  <c r="CX61" i="51"/>
  <c r="CX33" i="51"/>
  <c r="CX46" i="51"/>
  <c r="CX38" i="51"/>
  <c r="CX41" i="51"/>
  <c r="CX44" i="51"/>
  <c r="DU30" i="51"/>
  <c r="DU34" i="51"/>
  <c r="DU58" i="51"/>
  <c r="DU62" i="51"/>
  <c r="DU51" i="51"/>
  <c r="DU32" i="51"/>
  <c r="DU45" i="51"/>
  <c r="DU29" i="51"/>
  <c r="DU39" i="51"/>
  <c r="DU76" i="51"/>
  <c r="DU28" i="51"/>
  <c r="DU35" i="51"/>
  <c r="DU57" i="51"/>
  <c r="DU46" i="51"/>
  <c r="DU55" i="51"/>
  <c r="DU27" i="51"/>
  <c r="DU53" i="51"/>
  <c r="DU41" i="51"/>
  <c r="DU33" i="51"/>
  <c r="DU61" i="51"/>
  <c r="DU54" i="51"/>
  <c r="DU19" i="51"/>
  <c r="DU26" i="51"/>
  <c r="DU49" i="51"/>
  <c r="DU52" i="51"/>
  <c r="DU18" i="51"/>
  <c r="DU20" i="51"/>
  <c r="DU44" i="51"/>
  <c r="DU25" i="51"/>
  <c r="DU43" i="51"/>
  <c r="DU59" i="51"/>
  <c r="DU40" i="51"/>
  <c r="DU42" i="51"/>
  <c r="DU50" i="51"/>
  <c r="DU24" i="51"/>
  <c r="DU16" i="51"/>
  <c r="DU47" i="51"/>
  <c r="DU48" i="51"/>
  <c r="DU17" i="51"/>
  <c r="DU56" i="51"/>
  <c r="DU23" i="51"/>
  <c r="BX49" i="51"/>
  <c r="BX21" i="51"/>
  <c r="BX28" i="51"/>
  <c r="BX59" i="51"/>
  <c r="BX42" i="51"/>
  <c r="BX39" i="51"/>
  <c r="BX51" i="51"/>
  <c r="BX20" i="51"/>
  <c r="BX52" i="51"/>
  <c r="BX27" i="51"/>
  <c r="BX30" i="51"/>
  <c r="BX26" i="51"/>
  <c r="BX76" i="51"/>
  <c r="BX29" i="51"/>
  <c r="BX47" i="51"/>
  <c r="BX33" i="51"/>
  <c r="BX22" i="51"/>
  <c r="EQ45" i="51"/>
  <c r="EQ34" i="51"/>
  <c r="EQ58" i="51"/>
  <c r="EQ54" i="51"/>
  <c r="EQ38" i="51"/>
  <c r="EQ56" i="51"/>
  <c r="EQ61" i="51"/>
  <c r="EQ51" i="51"/>
  <c r="EQ52" i="51"/>
  <c r="EQ44" i="51"/>
  <c r="EQ46" i="51"/>
  <c r="EQ59" i="51"/>
  <c r="EQ48" i="51"/>
  <c r="EQ50" i="51"/>
  <c r="EQ37" i="51"/>
  <c r="EQ47" i="51"/>
  <c r="EQ53" i="51"/>
  <c r="EQ76" i="51"/>
  <c r="EQ41" i="51"/>
  <c r="EQ62" i="51"/>
  <c r="EQ55" i="51"/>
  <c r="EI61" i="51"/>
  <c r="EI41" i="51"/>
  <c r="EI25" i="51"/>
  <c r="EI73" i="51"/>
  <c r="EI74" i="51"/>
  <c r="EI39" i="51"/>
  <c r="EI19" i="51"/>
  <c r="EI50" i="51"/>
  <c r="EI62" i="51"/>
  <c r="EI79" i="51"/>
  <c r="EI49" i="51"/>
  <c r="EI51" i="51"/>
  <c r="EI22" i="51"/>
  <c r="EI54" i="51"/>
  <c r="EI58" i="51"/>
  <c r="EI59" i="51"/>
  <c r="EI40" i="51"/>
  <c r="EI56" i="51"/>
  <c r="EI16" i="51"/>
  <c r="EI33" i="51"/>
  <c r="EI23" i="51"/>
  <c r="EI48" i="51"/>
  <c r="BC39" i="51"/>
  <c r="BC49" i="51"/>
  <c r="BC51" i="51"/>
  <c r="BC44" i="51"/>
  <c r="BC45" i="51"/>
  <c r="BC46" i="51"/>
  <c r="DM47" i="51"/>
  <c r="DM61" i="51"/>
  <c r="DM55" i="51"/>
  <c r="DM38" i="51"/>
  <c r="DM59" i="51"/>
  <c r="DM20" i="51"/>
  <c r="DM34" i="51"/>
  <c r="DM30" i="51"/>
  <c r="DM49" i="51"/>
  <c r="DM58" i="51"/>
  <c r="DM22" i="51"/>
  <c r="DM37" i="51"/>
  <c r="DM46" i="51"/>
  <c r="DM35" i="51"/>
  <c r="DM33" i="51"/>
  <c r="DM50" i="51"/>
  <c r="DM39" i="51"/>
  <c r="DM36" i="51"/>
  <c r="DM18" i="51"/>
  <c r="DM56" i="51"/>
  <c r="DM41" i="51"/>
  <c r="DM25" i="51"/>
  <c r="DM62" i="51"/>
  <c r="DM44" i="51"/>
  <c r="DM54" i="51"/>
  <c r="DM29" i="51"/>
  <c r="DM28" i="51"/>
  <c r="DM52" i="51"/>
  <c r="DM21" i="51"/>
  <c r="DM76" i="51"/>
  <c r="DM51" i="51"/>
  <c r="DM48" i="51"/>
  <c r="DM24" i="51"/>
  <c r="DM45" i="51"/>
  <c r="DM32" i="51"/>
  <c r="DM42" i="51"/>
  <c r="DM40" i="51"/>
  <c r="DM53" i="51"/>
  <c r="DP53" i="51"/>
  <c r="DP21" i="51"/>
  <c r="DP30" i="51"/>
  <c r="DP27" i="51"/>
  <c r="DP76" i="51"/>
  <c r="DP22" i="51"/>
  <c r="DP26" i="51"/>
  <c r="DP47" i="51"/>
  <c r="DP20" i="51"/>
  <c r="DP29" i="51"/>
  <c r="EV55" i="51"/>
  <c r="EV54" i="51"/>
  <c r="EV62" i="51"/>
  <c r="EV61" i="51"/>
  <c r="EA21" i="51"/>
  <c r="EA22" i="51"/>
  <c r="EA43" i="51"/>
  <c r="EA23" i="51"/>
  <c r="EA32" i="51"/>
  <c r="EA35" i="51"/>
  <c r="EA57" i="51"/>
  <c r="EA30" i="51"/>
  <c r="EA18" i="51"/>
  <c r="EA31" i="51"/>
  <c r="EA42" i="51"/>
  <c r="EA24" i="51"/>
  <c r="EA16" i="51"/>
  <c r="EA47" i="51"/>
  <c r="EA28" i="51"/>
  <c r="EA20" i="51"/>
  <c r="EA29" i="51"/>
  <c r="EA76" i="51"/>
  <c r="EA51" i="51"/>
  <c r="EA25" i="51"/>
  <c r="EA27" i="51"/>
  <c r="EA19" i="51"/>
  <c r="EA17" i="51"/>
  <c r="EA26" i="51"/>
  <c r="EM62" i="51"/>
  <c r="EM61" i="51"/>
  <c r="EM54" i="51"/>
  <c r="EM55" i="51"/>
  <c r="BN57" i="51"/>
  <c r="BN16" i="51"/>
  <c r="BN28" i="51"/>
  <c r="BN23" i="51"/>
  <c r="BN22" i="51"/>
  <c r="BN52" i="51"/>
  <c r="BN35" i="51"/>
  <c r="BN26" i="51"/>
  <c r="BN25" i="51"/>
  <c r="BN39" i="51"/>
  <c r="BN27" i="51"/>
  <c r="BN42" i="51"/>
  <c r="BN59" i="51"/>
  <c r="BN18" i="51"/>
  <c r="BN76" i="51"/>
  <c r="BN43" i="51"/>
  <c r="BN21" i="51"/>
  <c r="BN24" i="51"/>
  <c r="BN19" i="51"/>
  <c r="BN47" i="51"/>
  <c r="BN55" i="51"/>
  <c r="BN33" i="51"/>
  <c r="BN32" i="51"/>
  <c r="BN17" i="51"/>
  <c r="BN20" i="51"/>
  <c r="BU56" i="51"/>
  <c r="BU39" i="51"/>
  <c r="BU52" i="51"/>
  <c r="BU33" i="51"/>
  <c r="BU48" i="51"/>
  <c r="BU19" i="51"/>
  <c r="BU59" i="51"/>
  <c r="CP49" i="51"/>
  <c r="CP26" i="51"/>
  <c r="CP56" i="51"/>
  <c r="CP29" i="51"/>
  <c r="CP48" i="51"/>
  <c r="CP39" i="51"/>
  <c r="CP55" i="51"/>
  <c r="CP51" i="51"/>
  <c r="CP50" i="51"/>
  <c r="CP62" i="51"/>
  <c r="CP27" i="51"/>
  <c r="CP59" i="51"/>
  <c r="CP33" i="51"/>
  <c r="CP53" i="51"/>
  <c r="CP61" i="51"/>
  <c r="CP52" i="51"/>
  <c r="CP41" i="51"/>
  <c r="CP54" i="51"/>
  <c r="FB39" i="51"/>
  <c r="FB36" i="51"/>
  <c r="FB55" i="51"/>
  <c r="FB54" i="51"/>
  <c r="FB62" i="51"/>
  <c r="FB61" i="51"/>
  <c r="EO45" i="51"/>
  <c r="EO55" i="51"/>
  <c r="EO44" i="51"/>
  <c r="EO62" i="51"/>
  <c r="EO46" i="51"/>
  <c r="EO61" i="51"/>
  <c r="EO41" i="51"/>
  <c r="EO58" i="51"/>
  <c r="EO47" i="51"/>
  <c r="EO76" i="51"/>
  <c r="EO59" i="51"/>
  <c r="EO38" i="51"/>
  <c r="EO50" i="51"/>
  <c r="EO54" i="51"/>
  <c r="FA61" i="51"/>
  <c r="FA36" i="51"/>
  <c r="FA62" i="51"/>
  <c r="FA54" i="51"/>
  <c r="FA39" i="51"/>
  <c r="FA63" i="51"/>
  <c r="FA55" i="51"/>
  <c r="AR29" i="51"/>
  <c r="AR41" i="51"/>
  <c r="AR50" i="51"/>
  <c r="AR58" i="51"/>
  <c r="AR55" i="51"/>
  <c r="AR54" i="51"/>
  <c r="AR39" i="51"/>
  <c r="AR62" i="51"/>
  <c r="AR56" i="51"/>
  <c r="AR51" i="51"/>
  <c r="AR52" i="51"/>
  <c r="AR49" i="51"/>
  <c r="AR61" i="51"/>
  <c r="AR48" i="51"/>
  <c r="EH39" i="51"/>
  <c r="EH58" i="51"/>
  <c r="EH59" i="51"/>
  <c r="EH33" i="51"/>
  <c r="EH51" i="51"/>
  <c r="EH52" i="51"/>
  <c r="EH40" i="51"/>
  <c r="DW16" i="51"/>
  <c r="DW54" i="51"/>
  <c r="DW23" i="51"/>
  <c r="DW76" i="51"/>
  <c r="DW53" i="51"/>
  <c r="DW42" i="51"/>
  <c r="DW26" i="51"/>
  <c r="DW58" i="51"/>
  <c r="DW52" i="51"/>
  <c r="DW46" i="51"/>
  <c r="DW43" i="51"/>
  <c r="DW34" i="51"/>
  <c r="DW48" i="51"/>
  <c r="DW51" i="51"/>
  <c r="DW49" i="51"/>
  <c r="DW35" i="51"/>
  <c r="DW61" i="51"/>
  <c r="DW50" i="51"/>
  <c r="DW30" i="51"/>
  <c r="DW44" i="51"/>
  <c r="DW62" i="51"/>
  <c r="DW25" i="51"/>
  <c r="DW18" i="51"/>
  <c r="DW24" i="51"/>
  <c r="DW41" i="51"/>
  <c r="DW39" i="51"/>
  <c r="DW47" i="51"/>
  <c r="DW40" i="51"/>
  <c r="DW28" i="51"/>
  <c r="DW19" i="51"/>
  <c r="DW29" i="51"/>
  <c r="DW45" i="51"/>
  <c r="DW57" i="51"/>
  <c r="DW56" i="51"/>
  <c r="DW17" i="51"/>
  <c r="DW55" i="51"/>
  <c r="DW32" i="51"/>
  <c r="DW27" i="51"/>
  <c r="DW59" i="51"/>
  <c r="DW33" i="51"/>
  <c r="DW20" i="51"/>
  <c r="AE34" i="51"/>
  <c r="AE36" i="51"/>
  <c r="AE59" i="51"/>
  <c r="AE56" i="51"/>
  <c r="AE52" i="51"/>
  <c r="AE20" i="51"/>
  <c r="AE33" i="51"/>
  <c r="AE19" i="51"/>
  <c r="AE35" i="51"/>
  <c r="AE37" i="51"/>
  <c r="AE49" i="51"/>
  <c r="AE39" i="51"/>
  <c r="CJ38" i="51"/>
  <c r="CJ62" i="51"/>
  <c r="CJ40" i="51"/>
  <c r="CJ45" i="51"/>
  <c r="CJ46" i="51"/>
  <c r="CJ50" i="51"/>
  <c r="CJ53" i="51"/>
  <c r="CJ61" i="51"/>
  <c r="CJ48" i="51"/>
  <c r="CJ47" i="51"/>
  <c r="CJ29" i="51"/>
  <c r="CJ52" i="51"/>
  <c r="CJ41" i="51"/>
  <c r="CJ51" i="51"/>
  <c r="CJ76" i="51"/>
  <c r="CJ54" i="51"/>
  <c r="CJ44" i="51"/>
  <c r="CJ49" i="51"/>
  <c r="CJ39" i="51"/>
  <c r="CJ56" i="51"/>
  <c r="CJ27" i="51"/>
  <c r="CJ26" i="51"/>
  <c r="CJ55" i="51"/>
  <c r="CJ58" i="51"/>
  <c r="DY42" i="51"/>
  <c r="DY21" i="51"/>
  <c r="DY26" i="51"/>
  <c r="DY29" i="51"/>
  <c r="DY35" i="51"/>
  <c r="DY19" i="51"/>
  <c r="DY17" i="51"/>
  <c r="DY30" i="51"/>
  <c r="DY24" i="51"/>
  <c r="DY28" i="51"/>
  <c r="DY57" i="51"/>
  <c r="DY76" i="51"/>
  <c r="DY22" i="51"/>
  <c r="DY51" i="51"/>
  <c r="DY47" i="51"/>
  <c r="DY25" i="51"/>
  <c r="DY27" i="51"/>
  <c r="DY20" i="51"/>
  <c r="DY23" i="51"/>
  <c r="DY31" i="51"/>
  <c r="DY18" i="51"/>
  <c r="DY32" i="51"/>
  <c r="DY16" i="51"/>
  <c r="DY43" i="51"/>
  <c r="Y28" i="51"/>
  <c r="Y49" i="51"/>
  <c r="Y48" i="51"/>
  <c r="Y52" i="51"/>
  <c r="Y58" i="51"/>
  <c r="Y56" i="51"/>
  <c r="Y32" i="51"/>
  <c r="Y19" i="51"/>
  <c r="Y51" i="51"/>
  <c r="BD40" i="51"/>
  <c r="BD39" i="51"/>
  <c r="BD33" i="51"/>
  <c r="BD52" i="51"/>
  <c r="BD59" i="51"/>
  <c r="BD27" i="51"/>
  <c r="BG55" i="51"/>
  <c r="BG20" i="51"/>
  <c r="BG34" i="51"/>
  <c r="BG21" i="51"/>
  <c r="BG19" i="51"/>
  <c r="BG56" i="51"/>
  <c r="BG22" i="51"/>
  <c r="BG26" i="51"/>
  <c r="BG35" i="51"/>
  <c r="DX59" i="51"/>
  <c r="DX23" i="51"/>
  <c r="DX58" i="51"/>
  <c r="DX55" i="51"/>
  <c r="DX40" i="51"/>
  <c r="DX20" i="51"/>
  <c r="DX44" i="51"/>
  <c r="DX57" i="51"/>
  <c r="DX56" i="51"/>
  <c r="DX49" i="51"/>
  <c r="DX30" i="51"/>
  <c r="DX51" i="51"/>
  <c r="DX76" i="51"/>
  <c r="DX16" i="51"/>
  <c r="DX62" i="51"/>
  <c r="DX43" i="51"/>
  <c r="DX42" i="51"/>
  <c r="DX33" i="51"/>
  <c r="DX19" i="51"/>
  <c r="DX48" i="51"/>
  <c r="DX50" i="51"/>
  <c r="DX61" i="51"/>
  <c r="DX47" i="51"/>
  <c r="DX39" i="51"/>
  <c r="DX52" i="51"/>
  <c r="DX18" i="51"/>
  <c r="DX54" i="51"/>
  <c r="DX17" i="51"/>
  <c r="DX29" i="51"/>
  <c r="DX53" i="51"/>
  <c r="DX46" i="51"/>
  <c r="DX25" i="51"/>
  <c r="DX32" i="51"/>
  <c r="DX26" i="51"/>
  <c r="DX41" i="51"/>
  <c r="DX34" i="51"/>
  <c r="DX35" i="51"/>
  <c r="DX24" i="51"/>
  <c r="DX28" i="51"/>
  <c r="DX45" i="51"/>
  <c r="DX27" i="51"/>
  <c r="EC47" i="51"/>
  <c r="EC21" i="51"/>
  <c r="EC16" i="51"/>
  <c r="EC22" i="51"/>
  <c r="EC19" i="51"/>
  <c r="EC35" i="51"/>
  <c r="EC27" i="51"/>
  <c r="EC29" i="51"/>
  <c r="EC24" i="51"/>
  <c r="EC43" i="51"/>
  <c r="EC25" i="51"/>
  <c r="EC76" i="51"/>
  <c r="EC57" i="51"/>
  <c r="EC17" i="51"/>
  <c r="EC51" i="51"/>
  <c r="EC23" i="51"/>
  <c r="EC42" i="51"/>
  <c r="EC28" i="51"/>
  <c r="EC26" i="51"/>
  <c r="EC18" i="51"/>
  <c r="EC20" i="51"/>
  <c r="EC32" i="51"/>
  <c r="EX45" i="51"/>
  <c r="EX54" i="51"/>
  <c r="EX41" i="51"/>
  <c r="EX64" i="51"/>
  <c r="EX50" i="51"/>
  <c r="EX44" i="51"/>
  <c r="EX48" i="51"/>
  <c r="EX61" i="51"/>
  <c r="EX62" i="51"/>
  <c r="EX46" i="51"/>
  <c r="EX76" i="51"/>
  <c r="EX55" i="51"/>
  <c r="EX47" i="51"/>
  <c r="DO30" i="51"/>
  <c r="DO20" i="51"/>
  <c r="DO51" i="51"/>
  <c r="DO59" i="51"/>
  <c r="DO52" i="51"/>
  <c r="DO22" i="51"/>
  <c r="DO26" i="51"/>
  <c r="DO49" i="51"/>
  <c r="DO76" i="51"/>
  <c r="DO53" i="51"/>
  <c r="DO39" i="51"/>
  <c r="DO21" i="51"/>
  <c r="DO27" i="51"/>
  <c r="DO29" i="51"/>
  <c r="DO47" i="51"/>
  <c r="DO33" i="51"/>
  <c r="EF58" i="51"/>
  <c r="EF41" i="51"/>
  <c r="EF52" i="51"/>
  <c r="EF51" i="51"/>
  <c r="EF40" i="51"/>
  <c r="EF56" i="51"/>
  <c r="EF50" i="51"/>
  <c r="EF54" i="51"/>
  <c r="EF61" i="51"/>
  <c r="EF62" i="51"/>
  <c r="EF53" i="51"/>
  <c r="AJ54" i="51"/>
  <c r="AJ34" i="51"/>
  <c r="AJ55" i="51"/>
  <c r="AJ61" i="51"/>
  <c r="AJ40" i="51"/>
  <c r="AJ36" i="51"/>
  <c r="AJ48" i="51"/>
  <c r="AJ19" i="51"/>
  <c r="AJ35" i="51"/>
  <c r="AJ41" i="51"/>
  <c r="AJ37" i="51"/>
  <c r="AJ50" i="51"/>
  <c r="AJ62" i="51"/>
  <c r="AY58" i="51"/>
  <c r="AY54" i="51"/>
  <c r="AY33" i="51"/>
  <c r="AY55" i="51"/>
  <c r="AY61" i="51"/>
  <c r="AY51" i="51"/>
  <c r="AY48" i="51"/>
  <c r="AY49" i="51"/>
  <c r="AY50" i="51"/>
  <c r="AY52" i="51"/>
  <c r="AY41" i="51"/>
  <c r="AY53" i="51"/>
  <c r="AY39" i="51"/>
  <c r="AY59" i="51"/>
  <c r="AY62" i="51"/>
  <c r="AY56" i="51"/>
  <c r="AY19" i="51"/>
  <c r="EB16" i="51"/>
  <c r="EB20" i="51"/>
  <c r="EB27" i="51"/>
  <c r="EB25" i="51"/>
  <c r="EB47" i="51"/>
  <c r="EB28" i="51"/>
  <c r="EB18" i="51"/>
  <c r="EB51" i="51"/>
  <c r="EB76" i="51"/>
  <c r="EB22" i="51"/>
  <c r="EB17" i="51"/>
  <c r="EB19" i="51"/>
  <c r="EB31" i="51"/>
  <c r="EB57" i="51"/>
  <c r="EB21" i="51"/>
  <c r="EB43" i="51"/>
  <c r="EB29" i="51"/>
  <c r="EB35" i="51"/>
  <c r="EB32" i="51"/>
  <c r="EB23" i="51"/>
  <c r="EB26" i="51"/>
  <c r="EB24" i="51"/>
  <c r="EB42" i="51"/>
  <c r="AV50" i="51"/>
  <c r="AV41" i="51"/>
  <c r="AV39" i="51"/>
  <c r="AV19" i="51"/>
  <c r="AV52" i="51"/>
  <c r="AV61" i="51"/>
  <c r="AV56" i="51"/>
  <c r="AV54" i="51"/>
  <c r="AV58" i="51"/>
  <c r="AV51" i="51"/>
  <c r="AV49" i="51"/>
  <c r="AV53" i="51"/>
  <c r="AV62" i="51"/>
  <c r="AV55" i="51"/>
  <c r="AV48" i="51"/>
  <c r="CM39" i="51"/>
  <c r="CM61" i="51"/>
  <c r="CM55" i="51"/>
  <c r="CM59" i="51"/>
  <c r="CM58" i="51"/>
  <c r="CM54" i="51"/>
  <c r="CM62" i="51"/>
  <c r="CM45" i="51"/>
  <c r="CM29" i="51"/>
  <c r="CM47" i="51"/>
  <c r="CM50" i="51"/>
  <c r="CM49" i="51"/>
  <c r="CM44" i="51"/>
  <c r="CM76" i="51"/>
  <c r="CM33" i="51"/>
  <c r="CM41" i="51"/>
  <c r="CM27" i="51"/>
  <c r="CM46" i="51"/>
  <c r="CM51" i="51"/>
  <c r="BO26" i="51"/>
  <c r="BO55" i="51"/>
  <c r="BO19" i="51"/>
  <c r="BO76" i="51"/>
  <c r="BO21" i="51"/>
  <c r="BO43" i="51"/>
  <c r="BO28" i="51"/>
  <c r="BO16" i="51"/>
  <c r="BO57" i="51"/>
  <c r="BO47" i="51"/>
  <c r="BO24" i="51"/>
  <c r="BO22" i="51"/>
  <c r="BO23" i="51"/>
  <c r="BO20" i="51"/>
  <c r="BO17" i="51"/>
  <c r="BO25" i="51"/>
  <c r="BO42" i="51"/>
  <c r="BO52" i="51"/>
  <c r="BO18" i="51"/>
  <c r="BO32" i="51"/>
  <c r="DQ35" i="51"/>
  <c r="DQ43" i="51"/>
  <c r="DQ30" i="51"/>
  <c r="DQ59" i="51"/>
  <c r="DQ40" i="51"/>
  <c r="DQ56" i="51"/>
  <c r="DQ39" i="51"/>
  <c r="DQ57" i="51"/>
  <c r="DQ23" i="51"/>
  <c r="DQ24" i="51"/>
  <c r="DQ45" i="51"/>
  <c r="DQ62" i="51"/>
  <c r="DQ44" i="51"/>
  <c r="DQ52" i="51"/>
  <c r="DQ32" i="51"/>
  <c r="DQ41" i="51"/>
  <c r="DQ50" i="51"/>
  <c r="DQ47" i="51"/>
  <c r="DQ27" i="51"/>
  <c r="DQ51" i="51"/>
  <c r="DQ58" i="51"/>
  <c r="DQ49" i="51"/>
  <c r="DQ55" i="51"/>
  <c r="DQ19" i="51"/>
  <c r="DQ33" i="51"/>
  <c r="DQ54" i="51"/>
  <c r="DQ25" i="51"/>
  <c r="DQ20" i="51"/>
  <c r="DQ42" i="51"/>
  <c r="DQ29" i="51"/>
  <c r="DQ34" i="51"/>
  <c r="DQ16" i="51"/>
  <c r="DQ26" i="51"/>
  <c r="DQ76" i="51"/>
  <c r="DQ18" i="51"/>
  <c r="DQ17" i="51"/>
  <c r="DQ46" i="51"/>
  <c r="DQ48" i="51"/>
  <c r="DQ53" i="51"/>
  <c r="DQ61" i="51"/>
  <c r="DQ28" i="51"/>
  <c r="DA50" i="51"/>
  <c r="DA33" i="51"/>
  <c r="DA54" i="51"/>
  <c r="DA44" i="51"/>
  <c r="DA55" i="51"/>
  <c r="DA58" i="51"/>
  <c r="DA62" i="51"/>
  <c r="DA46" i="51"/>
  <c r="DA61" i="51"/>
  <c r="DA38" i="51"/>
  <c r="DA56" i="51"/>
  <c r="DA39" i="51"/>
  <c r="DA41" i="51"/>
  <c r="DA59" i="51"/>
  <c r="DA48" i="51"/>
  <c r="DA40" i="51"/>
  <c r="DA45" i="51"/>
  <c r="Z35" i="51"/>
  <c r="Z54" i="51"/>
  <c r="Z39" i="51"/>
  <c r="Z46" i="51"/>
  <c r="Z41" i="51"/>
  <c r="Z76" i="51"/>
  <c r="Z36" i="51"/>
  <c r="Z47" i="51"/>
  <c r="Z48" i="51"/>
  <c r="Z37" i="51"/>
  <c r="Z19" i="51"/>
  <c r="Z44" i="51"/>
  <c r="Z50" i="51"/>
  <c r="Z45" i="51"/>
  <c r="Z49" i="51"/>
  <c r="Z61" i="51"/>
  <c r="Z62" i="51"/>
  <c r="Z58" i="51"/>
  <c r="Z34" i="51"/>
  <c r="Z53" i="51"/>
  <c r="Z20" i="51"/>
  <c r="Z29" i="51"/>
  <c r="CR58" i="51"/>
  <c r="CR76" i="51"/>
  <c r="CR52" i="51"/>
  <c r="CR51" i="51"/>
  <c r="CR47" i="51"/>
  <c r="CR29" i="51"/>
  <c r="CR59" i="51"/>
  <c r="CR33" i="51"/>
  <c r="CR39" i="51"/>
  <c r="CR26" i="51"/>
  <c r="CR53" i="51"/>
  <c r="CR49" i="51"/>
  <c r="EJ25" i="51"/>
  <c r="EJ50" i="51"/>
  <c r="EJ19" i="51"/>
  <c r="EJ35" i="51"/>
  <c r="EJ32" i="51"/>
  <c r="EJ37" i="51"/>
  <c r="EJ34" i="51"/>
  <c r="EJ16" i="51"/>
  <c r="EJ76" i="51"/>
  <c r="EJ51" i="51"/>
  <c r="EJ42" i="51"/>
  <c r="EJ39" i="51"/>
  <c r="EJ55" i="51"/>
  <c r="EJ21" i="51"/>
  <c r="EJ61" i="51"/>
  <c r="EJ20" i="51"/>
  <c r="EJ28" i="51"/>
  <c r="EJ33" i="51"/>
  <c r="EJ65" i="51"/>
  <c r="EJ53" i="51"/>
  <c r="EJ62" i="51"/>
  <c r="EJ54" i="51"/>
  <c r="EJ49" i="51"/>
  <c r="EJ57" i="51"/>
  <c r="EJ23" i="51"/>
  <c r="EJ18" i="51"/>
  <c r="EJ46" i="51"/>
  <c r="EJ59" i="51"/>
  <c r="EJ41" i="51"/>
  <c r="EJ43" i="51"/>
  <c r="EJ24" i="51"/>
  <c r="EJ17" i="51"/>
  <c r="EJ22" i="51"/>
  <c r="EJ29" i="51"/>
  <c r="EJ47" i="51"/>
  <c r="EJ44" i="51"/>
  <c r="EJ40" i="51"/>
  <c r="EJ58" i="51"/>
  <c r="EJ52" i="51"/>
  <c r="EJ56" i="51"/>
  <c r="EJ45" i="51"/>
  <c r="EJ48" i="51"/>
  <c r="EJ38" i="51"/>
  <c r="EJ36" i="51"/>
  <c r="EJ75" i="51"/>
  <c r="R69" i="51"/>
  <c r="R44" i="51"/>
  <c r="R34" i="51"/>
  <c r="R52" i="51"/>
  <c r="R80" i="51"/>
  <c r="R19" i="51"/>
  <c r="R55" i="51"/>
  <c r="R54" i="51"/>
  <c r="R43" i="51"/>
  <c r="R71" i="51"/>
  <c r="R63" i="51"/>
  <c r="R27" i="51"/>
  <c r="R23" i="51"/>
  <c r="R70" i="51"/>
  <c r="R77" i="51"/>
  <c r="R49" i="51"/>
  <c r="R46" i="51"/>
  <c r="R37" i="51"/>
  <c r="R42" i="51"/>
  <c r="R51" i="51"/>
  <c r="R79" i="51"/>
  <c r="R41" i="51"/>
  <c r="R76" i="51"/>
  <c r="R50" i="51"/>
  <c r="R26" i="51"/>
  <c r="R16" i="51"/>
  <c r="R32" i="51"/>
  <c r="R25" i="51"/>
  <c r="R35" i="51"/>
  <c r="R62" i="51"/>
  <c r="R38" i="51"/>
  <c r="R60" i="51"/>
  <c r="R78" i="51"/>
  <c r="R47" i="51"/>
  <c r="R45" i="51"/>
  <c r="R61" i="51"/>
  <c r="R20" i="51"/>
  <c r="R59" i="51"/>
  <c r="R33" i="51"/>
  <c r="R36" i="51"/>
  <c r="R57" i="51"/>
  <c r="R74" i="51"/>
  <c r="R29" i="51"/>
  <c r="R53" i="51"/>
  <c r="R73" i="51"/>
  <c r="R65" i="51"/>
  <c r="R72" i="51"/>
  <c r="R40" i="51"/>
  <c r="R75" i="51"/>
  <c r="R48" i="51"/>
  <c r="R24" i="51"/>
  <c r="R67" i="51"/>
  <c r="R66" i="51"/>
  <c r="R21" i="51"/>
  <c r="R58" i="51"/>
  <c r="R18" i="51"/>
  <c r="R22" i="51"/>
  <c r="R39" i="51"/>
  <c r="R64" i="51"/>
  <c r="R17" i="51"/>
  <c r="R28" i="51"/>
  <c r="R56" i="51"/>
  <c r="R68" i="51"/>
  <c r="CT51" i="51"/>
  <c r="CT49" i="51"/>
  <c r="CT33" i="51"/>
  <c r="CT29" i="51"/>
  <c r="CT53" i="51"/>
  <c r="CT40" i="51"/>
  <c r="CT27" i="51"/>
  <c r="CT52" i="51"/>
  <c r="CT59" i="51"/>
  <c r="CT39" i="51"/>
  <c r="CT37" i="51"/>
  <c r="EE49" i="51"/>
  <c r="EE48" i="51"/>
  <c r="EE58" i="51"/>
  <c r="Q61" i="51"/>
  <c r="Q45" i="51"/>
  <c r="Q37" i="51"/>
  <c r="Q19" i="51"/>
  <c r="Q28" i="51"/>
  <c r="Q53" i="51"/>
  <c r="Q29" i="51"/>
  <c r="Q38" i="51"/>
  <c r="Q42" i="51"/>
  <c r="Q54" i="51"/>
  <c r="Q58" i="51"/>
  <c r="Q33" i="51"/>
  <c r="Q27" i="51"/>
  <c r="Q24" i="51"/>
  <c r="Q35" i="51"/>
  <c r="Q49" i="51"/>
  <c r="Q17" i="51"/>
  <c r="Q34" i="51"/>
  <c r="Q23" i="51"/>
  <c r="Q57" i="51"/>
  <c r="Q16" i="51"/>
  <c r="Q47" i="51"/>
  <c r="Q62" i="51"/>
  <c r="Q48" i="51"/>
  <c r="Q46" i="51"/>
  <c r="Q26" i="51"/>
  <c r="Q56" i="51"/>
  <c r="Q43" i="51"/>
  <c r="Q32" i="51"/>
  <c r="Q76" i="51"/>
  <c r="Q25" i="51"/>
  <c r="Q52" i="51"/>
  <c r="Q36" i="51"/>
  <c r="Q20" i="51"/>
  <c r="Q51" i="51"/>
  <c r="Q39" i="51"/>
  <c r="Q31" i="51"/>
  <c r="Q41" i="51"/>
  <c r="Q55" i="51"/>
  <c r="Q21" i="51"/>
  <c r="Q22" i="51"/>
  <c r="Q50" i="51"/>
  <c r="Q40" i="51"/>
  <c r="Q59" i="51"/>
  <c r="Q18" i="51"/>
  <c r="Q44" i="51"/>
  <c r="AB80" i="51"/>
  <c r="AB56" i="51"/>
  <c r="AB75" i="51"/>
  <c r="AB48" i="51"/>
  <c r="AB70" i="51"/>
  <c r="AB62" i="51"/>
  <c r="AB31" i="51"/>
  <c r="AB51" i="51"/>
  <c r="AB36" i="51"/>
  <c r="AB46" i="51"/>
  <c r="AB64" i="51"/>
  <c r="AB78" i="51"/>
  <c r="AB74" i="51"/>
  <c r="AB33" i="51"/>
  <c r="AB60" i="51"/>
  <c r="AB68" i="51"/>
  <c r="AB37" i="51"/>
  <c r="AB55" i="51"/>
  <c r="AB49" i="51"/>
  <c r="AB61" i="51"/>
  <c r="AB71" i="51"/>
  <c r="AB54" i="51"/>
  <c r="AB66" i="51"/>
  <c r="AB50" i="51"/>
  <c r="AB39" i="51"/>
  <c r="AB59" i="51"/>
  <c r="AB16" i="51"/>
  <c r="AB63" i="51"/>
  <c r="AB73" i="51"/>
  <c r="AB65" i="51"/>
  <c r="AB79" i="51"/>
  <c r="AB76" i="51"/>
  <c r="AB52" i="51"/>
  <c r="AB41" i="51"/>
  <c r="AB19" i="51"/>
  <c r="AB58" i="51"/>
  <c r="AB47" i="51"/>
  <c r="AB53" i="51"/>
  <c r="AB72" i="51"/>
  <c r="AB77" i="51"/>
  <c r="AB67" i="51"/>
  <c r="AB29" i="51"/>
  <c r="AB40" i="51"/>
  <c r="AB45" i="51"/>
  <c r="AB44" i="51"/>
  <c r="AB69" i="51"/>
  <c r="CA36" i="51"/>
  <c r="CA39" i="51"/>
  <c r="CA49" i="51"/>
  <c r="AG36" i="51"/>
  <c r="AG21" i="51"/>
  <c r="AG55" i="51"/>
  <c r="AG33" i="51"/>
  <c r="AG49" i="51"/>
  <c r="AG24" i="51"/>
  <c r="AG26" i="51"/>
  <c r="AG53" i="51"/>
  <c r="AG27" i="51"/>
  <c r="AG61" i="51"/>
  <c r="AG45" i="51"/>
  <c r="AG25" i="51"/>
  <c r="AG50" i="51"/>
  <c r="AG43" i="51"/>
  <c r="AG32" i="51"/>
  <c r="AG42" i="51"/>
  <c r="AG41" i="51"/>
  <c r="AG38" i="51"/>
  <c r="AG76" i="51"/>
  <c r="AG52" i="51"/>
  <c r="AG59" i="51"/>
  <c r="AG54" i="51"/>
  <c r="AG18" i="51"/>
  <c r="AG37" i="51"/>
  <c r="AG48" i="51"/>
  <c r="AG34" i="51"/>
  <c r="AG19" i="51"/>
  <c r="AG44" i="51"/>
  <c r="AG29" i="51"/>
  <c r="AG47" i="51"/>
  <c r="AG17" i="51"/>
  <c r="AG20" i="51"/>
  <c r="AG46" i="51"/>
  <c r="AG35" i="51"/>
  <c r="AG28" i="51"/>
  <c r="AG40" i="51"/>
  <c r="AG39" i="51"/>
  <c r="AG22" i="51"/>
  <c r="AG57" i="51"/>
  <c r="AG62" i="51"/>
  <c r="BS18" i="51"/>
  <c r="BS24" i="51"/>
  <c r="BS25" i="51"/>
  <c r="BS23" i="51"/>
  <c r="BS27" i="51"/>
  <c r="BS59" i="51"/>
  <c r="BS19" i="51"/>
  <c r="BS20" i="51"/>
  <c r="BS17" i="51"/>
  <c r="BS33" i="51"/>
  <c r="BS52" i="51"/>
  <c r="BS26" i="51"/>
  <c r="BS28" i="51"/>
  <c r="BS57" i="51"/>
  <c r="BS43" i="51"/>
  <c r="BS16" i="51"/>
  <c r="BS32" i="51"/>
  <c r="BS35" i="51"/>
  <c r="BS56" i="51"/>
  <c r="BS39" i="51"/>
  <c r="BS76" i="51"/>
  <c r="BS47" i="51"/>
  <c r="BS22" i="51"/>
  <c r="BS42" i="51"/>
  <c r="BS21" i="51"/>
  <c r="AS56" i="51"/>
  <c r="AS29" i="51"/>
  <c r="AS52" i="51"/>
  <c r="AS54" i="51"/>
  <c r="AS48" i="51"/>
  <c r="AS39" i="51"/>
  <c r="AS62" i="51"/>
  <c r="AS49" i="51"/>
  <c r="AS51" i="51"/>
  <c r="AS61" i="51"/>
  <c r="AS55" i="51"/>
  <c r="AS41" i="51"/>
  <c r="AS58" i="51"/>
  <c r="AS50" i="51"/>
  <c r="AZ39" i="51"/>
  <c r="AZ56" i="51"/>
  <c r="AZ48" i="51"/>
  <c r="ET55" i="51"/>
  <c r="ET54" i="51"/>
  <c r="ET61" i="51"/>
  <c r="ET62" i="51"/>
  <c r="BJ20" i="51"/>
  <c r="BJ16" i="51"/>
  <c r="BJ18" i="51"/>
  <c r="BJ22" i="51"/>
  <c r="BJ32" i="51"/>
  <c r="BJ55" i="51"/>
  <c r="BJ25" i="51"/>
  <c r="BJ39" i="51"/>
  <c r="BJ24" i="51"/>
  <c r="BJ28" i="51"/>
  <c r="BJ19" i="51"/>
  <c r="P52" i="51"/>
  <c r="P68" i="51"/>
  <c r="P33" i="51"/>
  <c r="P62" i="51"/>
  <c r="P17" i="51"/>
  <c r="P39" i="51"/>
  <c r="P29" i="51"/>
  <c r="P78" i="51"/>
  <c r="P28" i="51"/>
  <c r="P69" i="51"/>
  <c r="P20" i="51"/>
  <c r="P54" i="51"/>
  <c r="P34" i="51"/>
  <c r="P43" i="51"/>
  <c r="P58" i="51"/>
  <c r="P25" i="51"/>
  <c r="P61" i="51"/>
  <c r="P73" i="51"/>
  <c r="P63" i="51"/>
  <c r="P31" i="51"/>
  <c r="P45" i="51"/>
  <c r="P18" i="51"/>
  <c r="P48" i="51"/>
  <c r="P37" i="51"/>
  <c r="P64" i="51"/>
  <c r="P67" i="51"/>
  <c r="P57" i="51"/>
  <c r="P60" i="51"/>
  <c r="P56" i="51"/>
  <c r="P47" i="51"/>
  <c r="P26" i="51"/>
  <c r="P71" i="51"/>
  <c r="P50" i="51"/>
  <c r="P40" i="51"/>
  <c r="P55" i="51"/>
  <c r="P35" i="51"/>
  <c r="P27" i="51"/>
  <c r="P70" i="51"/>
  <c r="P46" i="51"/>
  <c r="P19" i="51"/>
  <c r="P75" i="51"/>
  <c r="P72" i="51"/>
  <c r="P44" i="51"/>
  <c r="P22" i="51"/>
  <c r="P32" i="51"/>
  <c r="P49" i="51"/>
  <c r="P16" i="51"/>
  <c r="P65" i="51"/>
  <c r="P74" i="51"/>
  <c r="P53" i="51"/>
  <c r="P76" i="51"/>
  <c r="P24" i="51"/>
  <c r="P51" i="51"/>
  <c r="P59" i="51"/>
  <c r="P79" i="51"/>
  <c r="P80" i="51"/>
  <c r="P36" i="51"/>
  <c r="P66" i="51"/>
  <c r="P77" i="51"/>
  <c r="P41" i="51"/>
  <c r="P21" i="51"/>
  <c r="P38" i="51"/>
  <c r="P42" i="51"/>
  <c r="P23" i="51"/>
  <c r="BP22" i="51"/>
  <c r="BP19" i="51"/>
  <c r="BP33" i="51"/>
  <c r="BP25" i="51"/>
  <c r="BP24" i="51"/>
  <c r="BP20" i="51"/>
  <c r="BP16" i="51"/>
  <c r="BP32" i="51"/>
  <c r="BP76" i="51"/>
  <c r="BP17" i="51"/>
  <c r="BP18" i="51"/>
  <c r="BP21" i="51"/>
  <c r="BP59" i="51"/>
  <c r="BP52" i="51"/>
  <c r="BP55" i="51"/>
  <c r="BP47" i="51"/>
  <c r="BP27" i="51"/>
  <c r="BP39" i="51"/>
  <c r="BP23" i="51"/>
  <c r="BP28" i="51"/>
  <c r="BP26" i="51"/>
  <c r="CS33" i="51"/>
  <c r="CS59" i="51"/>
  <c r="CS27" i="51"/>
  <c r="CS39" i="51"/>
  <c r="CS37" i="51"/>
  <c r="CS49" i="51"/>
  <c r="CS51" i="51"/>
  <c r="CS52" i="51"/>
  <c r="CS53" i="51"/>
  <c r="BR55" i="51"/>
  <c r="BR17" i="51"/>
  <c r="BR76" i="51"/>
  <c r="BR24" i="51"/>
  <c r="BR28" i="51"/>
  <c r="BR23" i="51"/>
  <c r="BR32" i="51"/>
  <c r="BR20" i="51"/>
  <c r="BR47" i="51"/>
  <c r="BR21" i="51"/>
  <c r="BR22" i="51"/>
  <c r="BR26" i="51"/>
  <c r="BR19" i="51"/>
  <c r="BR18" i="51"/>
  <c r="BR25" i="51"/>
  <c r="BR35" i="51"/>
  <c r="CE57" i="51"/>
  <c r="CE17" i="51"/>
  <c r="CE61" i="51"/>
  <c r="CE58" i="51"/>
  <c r="CE50" i="51"/>
  <c r="CE28" i="51"/>
  <c r="CE24" i="51"/>
  <c r="CE47" i="51"/>
  <c r="CE16" i="51"/>
  <c r="CE41" i="51"/>
  <c r="CE44" i="51"/>
  <c r="CE20" i="51"/>
  <c r="CE21" i="51"/>
  <c r="CE62" i="51"/>
  <c r="CE46" i="51"/>
  <c r="CE55" i="51"/>
  <c r="CE54" i="51"/>
  <c r="CE32" i="51"/>
  <c r="CE18" i="51"/>
  <c r="CE43" i="51"/>
  <c r="CE51" i="51"/>
  <c r="CE76" i="51"/>
  <c r="CE25" i="51"/>
  <c r="CE42" i="51"/>
  <c r="CE19" i="51"/>
  <c r="CE23" i="51"/>
  <c r="CE45" i="51"/>
  <c r="CE48" i="51"/>
  <c r="CE22" i="51"/>
  <c r="DN55" i="51"/>
  <c r="DN44" i="51"/>
  <c r="DN25" i="51"/>
  <c r="DN29" i="51"/>
  <c r="DN49" i="51"/>
  <c r="DN30" i="51"/>
  <c r="DN62" i="51"/>
  <c r="DN32" i="51"/>
  <c r="DN76" i="51"/>
  <c r="DN45" i="51"/>
  <c r="DN35" i="51"/>
  <c r="DN54" i="51"/>
  <c r="DN48" i="51"/>
  <c r="DN53" i="51"/>
  <c r="DN50" i="51"/>
  <c r="DN38" i="51"/>
  <c r="DN51" i="51"/>
  <c r="DN36" i="51"/>
  <c r="DN37" i="51"/>
  <c r="DN34" i="51"/>
  <c r="DN47" i="51"/>
  <c r="DN52" i="51"/>
  <c r="DN18" i="51"/>
  <c r="DN41" i="51"/>
  <c r="DN59" i="51"/>
  <c r="DN24" i="51"/>
  <c r="DN46" i="51"/>
  <c r="DN56" i="51"/>
  <c r="DN61" i="51"/>
  <c r="DN39" i="51"/>
  <c r="DN58" i="51"/>
  <c r="DN22" i="51"/>
  <c r="DN20" i="51"/>
  <c r="DN33" i="51"/>
  <c r="DN21" i="51"/>
  <c r="DN40" i="51"/>
  <c r="DN28" i="51"/>
  <c r="DN42" i="51"/>
  <c r="AH50" i="51"/>
  <c r="AH27" i="51"/>
  <c r="AH61" i="51"/>
  <c r="AH51" i="51"/>
  <c r="AH34" i="51"/>
  <c r="AH26" i="51"/>
  <c r="AH49" i="51"/>
  <c r="AH37" i="51"/>
  <c r="AH55" i="51"/>
  <c r="AH76" i="51"/>
  <c r="AH47" i="51"/>
  <c r="AH41" i="51"/>
  <c r="AH32" i="51"/>
  <c r="AH42" i="51"/>
  <c r="AH38" i="51"/>
  <c r="AH54" i="51"/>
  <c r="AH62" i="51"/>
  <c r="AH35" i="51"/>
  <c r="AH48" i="51"/>
  <c r="AH53" i="51"/>
  <c r="AH36" i="51"/>
  <c r="AH29" i="51"/>
  <c r="AH52" i="51"/>
  <c r="AH33" i="51"/>
  <c r="AH19" i="51"/>
  <c r="AH59" i="51"/>
  <c r="AH39" i="51"/>
  <c r="AH40" i="51"/>
  <c r="DJ33" i="51"/>
  <c r="DJ59" i="51"/>
  <c r="CB49" i="51"/>
  <c r="CB36" i="51"/>
  <c r="CB39" i="51"/>
  <c r="FC55" i="51"/>
  <c r="FC41" i="51"/>
  <c r="FC61" i="51"/>
  <c r="FC54" i="51"/>
  <c r="FC50" i="51"/>
  <c r="FC37" i="51"/>
  <c r="FC59" i="51"/>
  <c r="FC62" i="51"/>
  <c r="DD39" i="51"/>
  <c r="DD40" i="51"/>
  <c r="DD58" i="51"/>
  <c r="DD49" i="51"/>
  <c r="DD29" i="51"/>
  <c r="BY30" i="51"/>
  <c r="BY44" i="51"/>
  <c r="BY46" i="51"/>
  <c r="BY16" i="51"/>
  <c r="BY29" i="51"/>
  <c r="BY21" i="51"/>
  <c r="BY26" i="51"/>
  <c r="BY20" i="51"/>
  <c r="BY45" i="51"/>
  <c r="BY79" i="51"/>
  <c r="BY22" i="51"/>
  <c r="DS24" i="51"/>
  <c r="DS61" i="51"/>
  <c r="DS45" i="51"/>
  <c r="DS51" i="51"/>
  <c r="DS41" i="51"/>
  <c r="DS26" i="51"/>
  <c r="DS16" i="51"/>
  <c r="DS42" i="51"/>
  <c r="DS48" i="51"/>
  <c r="DS40" i="51"/>
  <c r="DS29" i="51"/>
  <c r="DS50" i="51"/>
  <c r="DS20" i="51"/>
  <c r="DS39" i="51"/>
  <c r="DS27" i="51"/>
  <c r="DS18" i="51"/>
  <c r="DS76" i="51"/>
  <c r="DS56" i="51"/>
  <c r="DS35" i="51"/>
  <c r="DS33" i="51"/>
  <c r="DS32" i="51"/>
  <c r="DS30" i="51"/>
  <c r="DS49" i="51"/>
  <c r="DS25" i="51"/>
  <c r="DS55" i="51"/>
  <c r="DS43" i="51"/>
  <c r="DS52" i="51"/>
  <c r="DS19" i="51"/>
  <c r="DS57" i="51"/>
  <c r="DS54" i="51"/>
  <c r="DS62" i="51"/>
  <c r="DS17" i="51"/>
  <c r="DS44" i="51"/>
  <c r="DS23" i="51"/>
  <c r="DS28" i="51"/>
  <c r="DS47" i="51"/>
  <c r="DS46" i="51"/>
  <c r="DS34" i="51"/>
  <c r="DS59" i="51"/>
  <c r="DS53" i="51"/>
  <c r="DS58" i="51"/>
  <c r="W26" i="51"/>
  <c r="W56" i="51"/>
  <c r="W44" i="51"/>
  <c r="W29" i="51"/>
  <c r="W51" i="51"/>
  <c r="W45" i="51"/>
  <c r="W40" i="51"/>
  <c r="W27" i="51"/>
  <c r="W38" i="51"/>
  <c r="W50" i="51"/>
  <c r="W46" i="51"/>
  <c r="W53" i="51"/>
  <c r="W47" i="51"/>
  <c r="W76" i="51"/>
  <c r="W58" i="51"/>
  <c r="W39" i="51"/>
  <c r="W61" i="51"/>
  <c r="W49" i="51"/>
  <c r="W48" i="51"/>
  <c r="W41" i="51"/>
  <c r="W55" i="51"/>
  <c r="W62" i="51"/>
  <c r="W54" i="51"/>
  <c r="W52" i="51"/>
  <c r="CQ29" i="51"/>
  <c r="CQ52" i="51"/>
  <c r="CQ53" i="51"/>
  <c r="CQ47" i="51"/>
  <c r="CQ49" i="51"/>
  <c r="CQ26" i="51"/>
  <c r="CQ33" i="51"/>
  <c r="CQ39" i="51"/>
  <c r="CQ76" i="51"/>
  <c r="CQ58" i="51"/>
  <c r="CQ51" i="51"/>
  <c r="CQ59" i="51"/>
  <c r="T20" i="51"/>
  <c r="T54" i="51"/>
  <c r="T62" i="51"/>
  <c r="T50" i="51"/>
  <c r="T56" i="51"/>
  <c r="T58" i="51"/>
  <c r="T34" i="51"/>
  <c r="T33" i="51"/>
  <c r="T40" i="51"/>
  <c r="T41" i="51"/>
  <c r="T25" i="51"/>
  <c r="T35" i="51"/>
  <c r="T52" i="51"/>
  <c r="T16" i="51"/>
  <c r="T59" i="51"/>
  <c r="T19" i="51"/>
  <c r="T61" i="51"/>
  <c r="T39" i="51"/>
  <c r="T48" i="51"/>
  <c r="DZ57" i="51"/>
  <c r="DZ32" i="51"/>
  <c r="DZ76" i="51"/>
  <c r="DZ25" i="51"/>
  <c r="DZ22" i="51"/>
  <c r="DZ20" i="51"/>
  <c r="DZ18" i="51"/>
  <c r="DZ51" i="51"/>
  <c r="DZ28" i="51"/>
  <c r="DZ16" i="51"/>
  <c r="DZ24" i="51"/>
  <c r="DZ21" i="51"/>
  <c r="DZ35" i="51"/>
  <c r="DZ26" i="51"/>
  <c r="DZ27" i="51"/>
  <c r="DZ43" i="51"/>
  <c r="DZ19" i="51"/>
  <c r="DZ23" i="51"/>
  <c r="DZ42" i="51"/>
  <c r="DZ31" i="51"/>
  <c r="DZ30" i="51"/>
  <c r="DZ47" i="51"/>
  <c r="DZ17" i="51"/>
  <c r="DZ29" i="51"/>
  <c r="BW47" i="51"/>
  <c r="BW27" i="51"/>
  <c r="BW49" i="51"/>
  <c r="BW42" i="51"/>
  <c r="BW30" i="51"/>
  <c r="BW26" i="51"/>
  <c r="BW29" i="51"/>
  <c r="BW28" i="51"/>
  <c r="BW76" i="51"/>
  <c r="BW52" i="51"/>
  <c r="BW78" i="51"/>
  <c r="BW51" i="51"/>
  <c r="BW70" i="51"/>
  <c r="BI17" i="51"/>
  <c r="BI20" i="51"/>
  <c r="BI18" i="51"/>
  <c r="BI28" i="51"/>
  <c r="BI24" i="51"/>
  <c r="BI27" i="51"/>
  <c r="BI16" i="51"/>
  <c r="BI32" i="51"/>
  <c r="BI23" i="51"/>
  <c r="BI25" i="51"/>
  <c r="BI21" i="51"/>
  <c r="BI22" i="51"/>
  <c r="S51" i="51"/>
  <c r="S52" i="51"/>
  <c r="S56" i="51"/>
  <c r="S19" i="51"/>
  <c r="S55" i="51"/>
  <c r="BA48" i="51"/>
  <c r="BA56" i="51"/>
  <c r="BA39" i="51"/>
  <c r="BZ51" i="51"/>
  <c r="BZ49" i="51"/>
  <c r="BZ45" i="51"/>
  <c r="BZ39" i="51"/>
  <c r="BZ46" i="51"/>
  <c r="BZ44" i="51"/>
  <c r="AC77" i="51"/>
  <c r="AC31" i="51"/>
  <c r="AC16" i="51"/>
  <c r="AC46" i="51"/>
  <c r="AC53" i="51"/>
  <c r="AC47" i="51"/>
  <c r="AC58" i="51"/>
  <c r="AC44" i="51"/>
  <c r="AC56" i="51"/>
  <c r="AC32" i="51"/>
  <c r="AC55" i="51"/>
  <c r="AC48" i="51"/>
  <c r="AC36" i="51"/>
  <c r="AC45" i="51"/>
  <c r="AC37" i="51"/>
  <c r="AC51" i="51"/>
  <c r="AC49" i="51"/>
  <c r="AC19" i="51"/>
  <c r="AC76" i="51"/>
  <c r="AC29" i="51"/>
  <c r="BV19" i="51"/>
  <c r="BV33" i="51"/>
  <c r="BT39" i="51"/>
  <c r="BT36" i="51"/>
  <c r="AD36" i="51"/>
  <c r="AD58" i="51"/>
  <c r="AD61" i="51"/>
  <c r="AD53" i="51"/>
  <c r="AD33" i="51"/>
  <c r="AD54" i="51"/>
  <c r="AD55" i="51"/>
  <c r="AD76" i="51"/>
  <c r="AD46" i="51"/>
  <c r="AD44" i="51"/>
  <c r="AD39" i="51"/>
  <c r="AD34" i="51"/>
  <c r="AD41" i="51"/>
  <c r="AD62" i="51"/>
  <c r="AD37" i="51"/>
  <c r="AD59" i="51"/>
  <c r="AD35" i="51"/>
  <c r="AD45" i="51"/>
  <c r="AD56" i="51"/>
  <c r="AD49" i="51"/>
  <c r="AD50" i="51"/>
  <c r="AD48" i="51"/>
  <c r="AD47" i="51"/>
  <c r="AD29" i="51"/>
  <c r="AD51" i="51"/>
  <c r="AD19" i="51"/>
  <c r="X51" i="51"/>
  <c r="X43" i="51"/>
  <c r="X48" i="51"/>
  <c r="X32" i="51"/>
  <c r="X57" i="51"/>
  <c r="X19" i="51"/>
  <c r="X49" i="51"/>
  <c r="CY48" i="51"/>
  <c r="CY39" i="51"/>
  <c r="CY61" i="51"/>
  <c r="CY33" i="51"/>
  <c r="CY54" i="51"/>
  <c r="CY62" i="51"/>
  <c r="CY26" i="51"/>
  <c r="CY27" i="51"/>
  <c r="CY40" i="51"/>
  <c r="CY41" i="51"/>
  <c r="CY59" i="51"/>
  <c r="CY52" i="51"/>
  <c r="CY38" i="51"/>
  <c r="CY50" i="51"/>
  <c r="DL18" i="51"/>
  <c r="DL24" i="51"/>
  <c r="DL58" i="51"/>
  <c r="DL54" i="51"/>
  <c r="DL21" i="51"/>
  <c r="DL51" i="51"/>
  <c r="DL34" i="51"/>
  <c r="DL59" i="51"/>
  <c r="DL48" i="51"/>
  <c r="DL40" i="51"/>
  <c r="DL22" i="51"/>
  <c r="DL29" i="51"/>
  <c r="DL36" i="51"/>
  <c r="DL53" i="51"/>
  <c r="DL47" i="51"/>
  <c r="DL25" i="51"/>
  <c r="DL28" i="51"/>
  <c r="DL20" i="51"/>
  <c r="DL44" i="51"/>
  <c r="DL61" i="51"/>
  <c r="DL50" i="51"/>
  <c r="DL49" i="51"/>
  <c r="DL35" i="51"/>
  <c r="DL76" i="51"/>
  <c r="DL42" i="51"/>
  <c r="DL37" i="51"/>
  <c r="DL55" i="51"/>
  <c r="DL33" i="51"/>
  <c r="DL52" i="51"/>
  <c r="DL56" i="51"/>
  <c r="DL41" i="51"/>
  <c r="DL39" i="51"/>
  <c r="DL46" i="51"/>
  <c r="DL30" i="51"/>
  <c r="DL32" i="51"/>
  <c r="DL62" i="51"/>
  <c r="DL45" i="51"/>
  <c r="DL38" i="51"/>
  <c r="AF57" i="51"/>
  <c r="AF21" i="51"/>
  <c r="AF39" i="51"/>
  <c r="AF19" i="51"/>
  <c r="AF50" i="51"/>
  <c r="AF16" i="51"/>
  <c r="AF18" i="51"/>
  <c r="AF26" i="51"/>
  <c r="AF46" i="51"/>
  <c r="AF22" i="51"/>
  <c r="AF48" i="51"/>
  <c r="AF35" i="51"/>
  <c r="AF59" i="51"/>
  <c r="AF52" i="51"/>
  <c r="AF30" i="51"/>
  <c r="AF38" i="51"/>
  <c r="AF27" i="51"/>
  <c r="AF28" i="51"/>
  <c r="AF62" i="51"/>
  <c r="AF40" i="51"/>
  <c r="AF20" i="51"/>
  <c r="AF47" i="51"/>
  <c r="AF49" i="51"/>
  <c r="AF32" i="51"/>
  <c r="AF44" i="51"/>
  <c r="AF17" i="51"/>
  <c r="AF25" i="51"/>
  <c r="AF24" i="51"/>
  <c r="AF53" i="51"/>
  <c r="AF41" i="51"/>
  <c r="AF55" i="51"/>
  <c r="AF33" i="51"/>
  <c r="AF42" i="51"/>
  <c r="AF29" i="51"/>
  <c r="AF37" i="51"/>
  <c r="AF54" i="51"/>
  <c r="AF45" i="51"/>
  <c r="AF36" i="51"/>
  <c r="AF76" i="51"/>
  <c r="AF61" i="51"/>
  <c r="AF34" i="51"/>
  <c r="AF51" i="51"/>
  <c r="AF43" i="51"/>
  <c r="DB13" i="51"/>
  <c r="FC13" i="51"/>
  <c r="CT13" i="51"/>
  <c r="AE13" i="51"/>
  <c r="BB13" i="51"/>
  <c r="BW13" i="51"/>
  <c r="BZ13" i="51"/>
  <c r="BI13" i="51"/>
  <c r="DG13" i="51"/>
  <c r="CD13" i="51"/>
  <c r="DT13" i="51"/>
  <c r="BA13" i="51"/>
  <c r="FE13" i="51"/>
  <c r="AW13" i="51"/>
  <c r="EH13" i="51"/>
  <c r="DX13" i="51"/>
  <c r="DZ13" i="51"/>
  <c r="AY13" i="51"/>
  <c r="EO13" i="51"/>
  <c r="AZ13" i="51"/>
  <c r="S13" i="51"/>
  <c r="BS13" i="51"/>
  <c r="EP13" i="51"/>
  <c r="DK13" i="51"/>
  <c r="EA13" i="51"/>
  <c r="BE13" i="51"/>
  <c r="CZ13" i="51"/>
  <c r="T13" i="51"/>
  <c r="CN13" i="51"/>
  <c r="EU13" i="51"/>
  <c r="BX13" i="51"/>
  <c r="DR13" i="51"/>
  <c r="DJ13" i="51"/>
  <c r="BP13" i="51"/>
  <c r="CU13" i="51"/>
  <c r="EI13" i="51"/>
  <c r="DO13" i="51"/>
  <c r="CK13" i="51"/>
  <c r="X13" i="51"/>
  <c r="FF13" i="51"/>
  <c r="DY13" i="51"/>
  <c r="CR13" i="51"/>
  <c r="AC13" i="51"/>
  <c r="CI13" i="51"/>
  <c r="CQ13" i="51"/>
  <c r="AV13" i="51"/>
  <c r="DV13" i="51"/>
  <c r="BO13" i="51"/>
  <c r="AP13" i="51"/>
  <c r="Y13" i="51"/>
  <c r="CS13" i="51"/>
  <c r="DM13" i="51"/>
  <c r="AD13" i="51"/>
  <c r="BR13" i="51"/>
  <c r="ET13" i="51"/>
  <c r="R13" i="51"/>
  <c r="DH13" i="51"/>
  <c r="CJ13" i="51"/>
  <c r="CG13" i="51"/>
  <c r="EG13" i="51"/>
  <c r="BN13" i="51"/>
  <c r="BH13" i="51"/>
  <c r="V13" i="51"/>
  <c r="BV13" i="51"/>
  <c r="EQ13" i="51"/>
  <c r="BU13" i="51"/>
  <c r="EX13" i="51"/>
  <c r="AF13" i="51"/>
  <c r="CY13" i="51"/>
  <c r="BC13" i="51"/>
  <c r="BK13" i="51"/>
  <c r="AO13" i="51"/>
  <c r="AS13" i="51"/>
  <c r="EJ13" i="51"/>
  <c r="CE13" i="51"/>
  <c r="EK13" i="51"/>
  <c r="EL13" i="51"/>
  <c r="BM13" i="51"/>
  <c r="EM13" i="51"/>
  <c r="AQ13" i="51"/>
  <c r="DW13" i="51"/>
  <c r="BJ13" i="51"/>
  <c r="CP13" i="51"/>
  <c r="W13" i="51"/>
  <c r="CB13" i="51"/>
  <c r="DU13" i="51"/>
  <c r="AI13" i="51"/>
  <c r="FD13" i="51"/>
  <c r="CW13" i="51"/>
  <c r="Q13" i="51"/>
  <c r="EN13" i="51"/>
  <c r="EE13" i="51"/>
  <c r="DI13" i="51"/>
  <c r="Z13" i="51"/>
  <c r="AA13" i="51"/>
  <c r="EW13" i="51"/>
  <c r="DP13" i="51"/>
  <c r="FA13" i="51"/>
  <c r="BF13" i="51"/>
  <c r="AU13" i="51"/>
  <c r="EF13" i="51"/>
  <c r="AN13" i="51"/>
  <c r="ES13" i="51"/>
  <c r="CV13" i="51"/>
  <c r="AJ13" i="51"/>
  <c r="BL13" i="51"/>
  <c r="AR13" i="51"/>
  <c r="EY13" i="51"/>
  <c r="CM13" i="51"/>
  <c r="AK13" i="51"/>
  <c r="P13" i="51"/>
  <c r="EC13" i="51"/>
  <c r="DE13" i="51"/>
  <c r="CC13" i="51"/>
  <c r="BD13" i="51"/>
  <c r="CH13" i="51"/>
  <c r="BY13" i="51"/>
  <c r="CF13" i="51"/>
  <c r="FB13" i="51"/>
  <c r="U13" i="51"/>
  <c r="DQ13" i="51"/>
  <c r="CA13" i="51"/>
  <c r="ER13" i="51"/>
  <c r="EV13" i="51"/>
  <c r="AT13" i="51"/>
  <c r="AH13" i="51"/>
  <c r="FG13" i="51"/>
  <c r="ED13" i="51"/>
  <c r="AG13" i="51"/>
  <c r="DF13" i="51"/>
  <c r="DA13" i="51"/>
  <c r="AM13" i="51"/>
  <c r="CO13" i="51"/>
  <c r="EZ13" i="51"/>
  <c r="BT13" i="51"/>
  <c r="DN13" i="51"/>
  <c r="DC13" i="51"/>
  <c r="CL13" i="51"/>
  <c r="DS13" i="51"/>
  <c r="CX13" i="51"/>
  <c r="BQ13" i="51"/>
  <c r="AB13" i="51"/>
  <c r="DL13" i="51"/>
  <c r="DD13" i="51"/>
  <c r="EB13" i="51"/>
  <c r="AX13" i="51"/>
  <c r="BG13" i="51"/>
  <c r="O65" i="51" l="1"/>
  <c r="M57" i="43" s="1"/>
  <c r="C31" i="53"/>
  <c r="J31" i="53" s="1"/>
  <c r="K31" i="53" s="1"/>
  <c r="O74" i="51"/>
  <c r="O68" i="51"/>
  <c r="O42" i="51"/>
  <c r="M34" i="43" s="1"/>
  <c r="O46" i="51"/>
  <c r="M38" i="43" s="1"/>
  <c r="O58" i="51"/>
  <c r="M50" i="43" s="1"/>
  <c r="O33" i="51"/>
  <c r="M25" i="43" s="1"/>
  <c r="O79" i="51"/>
  <c r="O66" i="51"/>
  <c r="M58" i="43" s="1"/>
  <c r="W15" i="51"/>
  <c r="C16" i="53" s="1"/>
  <c r="J16" i="53" s="1"/>
  <c r="K16" i="53" s="1"/>
  <c r="W81" i="51"/>
  <c r="FC81" i="51"/>
  <c r="FC15" i="51"/>
  <c r="C148" i="53" s="1"/>
  <c r="J148" i="53" s="1"/>
  <c r="K148" i="53" s="1"/>
  <c r="BR15" i="51"/>
  <c r="C63" i="53" s="1"/>
  <c r="J63" i="53" s="1"/>
  <c r="K63" i="53" s="1"/>
  <c r="BR81" i="51"/>
  <c r="O41" i="51"/>
  <c r="M33" i="43" s="1"/>
  <c r="O35" i="51"/>
  <c r="M27" i="43" s="1"/>
  <c r="O37" i="51"/>
  <c r="M29" i="43" s="1"/>
  <c r="O54" i="51"/>
  <c r="M46" i="43" s="1"/>
  <c r="AV15" i="51"/>
  <c r="C41" i="53" s="1"/>
  <c r="J41" i="53" s="1"/>
  <c r="K41" i="53" s="1"/>
  <c r="AV81" i="51"/>
  <c r="EH81" i="51"/>
  <c r="EH15" i="51"/>
  <c r="C131" i="53" s="1"/>
  <c r="J131" i="53" s="1"/>
  <c r="K131" i="53" s="1"/>
  <c r="EM15" i="51"/>
  <c r="C136" i="53" s="1"/>
  <c r="J136" i="53" s="1"/>
  <c r="K136" i="53" s="1"/>
  <c r="EM81" i="51"/>
  <c r="DM15" i="51"/>
  <c r="C110" i="53" s="1"/>
  <c r="J110" i="53" s="1"/>
  <c r="K110" i="53" s="1"/>
  <c r="DM81" i="51"/>
  <c r="BC81" i="51"/>
  <c r="BC15" i="51"/>
  <c r="C48" i="53" s="1"/>
  <c r="J48" i="53" s="1"/>
  <c r="K48" i="53" s="1"/>
  <c r="AK81" i="51"/>
  <c r="AK15" i="51"/>
  <c r="C30" i="53" s="1"/>
  <c r="J30" i="53" s="1"/>
  <c r="K30" i="53" s="1"/>
  <c r="EY81" i="51"/>
  <c r="EY15" i="51"/>
  <c r="C144" i="53" s="1"/>
  <c r="J144" i="53" s="1"/>
  <c r="K144" i="53" s="1"/>
  <c r="V15" i="51"/>
  <c r="C15" i="53" s="1"/>
  <c r="J15" i="53" s="1"/>
  <c r="K15" i="53" s="1"/>
  <c r="V81" i="51"/>
  <c r="CO81" i="51"/>
  <c r="CO15" i="51"/>
  <c r="C86" i="53" s="1"/>
  <c r="J86" i="53" s="1"/>
  <c r="K86" i="53" s="1"/>
  <c r="U15" i="51"/>
  <c r="C14" i="53" s="1"/>
  <c r="J14" i="53" s="1"/>
  <c r="K14" i="53" s="1"/>
  <c r="U81" i="51"/>
  <c r="FD81" i="51"/>
  <c r="FD15" i="51"/>
  <c r="C156" i="53" s="1"/>
  <c r="J156" i="53" s="1"/>
  <c r="K156" i="53" s="1"/>
  <c r="BK15" i="51"/>
  <c r="C58" i="53" s="1"/>
  <c r="J58" i="53" s="1"/>
  <c r="K58" i="53" s="1"/>
  <c r="BK81" i="51"/>
  <c r="AD15" i="51"/>
  <c r="C23" i="53" s="1"/>
  <c r="J23" i="53" s="1"/>
  <c r="K23" i="53" s="1"/>
  <c r="AD81" i="51"/>
  <c r="S81" i="51"/>
  <c r="S15" i="51"/>
  <c r="C12" i="53" s="1"/>
  <c r="J12" i="53" s="1"/>
  <c r="K12" i="53" s="1"/>
  <c r="BY15" i="51"/>
  <c r="C70" i="53" s="1"/>
  <c r="J70" i="53" s="1"/>
  <c r="K70" i="53" s="1"/>
  <c r="BY81" i="51"/>
  <c r="CE81" i="51"/>
  <c r="CE15" i="51"/>
  <c r="C76" i="53" s="1"/>
  <c r="J76" i="53" s="1"/>
  <c r="K76" i="53" s="1"/>
  <c r="BP81" i="51"/>
  <c r="BP15" i="51"/>
  <c r="C61" i="53" s="1"/>
  <c r="J61" i="53" s="1"/>
  <c r="K61" i="53" s="1"/>
  <c r="O77" i="51"/>
  <c r="P15" i="51"/>
  <c r="C9" i="53" s="1"/>
  <c r="J9" i="53" s="1"/>
  <c r="K9" i="53" s="1"/>
  <c r="O16" i="51"/>
  <c r="M7" i="43" s="1"/>
  <c r="P81" i="51"/>
  <c r="O55" i="51"/>
  <c r="M47" i="43" s="1"/>
  <c r="O48" i="51"/>
  <c r="M40" i="43" s="1"/>
  <c r="O20" i="51"/>
  <c r="M11" i="43" s="1"/>
  <c r="ET15" i="51"/>
  <c r="C141" i="53" s="1"/>
  <c r="J141" i="53" s="1"/>
  <c r="K141" i="53" s="1"/>
  <c r="ET81" i="51"/>
  <c r="EE15" i="51"/>
  <c r="C128" i="53" s="1"/>
  <c r="J128" i="53" s="1"/>
  <c r="K128" i="53" s="1"/>
  <c r="EE81" i="51"/>
  <c r="Z81" i="51"/>
  <c r="Z15" i="51"/>
  <c r="C19" i="53" s="1"/>
  <c r="J19" i="53" s="1"/>
  <c r="K19" i="53" s="1"/>
  <c r="AJ15" i="51"/>
  <c r="C29" i="53" s="1"/>
  <c r="J29" i="53" s="1"/>
  <c r="K29" i="53" s="1"/>
  <c r="AJ81" i="51"/>
  <c r="BD81" i="51"/>
  <c r="BD15" i="51"/>
  <c r="C49" i="53" s="1"/>
  <c r="J49" i="53" s="1"/>
  <c r="K49" i="53" s="1"/>
  <c r="CP81" i="51"/>
  <c r="CP15" i="51"/>
  <c r="C87" i="53" s="1"/>
  <c r="J87" i="53" s="1"/>
  <c r="K87" i="53" s="1"/>
  <c r="CN81" i="51"/>
  <c r="CN15" i="51"/>
  <c r="C85" i="53" s="1"/>
  <c r="J85" i="53" s="1"/>
  <c r="K85" i="53" s="1"/>
  <c r="AI81" i="51"/>
  <c r="AI15" i="51"/>
  <c r="C28" i="53" s="1"/>
  <c r="J28" i="53" s="1"/>
  <c r="K28" i="53" s="1"/>
  <c r="AA81" i="51"/>
  <c r="AA15" i="51"/>
  <c r="C20" i="53" s="1"/>
  <c r="J20" i="53" s="1"/>
  <c r="K20" i="53" s="1"/>
  <c r="DB81" i="51"/>
  <c r="DB15" i="51"/>
  <c r="C99" i="53" s="1"/>
  <c r="J99" i="53" s="1"/>
  <c r="K99" i="53" s="1"/>
  <c r="BA81" i="51"/>
  <c r="BA15" i="51"/>
  <c r="C46" i="53" s="1"/>
  <c r="J46" i="53" s="1"/>
  <c r="K46" i="53" s="1"/>
  <c r="BN15" i="51"/>
  <c r="C59" i="53" s="1"/>
  <c r="J59" i="53" s="1"/>
  <c r="K59" i="53" s="1"/>
  <c r="BN81" i="51"/>
  <c r="DT81" i="51"/>
  <c r="DT15" i="51"/>
  <c r="C117" i="53" s="1"/>
  <c r="J117" i="53" s="1"/>
  <c r="K117" i="53" s="1"/>
  <c r="AT15" i="51"/>
  <c r="C39" i="53" s="1"/>
  <c r="J39" i="53" s="1"/>
  <c r="K39" i="53" s="1"/>
  <c r="AT81" i="51"/>
  <c r="BL81" i="51"/>
  <c r="BL15" i="51"/>
  <c r="C56" i="53" s="1"/>
  <c r="J56" i="53" s="1"/>
  <c r="K56" i="53" s="1"/>
  <c r="O53" i="51"/>
  <c r="M45" i="43" s="1"/>
  <c r="O43" i="51"/>
  <c r="BO15" i="51"/>
  <c r="C60" i="53" s="1"/>
  <c r="J60" i="53" s="1"/>
  <c r="K60" i="53" s="1"/>
  <c r="BO81" i="51"/>
  <c r="EG81" i="51"/>
  <c r="EG15" i="51"/>
  <c r="C130" i="53" s="1"/>
  <c r="J130" i="53" s="1"/>
  <c r="K130" i="53" s="1"/>
  <c r="CG15" i="51"/>
  <c r="C78" i="53" s="1"/>
  <c r="J78" i="53" s="1"/>
  <c r="K78" i="53" s="1"/>
  <c r="CG81" i="51"/>
  <c r="CW81" i="51"/>
  <c r="CW15" i="51"/>
  <c r="C94" i="53" s="1"/>
  <c r="J94" i="53" s="1"/>
  <c r="K94" i="53" s="1"/>
  <c r="DV81" i="51"/>
  <c r="DV15" i="51"/>
  <c r="C121" i="53" s="1"/>
  <c r="J121" i="53" s="1"/>
  <c r="K121" i="53" s="1"/>
  <c r="AN81" i="51"/>
  <c r="AN15" i="51"/>
  <c r="C33" i="53" s="1"/>
  <c r="J33" i="53" s="1"/>
  <c r="K33" i="53" s="1"/>
  <c r="AX81" i="51"/>
  <c r="AX15" i="51"/>
  <c r="C43" i="53" s="1"/>
  <c r="J43" i="53" s="1"/>
  <c r="K43" i="53" s="1"/>
  <c r="BB15" i="51"/>
  <c r="C47" i="53" s="1"/>
  <c r="J47" i="53" s="1"/>
  <c r="K47" i="53" s="1"/>
  <c r="BB81" i="51"/>
  <c r="CY15" i="51"/>
  <c r="C96" i="53" s="1"/>
  <c r="J96" i="53" s="1"/>
  <c r="K96" i="53" s="1"/>
  <c r="CY81" i="51"/>
  <c r="T81" i="51"/>
  <c r="T15" i="51"/>
  <c r="C13" i="53" s="1"/>
  <c r="J13" i="53" s="1"/>
  <c r="K13" i="53" s="1"/>
  <c r="O34" i="51"/>
  <c r="M26" i="43" s="1"/>
  <c r="DC81" i="51"/>
  <c r="DC15" i="51"/>
  <c r="C100" i="53" s="1"/>
  <c r="J100" i="53" s="1"/>
  <c r="K100" i="53" s="1"/>
  <c r="AC81" i="51"/>
  <c r="AC15" i="51"/>
  <c r="C22" i="53" s="1"/>
  <c r="J22" i="53" s="1"/>
  <c r="K22" i="53" s="1"/>
  <c r="AH81" i="51"/>
  <c r="AH15" i="51"/>
  <c r="C27" i="53" s="1"/>
  <c r="J27" i="53" s="1"/>
  <c r="K27" i="53" s="1"/>
  <c r="O49" i="51"/>
  <c r="O18" i="51"/>
  <c r="M9" i="43" s="1"/>
  <c r="EB15" i="51"/>
  <c r="C125" i="53" s="1"/>
  <c r="J125" i="53" s="1"/>
  <c r="K125" i="53" s="1"/>
  <c r="EB81" i="51"/>
  <c r="DX15" i="51"/>
  <c r="C120" i="53" s="1"/>
  <c r="J120" i="53" s="1"/>
  <c r="K120" i="53" s="1"/>
  <c r="DX81" i="51"/>
  <c r="BT15" i="51"/>
  <c r="C65" i="53" s="1"/>
  <c r="J65" i="53" s="1"/>
  <c r="K65" i="53" s="1"/>
  <c r="BT81" i="51"/>
  <c r="O32" i="51"/>
  <c r="M24" i="43" s="1"/>
  <c r="O45" i="51"/>
  <c r="M37" i="43" s="1"/>
  <c r="Q15" i="51"/>
  <c r="C10" i="53" s="1"/>
  <c r="J10" i="53" s="1"/>
  <c r="K10" i="53" s="1"/>
  <c r="Q81" i="51"/>
  <c r="AY81" i="51"/>
  <c r="AY15" i="51"/>
  <c r="C44" i="53" s="1"/>
  <c r="J44" i="53" s="1"/>
  <c r="K44" i="53" s="1"/>
  <c r="EO15" i="51"/>
  <c r="C150" i="53" s="1"/>
  <c r="J150" i="53" s="1"/>
  <c r="K150" i="53" s="1"/>
  <c r="EO81" i="51"/>
  <c r="CD15" i="51"/>
  <c r="C75" i="53" s="1"/>
  <c r="J75" i="53" s="1"/>
  <c r="K75" i="53" s="1"/>
  <c r="CD81" i="51"/>
  <c r="AU81" i="51"/>
  <c r="AU15" i="51"/>
  <c r="C40" i="53" s="1"/>
  <c r="J40" i="53" s="1"/>
  <c r="K40" i="53" s="1"/>
  <c r="O80" i="51"/>
  <c r="O31" i="51"/>
  <c r="O26" i="51"/>
  <c r="M18" i="43" s="1"/>
  <c r="O29" i="51"/>
  <c r="AZ81" i="51"/>
  <c r="AZ15" i="51"/>
  <c r="C45" i="53" s="1"/>
  <c r="J45" i="53" s="1"/>
  <c r="K45" i="53" s="1"/>
  <c r="BS81" i="51"/>
  <c r="BS15" i="51"/>
  <c r="C64" i="53" s="1"/>
  <c r="J64" i="53" s="1"/>
  <c r="K64" i="53" s="1"/>
  <c r="DY81" i="51"/>
  <c r="DY15" i="51"/>
  <c r="C122" i="53" s="1"/>
  <c r="J122" i="53" s="1"/>
  <c r="K122" i="53" s="1"/>
  <c r="AR81" i="51"/>
  <c r="AR15" i="51"/>
  <c r="C37" i="53" s="1"/>
  <c r="J37" i="53" s="1"/>
  <c r="K37" i="53" s="1"/>
  <c r="BX81" i="51"/>
  <c r="BX15" i="51"/>
  <c r="C69" i="53" s="1"/>
  <c r="J69" i="53" s="1"/>
  <c r="K69" i="53" s="1"/>
  <c r="DH15" i="51"/>
  <c r="C105" i="53" s="1"/>
  <c r="J105" i="53" s="1"/>
  <c r="K105" i="53" s="1"/>
  <c r="DH81" i="51"/>
  <c r="AQ81" i="51"/>
  <c r="AQ15" i="51"/>
  <c r="C36" i="53" s="1"/>
  <c r="J36" i="53" s="1"/>
  <c r="K36" i="53" s="1"/>
  <c r="FE15" i="51"/>
  <c r="C149" i="53" s="1"/>
  <c r="J149" i="53" s="1"/>
  <c r="K149" i="53" s="1"/>
  <c r="FE81" i="51"/>
  <c r="CC81" i="51"/>
  <c r="CC15" i="51"/>
  <c r="C74" i="53" s="1"/>
  <c r="J74" i="53" s="1"/>
  <c r="K74" i="53" s="1"/>
  <c r="CH15" i="51"/>
  <c r="C79" i="53" s="1"/>
  <c r="J79" i="53" s="1"/>
  <c r="K79" i="53" s="1"/>
  <c r="CH81" i="51"/>
  <c r="BV15" i="51"/>
  <c r="C67" i="53" s="1"/>
  <c r="J67" i="53" s="1"/>
  <c r="K67" i="53" s="1"/>
  <c r="BV81" i="51"/>
  <c r="DN15" i="51"/>
  <c r="C111" i="53" s="1"/>
  <c r="J111" i="53" s="1"/>
  <c r="K111" i="53" s="1"/>
  <c r="DN81" i="51"/>
  <c r="O59" i="51"/>
  <c r="M51" i="43" s="1"/>
  <c r="O72" i="51"/>
  <c r="O47" i="51"/>
  <c r="M39" i="43" s="1"/>
  <c r="O73" i="51"/>
  <c r="O39" i="51"/>
  <c r="M31" i="43" s="1"/>
  <c r="AS15" i="51"/>
  <c r="C38" i="53" s="1"/>
  <c r="J38" i="53" s="1"/>
  <c r="K38" i="53" s="1"/>
  <c r="AS81" i="51"/>
  <c r="AG81" i="51"/>
  <c r="AG15" i="51"/>
  <c r="C26" i="53" s="1"/>
  <c r="J26" i="53" s="1"/>
  <c r="K26" i="53" s="1"/>
  <c r="EJ15" i="51"/>
  <c r="C133" i="53" s="1"/>
  <c r="J133" i="53" s="1"/>
  <c r="K133" i="53" s="1"/>
  <c r="EJ81" i="51"/>
  <c r="CJ15" i="51"/>
  <c r="C81" i="53" s="1"/>
  <c r="J81" i="53" s="1"/>
  <c r="K81" i="53" s="1"/>
  <c r="CJ81" i="51"/>
  <c r="EQ15" i="51"/>
  <c r="C139" i="53" s="1"/>
  <c r="J139" i="53" s="1"/>
  <c r="K139" i="53" s="1"/>
  <c r="EQ81" i="51"/>
  <c r="DU81" i="51"/>
  <c r="DU15" i="51"/>
  <c r="C118" i="53" s="1"/>
  <c r="J118" i="53" s="1"/>
  <c r="K118" i="53" s="1"/>
  <c r="DE81" i="51"/>
  <c r="DE15" i="51"/>
  <c r="C102" i="53" s="1"/>
  <c r="J102" i="53" s="1"/>
  <c r="K102" i="53" s="1"/>
  <c r="EU15" i="51"/>
  <c r="C153" i="53" s="1"/>
  <c r="J153" i="53" s="1"/>
  <c r="K153" i="53" s="1"/>
  <c r="EU81" i="51"/>
  <c r="CV81" i="51"/>
  <c r="CV15" i="51"/>
  <c r="C93" i="53" s="1"/>
  <c r="J93" i="53" s="1"/>
  <c r="K93" i="53" s="1"/>
  <c r="DK81" i="51"/>
  <c r="DK15" i="51"/>
  <c r="C108" i="53" s="1"/>
  <c r="J108" i="53" s="1"/>
  <c r="K108" i="53" s="1"/>
  <c r="EN81" i="51"/>
  <c r="EN15" i="51"/>
  <c r="C137" i="53" s="1"/>
  <c r="J137" i="53" s="1"/>
  <c r="K137" i="53" s="1"/>
  <c r="DG81" i="51"/>
  <c r="DG15" i="51"/>
  <c r="C104" i="53" s="1"/>
  <c r="J104" i="53" s="1"/>
  <c r="K104" i="53" s="1"/>
  <c r="CK81" i="51"/>
  <c r="CK15" i="51"/>
  <c r="C82" i="53" s="1"/>
  <c r="J82" i="53" s="1"/>
  <c r="K82" i="53" s="1"/>
  <c r="O76" i="51"/>
  <c r="BJ81" i="51"/>
  <c r="BJ15" i="51"/>
  <c r="C55" i="53" s="1"/>
  <c r="J55" i="53" s="1"/>
  <c r="K55" i="53" s="1"/>
  <c r="ES81" i="51"/>
  <c r="ES15" i="51"/>
  <c r="C154" i="53" s="1"/>
  <c r="J154" i="53" s="1"/>
  <c r="K154" i="53" s="1"/>
  <c r="ER81" i="51"/>
  <c r="ER15" i="51"/>
  <c r="C140" i="53" s="1"/>
  <c r="J140" i="53" s="1"/>
  <c r="K140" i="53" s="1"/>
  <c r="EW81" i="51"/>
  <c r="EW15" i="51"/>
  <c r="C155" i="53" s="1"/>
  <c r="J155" i="53" s="1"/>
  <c r="K155" i="53" s="1"/>
  <c r="CZ15" i="51"/>
  <c r="C97" i="53" s="1"/>
  <c r="J97" i="53" s="1"/>
  <c r="K97" i="53" s="1"/>
  <c r="CZ81" i="51"/>
  <c r="EK81" i="51"/>
  <c r="EK15" i="51"/>
  <c r="C134" i="53" s="1"/>
  <c r="J134" i="53" s="1"/>
  <c r="K134" i="53" s="1"/>
  <c r="DJ15" i="51"/>
  <c r="C107" i="53" s="1"/>
  <c r="J107" i="53" s="1"/>
  <c r="K107" i="53" s="1"/>
  <c r="DJ81" i="51"/>
  <c r="O70" i="51"/>
  <c r="EX81" i="51"/>
  <c r="EX15" i="51"/>
  <c r="C143" i="53" s="1"/>
  <c r="J143" i="53" s="1"/>
  <c r="K143" i="53" s="1"/>
  <c r="CX81" i="51"/>
  <c r="CX15" i="51"/>
  <c r="C95" i="53" s="1"/>
  <c r="J95" i="53" s="1"/>
  <c r="K95" i="53" s="1"/>
  <c r="O30" i="51"/>
  <c r="M22" i="43" s="1"/>
  <c r="O21" i="51"/>
  <c r="M12" i="43" s="1"/>
  <c r="O27" i="51"/>
  <c r="M19" i="43" s="1"/>
  <c r="O64" i="51"/>
  <c r="M56" i="43" s="1"/>
  <c r="AB15" i="51"/>
  <c r="C21" i="53" s="1"/>
  <c r="J21" i="53" s="1"/>
  <c r="K21" i="53" s="1"/>
  <c r="AB81" i="51"/>
  <c r="FG15" i="51"/>
  <c r="C152" i="53" s="1"/>
  <c r="J152" i="53" s="1"/>
  <c r="K152" i="53" s="1"/>
  <c r="FG81" i="51"/>
  <c r="FF15" i="51"/>
  <c r="C151" i="53" s="1"/>
  <c r="J151" i="53" s="1"/>
  <c r="K151" i="53" s="1"/>
  <c r="FF81" i="51"/>
  <c r="BW15" i="51"/>
  <c r="C68" i="53" s="1"/>
  <c r="J68" i="53" s="1"/>
  <c r="K68" i="53" s="1"/>
  <c r="BW81" i="51"/>
  <c r="O40" i="51"/>
  <c r="DQ81" i="51"/>
  <c r="DQ15" i="51"/>
  <c r="C114" i="53" s="1"/>
  <c r="J114" i="53" s="1"/>
  <c r="K114" i="53" s="1"/>
  <c r="O36" i="51"/>
  <c r="M28" i="43" s="1"/>
  <c r="O50" i="51"/>
  <c r="M42" i="43" s="1"/>
  <c r="CA81" i="51"/>
  <c r="CA15" i="51"/>
  <c r="C72" i="53" s="1"/>
  <c r="J72" i="53" s="1"/>
  <c r="K72" i="53" s="1"/>
  <c r="DA15" i="51"/>
  <c r="C98" i="53" s="1"/>
  <c r="J98" i="53" s="1"/>
  <c r="K98" i="53" s="1"/>
  <c r="DA81" i="51"/>
  <c r="EF81" i="51"/>
  <c r="EF15" i="51"/>
  <c r="C129" i="53" s="1"/>
  <c r="J129" i="53" s="1"/>
  <c r="K129" i="53" s="1"/>
  <c r="BE81" i="51"/>
  <c r="BE15" i="51"/>
  <c r="C50" i="53" s="1"/>
  <c r="J50" i="53" s="1"/>
  <c r="K50" i="53" s="1"/>
  <c r="CL81" i="51"/>
  <c r="CL15" i="51"/>
  <c r="C83" i="53" s="1"/>
  <c r="J83" i="53" s="1"/>
  <c r="K83" i="53" s="1"/>
  <c r="ED81" i="51"/>
  <c r="ED15" i="51"/>
  <c r="C127" i="53" s="1"/>
  <c r="J127" i="53" s="1"/>
  <c r="K127" i="53" s="1"/>
  <c r="O22" i="51"/>
  <c r="M13" i="43" s="1"/>
  <c r="O78" i="51"/>
  <c r="CR15" i="51"/>
  <c r="C89" i="53" s="1"/>
  <c r="J89" i="53" s="1"/>
  <c r="K89" i="53" s="1"/>
  <c r="CR81" i="51"/>
  <c r="BU81" i="51"/>
  <c r="BU15" i="51"/>
  <c r="C66" i="53" s="1"/>
  <c r="J66" i="53" s="1"/>
  <c r="K66" i="53" s="1"/>
  <c r="O44" i="51"/>
  <c r="M36" i="43" s="1"/>
  <c r="O63" i="51"/>
  <c r="M55" i="43" s="1"/>
  <c r="EV15" i="51"/>
  <c r="C142" i="53" s="1"/>
  <c r="J142" i="53" s="1"/>
  <c r="K142" i="53" s="1"/>
  <c r="EV81" i="51"/>
  <c r="CU15" i="51"/>
  <c r="C92" i="53" s="1"/>
  <c r="J92" i="53" s="1"/>
  <c r="K92" i="53" s="1"/>
  <c r="CU81" i="51"/>
  <c r="X81" i="51"/>
  <c r="X15" i="51"/>
  <c r="C17" i="53" s="1"/>
  <c r="J17" i="53" s="1"/>
  <c r="K17" i="53" s="1"/>
  <c r="CQ81" i="51"/>
  <c r="CQ15" i="51"/>
  <c r="C88" i="53" s="1"/>
  <c r="J88" i="53" s="1"/>
  <c r="K88" i="53" s="1"/>
  <c r="CB81" i="51"/>
  <c r="CB15" i="51"/>
  <c r="C73" i="53" s="1"/>
  <c r="J73" i="53" s="1"/>
  <c r="K73" i="53" s="1"/>
  <c r="O51" i="51"/>
  <c r="M43" i="43" s="1"/>
  <c r="O75" i="51"/>
  <c r="O56" i="51"/>
  <c r="M48" i="43" s="1"/>
  <c r="O61" i="51"/>
  <c r="M53" i="43" s="1"/>
  <c r="O17" i="51"/>
  <c r="M8" i="43" s="1"/>
  <c r="CT15" i="51"/>
  <c r="C91" i="53" s="1"/>
  <c r="J91" i="53" s="1"/>
  <c r="K91" i="53" s="1"/>
  <c r="CT81" i="51"/>
  <c r="FB15" i="51"/>
  <c r="C147" i="53" s="1"/>
  <c r="J147" i="53" s="1"/>
  <c r="K147" i="53" s="1"/>
  <c r="FB81" i="51"/>
  <c r="EL15" i="51"/>
  <c r="C135" i="53" s="1"/>
  <c r="J135" i="53" s="1"/>
  <c r="K135" i="53" s="1"/>
  <c r="EL81" i="51"/>
  <c r="DI15" i="51"/>
  <c r="C106" i="53" s="1"/>
  <c r="J106" i="53" s="1"/>
  <c r="K106" i="53" s="1"/>
  <c r="DI81" i="51"/>
  <c r="EP15" i="51"/>
  <c r="C138" i="53" s="1"/>
  <c r="J138" i="53" s="1"/>
  <c r="K138" i="53" s="1"/>
  <c r="EP81" i="51"/>
  <c r="EZ15" i="51"/>
  <c r="C145" i="53" s="1"/>
  <c r="J145" i="53" s="1"/>
  <c r="K145" i="53" s="1"/>
  <c r="EZ81" i="51"/>
  <c r="BH81" i="51"/>
  <c r="BH15" i="51"/>
  <c r="C53" i="53" s="1"/>
  <c r="J53" i="53" s="1"/>
  <c r="K53" i="53" s="1"/>
  <c r="O57" i="51"/>
  <c r="M49" i="43" s="1"/>
  <c r="BI15" i="51"/>
  <c r="C54" i="53" s="1"/>
  <c r="J54" i="53" s="1"/>
  <c r="K54" i="53" s="1"/>
  <c r="BI81" i="51"/>
  <c r="O38" i="51"/>
  <c r="O67" i="51"/>
  <c r="DO15" i="51"/>
  <c r="C112" i="53" s="1"/>
  <c r="J112" i="53" s="1"/>
  <c r="K112" i="53" s="1"/>
  <c r="DO81" i="51"/>
  <c r="DS81" i="51"/>
  <c r="DS15" i="51"/>
  <c r="C116" i="53" s="1"/>
  <c r="J116" i="53" s="1"/>
  <c r="K116" i="53" s="1"/>
  <c r="O52" i="51"/>
  <c r="M44" i="43" s="1"/>
  <c r="FA81" i="51"/>
  <c r="FA15" i="51"/>
  <c r="C146" i="53" s="1"/>
  <c r="J146" i="53" s="1"/>
  <c r="K146" i="53" s="1"/>
  <c r="O69" i="51"/>
  <c r="EA81" i="51"/>
  <c r="EA15" i="51"/>
  <c r="C124" i="53" s="1"/>
  <c r="J124" i="53" s="1"/>
  <c r="K124" i="53" s="1"/>
  <c r="DL81" i="51"/>
  <c r="DL15" i="51"/>
  <c r="C109" i="53" s="1"/>
  <c r="J109" i="53" s="1"/>
  <c r="K109" i="53" s="1"/>
  <c r="O28" i="51"/>
  <c r="M20" i="43" s="1"/>
  <c r="R15" i="51"/>
  <c r="C11" i="53" s="1"/>
  <c r="J11" i="53" s="1"/>
  <c r="K11" i="53" s="1"/>
  <c r="R81" i="51"/>
  <c r="O71" i="51"/>
  <c r="EI15" i="51"/>
  <c r="C132" i="53" s="1"/>
  <c r="J132" i="53" s="1"/>
  <c r="K132" i="53" s="1"/>
  <c r="EI81" i="51"/>
  <c r="DF81" i="51"/>
  <c r="DF15" i="51"/>
  <c r="C103" i="53" s="1"/>
  <c r="J103" i="53" s="1"/>
  <c r="K103" i="53" s="1"/>
  <c r="AO15" i="51"/>
  <c r="C34" i="53" s="1"/>
  <c r="J34" i="53" s="1"/>
  <c r="K34" i="53" s="1"/>
  <c r="AO81" i="51"/>
  <c r="CF15" i="51"/>
  <c r="C77" i="53" s="1"/>
  <c r="J77" i="53" s="1"/>
  <c r="K77" i="53" s="1"/>
  <c r="CF81" i="51"/>
  <c r="AP81" i="51"/>
  <c r="AP15" i="51"/>
  <c r="C35" i="53" s="1"/>
  <c r="J35" i="53" s="1"/>
  <c r="K35" i="53" s="1"/>
  <c r="BQ15" i="51"/>
  <c r="C62" i="53" s="1"/>
  <c r="J62" i="53" s="1"/>
  <c r="K62" i="53" s="1"/>
  <c r="BQ81" i="51"/>
  <c r="AM81" i="51"/>
  <c r="AM15" i="51"/>
  <c r="C32" i="53" s="1"/>
  <c r="J32" i="53" s="1"/>
  <c r="K32" i="53" s="1"/>
  <c r="BZ81" i="51"/>
  <c r="BZ15" i="51"/>
  <c r="C71" i="53" s="1"/>
  <c r="J71" i="53" s="1"/>
  <c r="K71" i="53" s="1"/>
  <c r="DD81" i="51"/>
  <c r="DD15" i="51"/>
  <c r="C101" i="53" s="1"/>
  <c r="J101" i="53" s="1"/>
  <c r="K101" i="53" s="1"/>
  <c r="AF81" i="51"/>
  <c r="AF15" i="51"/>
  <c r="C25" i="53" s="1"/>
  <c r="J25" i="53" s="1"/>
  <c r="K25" i="53" s="1"/>
  <c r="DZ15" i="51"/>
  <c r="C123" i="53" s="1"/>
  <c r="J123" i="53" s="1"/>
  <c r="K123" i="53" s="1"/>
  <c r="DZ81" i="51"/>
  <c r="CS15" i="51"/>
  <c r="C90" i="53" s="1"/>
  <c r="J90" i="53" s="1"/>
  <c r="K90" i="53" s="1"/>
  <c r="CS81" i="51"/>
  <c r="O23" i="51"/>
  <c r="M14" i="43" s="1"/>
  <c r="O24" i="51"/>
  <c r="M15" i="43" s="1"/>
  <c r="O19" i="51"/>
  <c r="M10" i="43" s="1"/>
  <c r="O60" i="51"/>
  <c r="M52" i="43" s="1"/>
  <c r="O25" i="51"/>
  <c r="M17" i="43" s="1"/>
  <c r="O62" i="51"/>
  <c r="M54" i="43" s="1"/>
  <c r="CM15" i="51"/>
  <c r="C84" i="53" s="1"/>
  <c r="J84" i="53" s="1"/>
  <c r="K84" i="53" s="1"/>
  <c r="CM81" i="51"/>
  <c r="EC81" i="51"/>
  <c r="EC15" i="51"/>
  <c r="C126" i="53" s="1"/>
  <c r="J126" i="53" s="1"/>
  <c r="K126" i="53" s="1"/>
  <c r="BG81" i="51"/>
  <c r="BG15" i="51"/>
  <c r="C52" i="53" s="1"/>
  <c r="J52" i="53" s="1"/>
  <c r="K52" i="53" s="1"/>
  <c r="Y81" i="51"/>
  <c r="Y15" i="51"/>
  <c r="C18" i="53" s="1"/>
  <c r="J18" i="53" s="1"/>
  <c r="K18" i="53" s="1"/>
  <c r="AE15" i="51"/>
  <c r="C24" i="53" s="1"/>
  <c r="J24" i="53" s="1"/>
  <c r="K24" i="53" s="1"/>
  <c r="AE81" i="51"/>
  <c r="DW15" i="51"/>
  <c r="C119" i="53" s="1"/>
  <c r="J119" i="53" s="1"/>
  <c r="K119" i="53" s="1"/>
  <c r="DW81" i="51"/>
  <c r="DP81" i="51"/>
  <c r="DP15" i="51"/>
  <c r="C113" i="53" s="1"/>
  <c r="J113" i="53" s="1"/>
  <c r="K113" i="53" s="1"/>
  <c r="AW81" i="51"/>
  <c r="AW15" i="51"/>
  <c r="C42" i="53" s="1"/>
  <c r="J42" i="53" s="1"/>
  <c r="K42" i="53" s="1"/>
  <c r="CI81" i="51"/>
  <c r="CI15" i="51"/>
  <c r="C80" i="53" s="1"/>
  <c r="J80" i="53" s="1"/>
  <c r="K80" i="53" s="1"/>
  <c r="DR15" i="51"/>
  <c r="C115" i="53" s="1"/>
  <c r="J115" i="53" s="1"/>
  <c r="K115" i="53" s="1"/>
  <c r="DR81" i="51"/>
  <c r="BF81" i="51"/>
  <c r="BF15" i="51"/>
  <c r="C51" i="53" s="1"/>
  <c r="J51" i="53" s="1"/>
  <c r="K51" i="53" s="1"/>
  <c r="BM81" i="51"/>
  <c r="BM15" i="51"/>
  <c r="C57" i="53" s="1"/>
  <c r="J57" i="53" s="1"/>
  <c r="K57" i="53" s="1"/>
</calcChain>
</file>

<file path=xl/sharedStrings.xml><?xml version="1.0" encoding="utf-8"?>
<sst xmlns="http://schemas.openxmlformats.org/spreadsheetml/2006/main" count="2226" uniqueCount="670">
  <si>
    <t>I</t>
  </si>
  <si>
    <t>x</t>
  </si>
  <si>
    <t>Identificazione e valutazione delle informazioni</t>
  </si>
  <si>
    <t>Informazioni</t>
  </si>
  <si>
    <t>Valore riservatezza</t>
  </si>
  <si>
    <t>Valore integrità</t>
  </si>
  <si>
    <t>Valore disponibilità</t>
  </si>
  <si>
    <t>Note</t>
  </si>
  <si>
    <t>Liv.</t>
  </si>
  <si>
    <t>R- Riservatezza</t>
  </si>
  <si>
    <t>I - Integrità</t>
  </si>
  <si>
    <t>D- Disponibilità</t>
  </si>
  <si>
    <t>1 - Basso</t>
  </si>
  <si>
    <t>2 - Medio</t>
  </si>
  <si>
    <t>3 - Alto</t>
  </si>
  <si>
    <t>Identificazione e valutazione delle minacce</t>
  </si>
  <si>
    <t>Categoria</t>
  </si>
  <si>
    <t>Minaccia</t>
  </si>
  <si>
    <t>Verosimiglianza</t>
  </si>
  <si>
    <t>Parametri RID</t>
  </si>
  <si>
    <t>Incendio</t>
  </si>
  <si>
    <t>Allagamento</t>
  </si>
  <si>
    <t>Polvere, corrosione, congelamento.</t>
  </si>
  <si>
    <t>Attacchi (bombe, terroristi)</t>
  </si>
  <si>
    <t>Terremoti, eruzioni vulcaniche</t>
  </si>
  <si>
    <t>Perdita di energia (o sbalzi di tensione)</t>
  </si>
  <si>
    <t>Errori di trasmissione (incluso il misrouting)</t>
  </si>
  <si>
    <t>Indisponibilità di personale (malattie, sciopero, eccetera)</t>
  </si>
  <si>
    <t>Disturbi elettromagnetici</t>
  </si>
  <si>
    <t>Intercettazione (inclusa analisi del traffico)</t>
  </si>
  <si>
    <t>Furto di apparati o componenti</t>
  </si>
  <si>
    <t>Recupero di informazioni da media (principalmente memorie di massa) dismessi.</t>
  </si>
  <si>
    <t>Ricezione dati da origini non affidabili</t>
  </si>
  <si>
    <t>Infiltrazione nelle comunicazioni</t>
  </si>
  <si>
    <t>Ripudio dei messaggi</t>
  </si>
  <si>
    <t>Fault o malfunzionamento della strumentazione IT</t>
  </si>
  <si>
    <t>Saturazione dei sistemi IT</t>
  </si>
  <si>
    <t>Errori di manutenzione hardware e software di base</t>
  </si>
  <si>
    <t>Alterazione volontaria e non autorizzata di dati di business</t>
  </si>
  <si>
    <t>Errori degli utenti di business</t>
  </si>
  <si>
    <t>Degrado dei media (memorie di massa)</t>
  </si>
  <si>
    <t>Uso di servizi in modo non autorizzato</t>
  </si>
  <si>
    <t>Furto identità</t>
  </si>
  <si>
    <t>A.05.01.02 Riesame delle politiche per la sicurezza delle informazioni</t>
  </si>
  <si>
    <t>A.06.01.02 Separazione dei compiti</t>
  </si>
  <si>
    <t>A.06.01.03 Contatti con le autorità</t>
  </si>
  <si>
    <t>A.06.01.04 Contatti con gruppi specialistici</t>
  </si>
  <si>
    <t>A.06.01.05 Sicurezza delle informazioni nella gestione dei progetti</t>
  </si>
  <si>
    <t>A.07.01.01 Screening</t>
  </si>
  <si>
    <t>A.07.01.02 Termini e condizioni di impiego</t>
  </si>
  <si>
    <t>A.07.02.01 Responsabilità della direzione</t>
  </si>
  <si>
    <t>A.07.02.03 Processo disciplinare</t>
  </si>
  <si>
    <t>A.07.03.01 Cessazione o variazione delle responsabilità durante il rapporto di lavoro</t>
  </si>
  <si>
    <t>A.08.01.01 Inventario degli asset</t>
  </si>
  <si>
    <t>A.08.01.02 Responsabilità degli asset</t>
  </si>
  <si>
    <t>A.08.01.03 Utilizzo accettabile degli asset</t>
  </si>
  <si>
    <t>A.08.01.04 Restituzione degli asset</t>
  </si>
  <si>
    <t>A.08.02.03 Trattamento degli asset</t>
  </si>
  <si>
    <t>A.09.01.01 Politica di controllo degli accessi</t>
  </si>
  <si>
    <t>A.09.01.02 Accesso alle reti e ai servizi di rete</t>
  </si>
  <si>
    <t>A.09.02.03 Gestione dei diritti di accesso privilegiato</t>
  </si>
  <si>
    <t>A.09.02.04 Gestione delle informazioni segrete di autenticazione degli utenti</t>
  </si>
  <si>
    <t>A.09.02.05 Riesame dei diritti di accesso degli utenti</t>
  </si>
  <si>
    <t>A.09.02.6 Rimozione o adattamento dei diritti di accesso</t>
  </si>
  <si>
    <t>A.09.03.01 Utilizzo delle informazioni segrete di autenticazione</t>
  </si>
  <si>
    <t>A.09.04.01 Limitazione dell’accesso alle informazioni</t>
  </si>
  <si>
    <t>A.09.04.03 Sistema di gestione delle password</t>
  </si>
  <si>
    <t>A.09.04.04 Uso di programmi di utilità privilegiati</t>
  </si>
  <si>
    <t>A.09.04.05 Controllo degli accessi al codice sorgente dei programmi</t>
  </si>
  <si>
    <t>A.10.01.02 Gestione delle chiavi</t>
  </si>
  <si>
    <t>A.11.01.01 Perimetro di sicurezza fisica</t>
  </si>
  <si>
    <t>A.11.01.02 Controlli di accesso fisico</t>
  </si>
  <si>
    <t>A.11.01.03 Rendere sicuri uffici, locali e strutture</t>
  </si>
  <si>
    <t>A.11.01.04 Protezione contro minacce esterne ed ambientali</t>
  </si>
  <si>
    <t>A.11.01.05 Lavoro in aree sicure</t>
  </si>
  <si>
    <t>A.11.01.6 Aree di carico e scarico</t>
  </si>
  <si>
    <t>A.11.02.01 Disposizione delle apparecchiature e loro protezione</t>
  </si>
  <si>
    <t>A.11.02.02 Infrastrutture di supporto</t>
  </si>
  <si>
    <t>A.11.02.03 Sicurezza dei cablaggi</t>
  </si>
  <si>
    <t>A.11.02.04 Manutenzione delle apparecchiature</t>
  </si>
  <si>
    <t>A.11.02.05 Trasferimento degli asset</t>
  </si>
  <si>
    <t>A.11.02.08 Apparecchiature incustodite degli utenti</t>
  </si>
  <si>
    <t>A.12.01.01 Procedure operative documentate</t>
  </si>
  <si>
    <t>A.12.01.02 Gestione dei cambiamenti (sistemistici)</t>
  </si>
  <si>
    <t>A.12.01.03 Gestione della capacità</t>
  </si>
  <si>
    <t>A.12.01.04 Separazione degli ambienti di sviluppo, test e produzione</t>
  </si>
  <si>
    <t>A.12.02.01 Controlli contro il malware</t>
  </si>
  <si>
    <t>A.12.04.03 Log di amministratori e operatori</t>
  </si>
  <si>
    <t>A.12.04.04 Sincronizzazione degli orologi</t>
  </si>
  <si>
    <t>A.12.05.01 Installazione del software sui sistemi di produzione</t>
  </si>
  <si>
    <t>A.12.06.01 Gestione delle vulnerabilità tecniche</t>
  </si>
  <si>
    <t>A.12.07.01 Controlli per l’audit dei sistemi informativi</t>
  </si>
  <si>
    <t>A.13.01.01 Controlli di rete</t>
  </si>
  <si>
    <t>A.13.01.02 Sicurezza dei servizi di rete</t>
  </si>
  <si>
    <t>A.13.01.03 Segregazione nelle reti</t>
  </si>
  <si>
    <t>A.13.02.02 Accordi per il trasferimento delle informazioni</t>
  </si>
  <si>
    <t>A.13.02.03 Messaggistica elettronica</t>
  </si>
  <si>
    <t>A.14.01.01 Analisi e specifica dei requisiti per la sicurezza delle informazioni</t>
  </si>
  <si>
    <t>A.14.01.03 Protezione delle transazioni dei servizi applicativi</t>
  </si>
  <si>
    <t>A.14.02.02 Procedure per il controllo dei cambiamenti di sistema</t>
  </si>
  <si>
    <t>A.14.02.03 Riesame tecnico delle applicazioni in seguito a cambiamenti nelle piattaforme operative</t>
  </si>
  <si>
    <t>A.14.02.04 Limitazioni ai cambiamenti dei pacchetti software</t>
  </si>
  <si>
    <t>A.14.02.08 Test di sicurezza dei sistemi</t>
  </si>
  <si>
    <t>A.14.02.09 Test di accettazione dei sistemi</t>
  </si>
  <si>
    <t>A.15.01.01 Politica per la sicurezza delle informazioni nei rapporti con i fornitori</t>
  </si>
  <si>
    <t>A.15.01.03 Filiera di fornitura per l’ICT (Information and communication technology)</t>
  </si>
  <si>
    <t>A.15.02.02 Gestione dei cambiamenti ai servizi dei fornitori</t>
  </si>
  <si>
    <t>A.16.01.02 Segnalazione degli eventi relativi alla sicurezza delle informazioni</t>
  </si>
  <si>
    <t>A.16.01.03 Segnalazione dei punti di debolezza relativi alla sicurezza delle informazioni</t>
  </si>
  <si>
    <t>A.16.01.04 Valutazione e decisione sugli eventi relativi alla sicurezza delle informazioni</t>
  </si>
  <si>
    <t>A.16.01.6 Apprendimento dagli incidenti relativi alla sicurezza delle informazioni</t>
  </si>
  <si>
    <t>A.16.01.07 Raccolta di evidenze</t>
  </si>
  <si>
    <t>A.17.01.01 Pianificazione della continuità della sicurezza delle informazioni</t>
  </si>
  <si>
    <t>A.17.01.02 Attuazione della continuità della sicurezza delle informazioni</t>
  </si>
  <si>
    <t>A.17.01.03 Verifica, riesame e valutazione della continuità della sicurezza delle informazioni</t>
  </si>
  <si>
    <t>A.17.02.01 Disponibilità delle strutture per l’elaborazione delle informazioni</t>
  </si>
  <si>
    <t>A.18.01.02 Diritti di proprietà intellettuale</t>
  </si>
  <si>
    <t>A.18.01.04 Privacy e protezione dei dati personali</t>
  </si>
  <si>
    <t>A.18.01.05 Regolamentazione sui controlli crittografici</t>
  </si>
  <si>
    <t>A.18.02.02 Conformità alle politiche e alle norme per la sicurezza</t>
  </si>
  <si>
    <t>A.11.02.06 Sicurezza delle apparecchiature e degli asset all’esterno delle sedi</t>
  </si>
  <si>
    <t>Linee guida per la verosimiglianza</t>
  </si>
  <si>
    <t>Livello</t>
  </si>
  <si>
    <t>1 - Bassa</t>
  </si>
  <si>
    <t>2 - Media</t>
  </si>
  <si>
    <t>3 - Alta</t>
  </si>
  <si>
    <t>Danni fisici</t>
  </si>
  <si>
    <t>Controlli e Dichiarazione di applicabilità (richiesta da ISO/IEC 27001)</t>
  </si>
  <si>
    <t>Linee guida per la valutazione</t>
  </si>
  <si>
    <t>Livello di rischio</t>
  </si>
  <si>
    <t>ID</t>
  </si>
  <si>
    <t>D</t>
  </si>
  <si>
    <t>RID</t>
  </si>
  <si>
    <t>R</t>
  </si>
  <si>
    <t>RD</t>
  </si>
  <si>
    <t>Valutazione controllo</t>
  </si>
  <si>
    <t>Riservatezza</t>
  </si>
  <si>
    <t>Integrità</t>
  </si>
  <si>
    <t>Disponibilità</t>
  </si>
  <si>
    <t>Valore delle informazioni</t>
  </si>
  <si>
    <t>Eventi naturali</t>
  </si>
  <si>
    <t>Perdita di servizi essenziali</t>
  </si>
  <si>
    <t>Disturbi</t>
  </si>
  <si>
    <t>Compromissione di informazioni</t>
  </si>
  <si>
    <t>Problemi tecnici</t>
  </si>
  <si>
    <t>Azioni non autorizzate</t>
  </si>
  <si>
    <t>Compromissione di funzioni</t>
  </si>
  <si>
    <t>Malfunzionamenti software applicativi sviluppati per i clienti</t>
  </si>
  <si>
    <t>Malfunzionamenti pacchetti software usati internamente</t>
  </si>
  <si>
    <t>Malfunzionamenti software applicativi sviluppati per uso interno</t>
  </si>
  <si>
    <t>4 - Critico</t>
  </si>
  <si>
    <t>4- Adeguato</t>
  </si>
  <si>
    <t>3- Quasi adeguato</t>
  </si>
  <si>
    <t>Sono state rilevate mancanze al controllo, soprattutto di tipo formale (per esempio, inesattezze nelle procedure relative).</t>
  </si>
  <si>
    <t>2- Parzialmente adeguato</t>
  </si>
  <si>
    <t>Il controllo è applicato sporadicamente o in modo completamente inadeguato, non garantendone quindi l’efficacia.</t>
  </si>
  <si>
    <t>1- Inadeguato</t>
  </si>
  <si>
    <t>Il controllo non è previsto o è assente nella pratica.</t>
  </si>
  <si>
    <t>Totale valore informazioni</t>
  </si>
  <si>
    <t>A.14.02.06 Ambiente di sviluppo sicuro</t>
  </si>
  <si>
    <t>Note (giustificazioni)</t>
  </si>
  <si>
    <t>Archivi: sistemi IT, archivi fisici, altri archivi</t>
  </si>
  <si>
    <t>MTPD (max tempo indisponibilità)</t>
  </si>
  <si>
    <t>Livello rischio</t>
  </si>
  <si>
    <t>Analisi</t>
  </si>
  <si>
    <t>Redatto</t>
  </si>
  <si>
    <t>Versione</t>
  </si>
  <si>
    <t>Basso &lt; 20</t>
  </si>
  <si>
    <t>19 &lt; Medio &lt; 41</t>
  </si>
  <si>
    <t>Piano di trattamento del rischio (proposta)</t>
  </si>
  <si>
    <t>Criteri di valutazione delle informazioni</t>
  </si>
  <si>
    <t>Criteri di valutazione delle minacce</t>
  </si>
  <si>
    <t>Criteri di valutazione dei controlli di sicurezza</t>
  </si>
  <si>
    <t>By</t>
  </si>
  <si>
    <t>Cambiamenti</t>
  </si>
  <si>
    <r>
      <rPr>
        <b/>
        <sz val="10"/>
        <rFont val="Calibri"/>
        <family val="2"/>
        <scheme val="minor"/>
      </rPr>
      <t>Riservatezza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Integrità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Disponibilità</t>
    </r>
    <r>
      <rPr>
        <sz val="10"/>
        <rFont val="Calibri"/>
        <family val="2"/>
        <scheme val="minor"/>
      </rPr>
      <t>:</t>
    </r>
  </si>
  <si>
    <t>Per i rischi più elevati, stabilire le azioni di trattamento o l'accettazione.</t>
  </si>
  <si>
    <t>Cesare Gallotti (http://www.cesaregallotti.it)</t>
  </si>
  <si>
    <t>MAX</t>
  </si>
  <si>
    <t>Furto di documenti o supporti di memorizzazione</t>
  </si>
  <si>
    <t>Rivelazione di informazioni (da parte del personale o fornitori)</t>
  </si>
  <si>
    <t>Importazione o esportazione illegale di software (copia illegale di software o uso di software illegale)</t>
  </si>
  <si>
    <t xml:space="preserve">Il controllo è sistematicamente applicato e non sono state rilevate inadeguatezze al controllo. </t>
  </si>
  <si>
    <t>Criteri di accettazione del rischio</t>
  </si>
  <si>
    <t>Trattamento (volontario o inconsapevole) non consentito di dati (personali)</t>
  </si>
  <si>
    <t>RI</t>
  </si>
  <si>
    <t>Veros.</t>
  </si>
  <si>
    <t>Rischio Privacy</t>
  </si>
  <si>
    <t>Distruzione non aut.</t>
  </si>
  <si>
    <t>Perdita non aut.</t>
  </si>
  <si>
    <t>Modifica non aut.</t>
  </si>
  <si>
    <t>Divulgazione non aut.</t>
  </si>
  <si>
    <t>Accesso n/a a dati trasmessi</t>
  </si>
  <si>
    <t>Accesso n/a a dati conservati</t>
  </si>
  <si>
    <t>Liv. rischio</t>
  </si>
  <si>
    <t>X</t>
  </si>
  <si>
    <t>Calcolo del livello di rischio privacy</t>
  </si>
  <si>
    <t>Questo foglio è generato automaticamente, tranne la colonna di analisi che va compilata dove il rischio non è basso.</t>
  </si>
  <si>
    <t>Analisi (accettazione o mitigazione)</t>
  </si>
  <si>
    <t>Unità organizzativa</t>
  </si>
  <si>
    <t>Interessati</t>
  </si>
  <si>
    <t>Trattamento e finalità</t>
  </si>
  <si>
    <t>Tipi di dati personali</t>
  </si>
  <si>
    <t>Tempi di conservazione</t>
  </si>
  <si>
    <t>Base giuridica per il trattamento</t>
  </si>
  <si>
    <t>Fulmini e scariche atmosferiche</t>
  </si>
  <si>
    <t>Guasto aria condizionata o sistemi di raffreddamento</t>
  </si>
  <si>
    <t>Malfunzionamento nei componenti di rete</t>
  </si>
  <si>
    <t>Interruzione nei collegamenti di rete (inclusi danni alle linee di TLC)</t>
  </si>
  <si>
    <t>Eccesso di traffico sulla rete</t>
  </si>
  <si>
    <t>Interruzione di servizi erogati riconducibili ai fornitori esterni  (inclusi ISP, CSP, DR site,  supporto tecnico specialistico, esternalizzazione attività). Per esempio a causa di fallimento, chiusura, incidenti.</t>
  </si>
  <si>
    <t>Virus (malware, anche per mobile)</t>
  </si>
  <si>
    <t>Accesso non autorizzato alla rete (anche tramite AP wireless non autorizzati)</t>
  </si>
  <si>
    <t>Uso non autorizzato della rete da parte degli utenti o abuso delle autorizzazioni</t>
  </si>
  <si>
    <t>Uso dei servizi da parte di persone non autorizzate o elevamento di privilegi.</t>
  </si>
  <si>
    <t>Referente</t>
  </si>
  <si>
    <t>Ruolo organizzazione</t>
  </si>
  <si>
    <t>Titolare;
Contitolare;
Responsabile.</t>
  </si>
  <si>
    <t>Persone che hanno assegnato i valori.</t>
  </si>
  <si>
    <t>Foglio di calcolo per la valutazione del rischio relativo alla sicurezza delle informazioni e alla protezione dei dati personali</t>
  </si>
  <si>
    <t>Riportare anche, se il caso, il ciclo di vita dei dati (soprattutto per PIA).</t>
  </si>
  <si>
    <t>Personali (Stato civile, dati identificativi, immagini, abitudini di vita, situazione familiare, informazioni economiche, finanziarie o fiscali, dati di connessione come indirizzi IP o log, dati di localizzazione inclusi dati GPS).
Particolari o sensibili (origine razziale o etnica, opinioni politiche, convinzioni religiose o filosofiche, o appartenenza sindacale, genetici, biometrici, salute o vita sessuale o orientamento sessuale).
Giudiziari.
Con profilazione (rendimento professionale, la situazione economica, la salute, le preferenze personali, gli interessi, l'affidabilità, il comportamento, l'ubicazione o gli spostamenti di detta persona fisica).</t>
  </si>
  <si>
    <t>I dati sono trattati sulla base di (NB: queste sono per dati non appartenenti a categorie particolari o giuridiche):
- consenso; 
- contratto;
- obblighi legali (p.e. adempimenti contabili e amministrativi);
- salvaguardia degli interessi vitali di persone;
- interesse pubblico;
- interessi legittimi del titolare (p.e. protezione aziendale, controllo della qualità).</t>
  </si>
  <si>
    <t>Extra SEE?</t>
  </si>
  <si>
    <t>- Sì (dove)
- No.</t>
  </si>
  <si>
    <t>Distruzione di strumentazione da parte di malintenzionati o per errore (disattenzione)</t>
  </si>
  <si>
    <t>Fenomeni climatici (uragani, nevicate)</t>
  </si>
  <si>
    <t>Uso non autorizzato o negligente della strumentazione</t>
  </si>
  <si>
    <t xml:space="preserve">I dati sono in aree non soggette a condizioni climatiche particolarmente rigide. </t>
  </si>
  <si>
    <t>I dati non sono appetibili per considerare significativa la probabilità di accadimento di questa minaccia.
Il data centre e la sede non sono in zone a rischio di attacco, né sono essi stessi riconosciuti come possibile obiettivo.</t>
  </si>
  <si>
    <t>Gli studi dimostrano che sicuramente ogni realtà è attaccata quotidianamente da malware, anche se poi questo è intercettato e distrutto.</t>
  </si>
  <si>
    <t>Gli studi dimostrano che sicuramente ogni realtà è attaccata quotidianamente da malintenzionati (dai giovani inesperti a professionisti), anche se quasi tutti gli attacchi sono bloccati dai firewall.</t>
  </si>
  <si>
    <t>Recentemente sono stati rilevati numerosi malfunzionamenti.</t>
  </si>
  <si>
    <t>Il personale potrebbe usare in modo improprio i servizi offerti. Sebbene si ritenga non sia nel loro interesse compromettere le attività aziendali, questa minaccia è considerata come media.</t>
  </si>
  <si>
    <t>Livello di rischio per PIA e consultazione preventiva</t>
  </si>
  <si>
    <t>Per la PIA deve essere indicato se il rischio è elevato per avviare la consultazione preventiva.</t>
  </si>
  <si>
    <t>In questo caso, il rischio è "elevato" se massimo per valore delle informazioni (valore 4) e per verosimiglianza della minaccia (valore 3, senza considerare le misure attuate).</t>
  </si>
  <si>
    <t>Questo foglio non dovrebbe essere modificato (se non si modificano le minacce).</t>
  </si>
  <si>
    <t>Rischio "puro" qualitativo</t>
  </si>
  <si>
    <t>Rischio "Puro"</t>
  </si>
  <si>
    <t>Solo per i titolari.</t>
  </si>
  <si>
    <t>Si applica solo ai responsabili e riguarda i rapporti con i clienti (titolari e super-fornitori).
Questi includono:
- la necessità di avere un contratto (o accordo);
- il fatto che il responsabile deve avvisare il cliente se ritiene che un'istruzione violi il GDPR;
- il fatto che il responsabile deve mettere a disposizione dei titolari gli strumenti affinché questi possano dimostrare la conformità.</t>
  </si>
  <si>
    <t>Per i titolari, da considerare anche il controllo sulla modifica dei fornitori (ossia dei responsabili).</t>
  </si>
  <si>
    <t>Vedere foglio "Informazioni e valutazione".</t>
  </si>
  <si>
    <t>Al personale (con anche le modalità di controllo dei sistemi informatici), ai clienti, agli utenti.</t>
  </si>
  <si>
    <t>Solo per i titolari.
Bisogna anche avere meccanismi per cui le scelte di consenso vengano effettivamente applicate.</t>
  </si>
  <si>
    <t>Processo di gestione dei diritti degli interessati.
Il responsabile deve fornire gli strumenti al titolare affinché possa far esercitare i diritti agli interessati.
Include anche la gestione dei reclami.</t>
  </si>
  <si>
    <t>Il titolare deve informare le terze parti delle richieste degli interessati in modo che le attuino anch'esse.</t>
  </si>
  <si>
    <t>Solo per i titolari.
In questo caso il "limitare" non è il "blocco" (trattamento non prosegue ma i dati sono conservati; art. 18).
Include l'anonimizzazione e pseudo-anonimizzazione.</t>
  </si>
  <si>
    <t>Il titolare deve assicurare che i dati siano accurati, completi e aggiornati per la finalità dei trattamenti.
Potrebbe anche essere applicabile (per la parte tecnica) dai responsabili.</t>
  </si>
  <si>
    <t>Controllo relativo alla conclusione dei trattamenti e alla restituzione, anonimizzazione, cancellazione o (per i responsabili) distruzione dei dati personali al termine del trattamento (o del contratto).</t>
  </si>
  <si>
    <t>Il B.08.05.01 richiede anche che il responsabile deve avvisare per tempo il titolare in caso intenda modificare le giurisdizioni (ossia i Paesi) in cui trasferisce i dati personali.</t>
  </si>
  <si>
    <t>Il responsabile deve mettere a disposizione dei clienti i dati dei propri sub-fornitori.</t>
  </si>
  <si>
    <t>Vedere foglio "Informazioni e valutazione", colonna "Base giuridica per il trattamento".
Il titolare deve identificare le basi legali.
Il responsabile deve assicurare che tratta i dati solo per le finalità indicate dal titolare.</t>
  </si>
  <si>
    <t>A.05.01.01 Politiche per la sicurezza delle informazioni
- con estensione ISO/IEC 27701</t>
  </si>
  <si>
    <t>A.06.01.01 Ruoli e responsabilità per la sicurezza delle informazioni
- con estensione ISO/IEC 27701</t>
  </si>
  <si>
    <t>A.07.02.02 Consapevolezza, istruzione, formazione e addestramento sulla sicurezza delle informazioni
- con estensione ISO/IEC 27701</t>
  </si>
  <si>
    <t>A.08.02.01 Classificazione delle informazioni
- con estensione ISO/IEC 27701</t>
  </si>
  <si>
    <t>A.08.02.02 Etichettatura delle informazioni 
- con estensione ISO/IEC 27701</t>
  </si>
  <si>
    <t>A.08.03.01 Gestione dei supporti rimovibili
- con estensione ISO/IEC 27701</t>
  </si>
  <si>
    <t>A.08.03.02 Dismissione dei supporti
- con estensione ISO/IEC 27701</t>
  </si>
  <si>
    <t>A.08.03.03 Trasporto dei supporti fisici
- con estensione ISO/IEC 27701</t>
  </si>
  <si>
    <t>A.09.02.01 Registrazione e de-registrazione degli utenti
- con estensione ISO/IEC 27701</t>
  </si>
  <si>
    <t>A.09.02.02 Provisioning degli accessi degli utenti
- con estensione ISO/IEC 27701</t>
  </si>
  <si>
    <t>A.09.04.02 Procedure di log-on sicure
- con estensione ISO/IEC 27701</t>
  </si>
  <si>
    <t>A.10.01.01 Politica sull’uso dei controlli crittografici
- con estensione ISO/IEC 27701</t>
  </si>
  <si>
    <t>A.11.02.07 Dismissione sicura o riutilizzo delle apparecchiature
- con estensione ISO/IEC 27701</t>
  </si>
  <si>
    <t>A.11.02.09 Politica di schermo e scrivania puliti
- con estensione ISO/IEC 27701</t>
  </si>
  <si>
    <t>A.12.03.01 Backup delle informazioni
- con estensione ISO/IEC 27701</t>
  </si>
  <si>
    <t>A.12.04.01 Raccolta di log degli eventi (e monitoraggio)
- con estensione ISO/IEC 27701</t>
  </si>
  <si>
    <t>A.12.04.02 Protezione delle informazioni di log
- con estensione ISO/IEC 27701</t>
  </si>
  <si>
    <t>A.13.02.01 Politiche e procedure per il trasferimento delle informazioni
- con estensione ISO/IEC 27701</t>
  </si>
  <si>
    <t>A.13.02.04 Accordi di riservatezza o di non divulgazione
- con estensione ISO/IEC 27701</t>
  </si>
  <si>
    <t>A.14.01.02 Sicurezza dei servizi applicativi su reti pubbliche
- con estensione ISO/IEC 27701</t>
  </si>
  <si>
    <t>A.14.02.05 Principi per l’ingegnerizzazione sicura dei sistemi
- con estensione ISO/IEC 27701</t>
  </si>
  <si>
    <t>A.14.02.07 Sviluppo affidato all’esterno
- con estensione ISO/IEC 27701</t>
  </si>
  <si>
    <t>A.14.03.01 Protezione dei dati di test
- con estensione ISO/IEC 27701</t>
  </si>
  <si>
    <t>A.15.01.02 Indirizzare la sicurezza all’interno degli accordi con i fornitori
- con estensione ISO/IEC 27701</t>
  </si>
  <si>
    <t>A.16.01.01 Gestione degli incidenti: Responsabilità e procedure
- con estensione ISO/IEC 27701</t>
  </si>
  <si>
    <t>A.16.01.05 Risposta agli incidenti relativi alla sicurezza delle informazioni
- con estensione ISO/IEC 27701</t>
  </si>
  <si>
    <t>A.18.01.01 Identificazione della legislazione applicabile e dei requisiti contrattuali
- con estensione ISO/IEC 27701</t>
  </si>
  <si>
    <t>A.18.01.03 Protezione delle registrazioni
- con estensione ISO/IEC 27701</t>
  </si>
  <si>
    <t>A.18.02.01 Riesame indipendente della sicurezza delle informazioni
- con estensione ISO/IEC 27701</t>
  </si>
  <si>
    <t>A.18.02.03 Verifica tecnica della conformità
- con estensione ISO/IEC 27701</t>
  </si>
  <si>
    <t>Privacy</t>
  </si>
  <si>
    <t>Include il privacy-by-design.</t>
  </si>
  <si>
    <t>Esclusività della user-id.
User-id personale.
Processo di assegnazione, cambio e dismissione utenza.
Blocco per inattività (6 mesi).</t>
  </si>
  <si>
    <t>Elenco AdS e loro scelta.
Uso limitato delle utenze di amministrazione, quelle "condivise", quelle "di servizio".
Persone e processi informatici con principio di least privilege.
Gli utenti non dovrebbero avere i permessi per modificare i loro pc.
I dispositivi portatili, se il caso, dovrebbero avere una partizione separata per gli usi personali.</t>
  </si>
  <si>
    <t>Per i dati sui server e sui database, per i pc e i dispositivi portatili (p.e. smartphone e tablet), per le memorie rimovibili (p.e. chiavi USB), per la trasmissione.</t>
  </si>
  <si>
    <t>Backup e prove di restore.
Sicurezza dei backup (anche fisica).
Monitoraggio del successo dei backup.</t>
  </si>
  <si>
    <t>Patching</t>
  </si>
  <si>
    <t>Firewall, VLAN, eccetera.</t>
  </si>
  <si>
    <t>Procedura di audit (interni e presso i processor).
Attuazione della procedura.</t>
  </si>
  <si>
    <t>Dati identificativi soggetto a cui appartiene il registro</t>
  </si>
  <si>
    <t>Indirizzo/Sede legale</t>
  </si>
  <si>
    <t>P.IVA/C.F.</t>
  </si>
  <si>
    <t>Email</t>
  </si>
  <si>
    <t>Domicilio digitale (PEC o altro)</t>
  </si>
  <si>
    <t>Denominazione organizzazione</t>
  </si>
  <si>
    <t>DPO</t>
  </si>
  <si>
    <t>Email DPO</t>
  </si>
  <si>
    <t>Livello di rischio residuo (atteso)</t>
  </si>
  <si>
    <t>Livello rischio cambiato?</t>
  </si>
  <si>
    <t>Valore controllo atteso dopo trattamento (SCRIVERE SOLO SE CAMBIA)</t>
  </si>
  <si>
    <t>Valut iniziale controllo (NON CAMBIARE)</t>
  </si>
  <si>
    <t>Valut. rischio</t>
  </si>
  <si>
    <t>Req. Cogenti</t>
  </si>
  <si>
    <t>Req. contrattuali</t>
  </si>
  <si>
    <t>Ragioni inclusione</t>
  </si>
  <si>
    <t>Il controllo della 27701 riguarda solo il titolare (che deve stabilire i tempi di conservazione).
Ma attenzione che va attuato da titolare e responsabili perché tali tempi siano tecnicamente rispettati.
Quindi questo controllo è applicabile anche ai responsabili.</t>
  </si>
  <si>
    <t>Cancellazione dei file temporanei dopo le elaborazioni.
Cancellare i dati usati per i test (nel caso siano copie di queli di produzione).</t>
  </si>
  <si>
    <t>Controllo ISO/IEC 27001:2013</t>
  </si>
  <si>
    <t>Controllo ISO/IEC 27001:2022</t>
  </si>
  <si>
    <t>05.01.02 Politiche per la sicurezza delle informazioni - Riesame</t>
  </si>
  <si>
    <t>05.03 Separazione dei compiti</t>
  </si>
  <si>
    <t>05.05 Contatti con le autorità</t>
  </si>
  <si>
    <t>05.08 Sicurezza delle informazioni nella gestione dei progetti</t>
  </si>
  <si>
    <t>06.01 Screening</t>
  </si>
  <si>
    <t>05.04 Responsabilità della direzione</t>
  </si>
  <si>
    <t>06.04 Processo disciplinare</t>
  </si>
  <si>
    <t>05.11 Restituzione degli asset</t>
  </si>
  <si>
    <t>05.15.01 Controllo degli accessi</t>
  </si>
  <si>
    <t>05.15.02 Controllo degli accessi - Servizi di rete</t>
  </si>
  <si>
    <t>08.02 Diritti di accesso privilegiato</t>
  </si>
  <si>
    <t>05.18.02 Diritti di accesso - Riesame</t>
  </si>
  <si>
    <t>05.17.02 Informazioni di autenticazione - Responsabilità degli utenti</t>
  </si>
  <si>
    <t>05.17.03 Informazioni di autenticazione - Sistema di gestione delle password</t>
  </si>
  <si>
    <t>08.24.02 Uso della crittografia - Gestione delle chiavi</t>
  </si>
  <si>
    <t>07.01 Perimetri di sicurezza fisica</t>
  </si>
  <si>
    <t>07.05 Protezione dalle minacce fisiche e ambientali</t>
  </si>
  <si>
    <t>07.04 Monitoraggio della sicurezza fisica</t>
  </si>
  <si>
    <t>07.08 Disposizione delle apparecchiature e loro protezione</t>
  </si>
  <si>
    <t>07.11 Infrastrutture di supporto</t>
  </si>
  <si>
    <t>07.12 Sicurezza dei cablaggi</t>
  </si>
  <si>
    <t>07.13 Manutenzione delle apparecchiature</t>
  </si>
  <si>
    <t>07.10.03 Supporti di memorizzazione - Trasferimento</t>
  </si>
  <si>
    <t>05.37 Procedure operative documentate</t>
  </si>
  <si>
    <t>08.32.01 Gestione dei cambiamenti (per sistemi e reti)</t>
  </si>
  <si>
    <t>08.06 Gestione della capacità</t>
  </si>
  <si>
    <t>08.31.01 Separazione degli ambienti di sviluppo, test e produzione</t>
  </si>
  <si>
    <t>08.10 Cancellazione delle informazioni</t>
  </si>
  <si>
    <t>08.17 Sincronizzazione degli orologi</t>
  </si>
  <si>
    <t>08.16 Attività di monitoraggio</t>
  </si>
  <si>
    <t>08.08 Gestione delle vulnerabilità tecniche</t>
  </si>
  <si>
    <t>08.09 Gestione delle configurazioni sicure e dell'hardening</t>
  </si>
  <si>
    <t>08.34 Protezione dei sistemi informativi durante i test di audit</t>
  </si>
  <si>
    <t>08.20 Sicurezza delle reti</t>
  </si>
  <si>
    <t>08.21 Sicurezza dei servizi di rete</t>
  </si>
  <si>
    <t>08.22 Segregazione delle reti</t>
  </si>
  <si>
    <t>05.14.02 Trasferimento delle informazioni - Accordi con altri</t>
  </si>
  <si>
    <t>05.14.03 Trasferimento delle informazioni - Trasferimento elettronico</t>
  </si>
  <si>
    <t>05.14.05 Trasferimento delle informazioni - Trasferimento orale</t>
  </si>
  <si>
    <t>08.26.01 Requisiti di sicurezza delle applicazioni - Generale</t>
  </si>
  <si>
    <t>08.25 Ciclo di vita dello sviluppo sicuro</t>
  </si>
  <si>
    <t>08.32.02 Gestione dei cambiamenti (per sistemi e reti) - Riesame delle applicazioni</t>
  </si>
  <si>
    <t>08.31.02 Separazione degli ambienti di sviluppo, test e produzione - Sicurezza degli ambienti</t>
  </si>
  <si>
    <t>05.19 Sicurezza delle informazioni nelle relazioni con i fornitori</t>
  </si>
  <si>
    <t>05.22.01 Monitoraggio, riesame e gestione dei cambiamenti dei servizi dei fornitori - Monitoraggio e riesame</t>
  </si>
  <si>
    <t>05.22.02 Monitoraggio, riesame e gestione dei cambiamenti dei servizi dei fornitori - Cambiamenti</t>
  </si>
  <si>
    <t>05.25 Valutazione e decisione sugli eventi relativi alla sicurezza delle informazioni</t>
  </si>
  <si>
    <t>05.27 Apprendimento dagli incidenti relativi alla sicurezza delle informazioni</t>
  </si>
  <si>
    <t>05.28 Raccolta di prove</t>
  </si>
  <si>
    <t>05.24.02 Pianificazione e preparazione per la gestione degli incidenti relativi alla sicurezza delle informazioni - Report</t>
  </si>
  <si>
    <t>05.29.03 Sicurezza delle informazioni durante le interruzioni - Test</t>
  </si>
  <si>
    <t>05.29.01 Sicurezza delle informazioni durante le interruzioni - BIA</t>
  </si>
  <si>
    <t>05.29.02 Sicurezza delle informazioni durante le interruzioni - Attuazione</t>
  </si>
  <si>
    <t>08.14 Ridondanza delle strutture di elaborazione delle informazioni</t>
  </si>
  <si>
    <t>05.32 Diritti di proprietà intellettuale</t>
  </si>
  <si>
    <t>05.34 Privacy e protezione dei dati personali</t>
  </si>
  <si>
    <t>05.01.01 Politiche per la sicurezza delle informazioni
- con estensione ISO/IEC 27701</t>
  </si>
  <si>
    <t>05.02 Ruoli e responsabilità per la sicurezza delle informazioni
- con estensione ISO/IEC 27701</t>
  </si>
  <si>
    <t>06.03 Consapevolezza, istruzione, formazione e addestramento sulla sicurezza delle informazioni
- con estensione ISO/IEC 27701</t>
  </si>
  <si>
    <t>05.12 Classificazione delle informazioni
- con estensione ISO/IEC 27701</t>
  </si>
  <si>
    <t>05.13 Etichettatura delle informazioni
- con estensione ISO/IEC 27701</t>
  </si>
  <si>
    <t>05.14.04 Trasferimento delle informazioni - Trasferimento fisico
- con estensione ISO/IEC 27701</t>
  </si>
  <si>
    <t>05.16 Gestione delle identità
- con estensione ISO/IEC 27701</t>
  </si>
  <si>
    <t>08.05 Autenticazione sicura
- con estensione ISO/IEC 27701</t>
  </si>
  <si>
    <t>08.24.01 Uso della crittografia - Generale
- con estensione ISO/IEC 27701</t>
  </si>
  <si>
    <t>07.14 Dismissione sicura o riutilizzo delle apparecchiature
- con estensione ISO/IEC 27701</t>
  </si>
  <si>
    <t>08.13 Backup delle informazioni
- con estensione ISO/IEC 27701</t>
  </si>
  <si>
    <t>06.06 Accordi di riservatezza o di non divulgazione
- con estensione ISO/IEC 27701</t>
  </si>
  <si>
    <t>08.26.02 Requisiti di sicurezza delle applicazioni - Reti pubbliche
- con estensione ISO/IEC 27701</t>
  </si>
  <si>
    <t>08.30 Sviluppo affidato all’esterno
- con estensione ISO/IEC 27701</t>
  </si>
  <si>
    <t>08.33 Dati di test
- con estensione ISO/IEC 27701</t>
  </si>
  <si>
    <t>05.20 Sicurezza delle informazioni negli accordi con i fornitori
- con estensione ISO/IEC 27701</t>
  </si>
  <si>
    <t>05.24.01 Pianificazione e preparazione per la gestione degli incidenti relativi alla sicurezza delle informazioni - Procedure
- con estensione ISO/IEC 27701</t>
  </si>
  <si>
    <t>05.26 Risposta agli incidenti relativi alla sicurezza delle informazioni
- con estensione ISO/IEC 27701</t>
  </si>
  <si>
    <t>05.33 Protezione delle registrazioni
- con estensione ISO/IEC 27701</t>
  </si>
  <si>
    <t>05.35.01 Riesame indipendente della sicurezza delle informazioni
- con estensione ISO/IEC 27701</t>
  </si>
  <si>
    <t>05.35.02 Riesame indipendente della sicurezza delle informazioni - Tecnologico
- con estensione ISO/IEC 27701</t>
  </si>
  <si>
    <t>A.12.04.06 Attività di monitoraggio (NUOVO daISO/IEC 27002:2022).</t>
  </si>
  <si>
    <t>A.15.01.04 Sicurezza delle informazioni per l'uso dei servizi cloud (NUOVO daISO/IEC 27002:2022).</t>
  </si>
  <si>
    <t>- DPO;
- Audit.</t>
  </si>
  <si>
    <t>Vedere anche 08.01.</t>
  </si>
  <si>
    <t>Per dipendenti, consulenti, stagisti, interinali, a progetto ecc.
- Curriculum vitae.
- Certificati di competenze e qualifiche.
- Casellari giudiziari (solo dove possibile per partecipare a gare o obbligatorio).</t>
  </si>
  <si>
    <t>Supporto della Direzione (Leadership della ISO/IEC 27001).</t>
  </si>
  <si>
    <t>Da includere come regola (vedere 27001-A.08.01.03).
In Italia, applicare CCNL.</t>
  </si>
  <si>
    <t>Questo riguarda:
- ripetere gli impegni validi dopo la conclusione del rapporto di lavoro (riservatezza, anche sui relativi accordi);
- pianificazione del passaggio di consegne;
- comunicazione interna, a fornitori e clienti.
Per la disabilitazione delle autorizzazione, vedere il 5.18.</t>
  </si>
  <si>
    <t>Non è richiesto un unico inventario statico. Ma più inventari e dinamici.</t>
  </si>
  <si>
    <t>Individuo (assegnatario) o gruppo (funzione).</t>
  </si>
  <si>
    <t>Vedere 05.12, 05.14, 05.15, 05.17.02, 06.07, 07.06, 07.10, 08.01.
Regole al personale anche relative a: 
- uso (segretezza e esclusività) delle credenziali;
- casi di assenza dell'utente;
- uso dei dispositivi portatili; 
- BYOD;
- uso dispositivi da remoto o fuori sede;
- uso delle memorie rimovibili (e loro trasporto, cifratura);
- uso dei cellulari (non parlare di cose riservate in luoghi pubblici);
- uso di Internet;
- uso dell'email;
- modalità di trasmissione dei dati (p.e. non usare cloud pubblici);
- scrivania pulita e schermo pulito, blocco dei pc quando non usati;
- ridurre al minimo le copie su supporti "fisici";
- trasporto (p.e. dei documenti cartacei), eccetera.</t>
  </si>
  <si>
    <t>Ai livelli di classificazione (05.12) collegare regole di trattamento.</t>
  </si>
  <si>
    <t>Qui introduce il concetto di "Dynamic access management", si tratta però di un insieme eterogeno di tecniche.</t>
  </si>
  <si>
    <t>Inclusi armadi (archivi) per i documenti cartacei.
Si parla anche di dimensionamento e segregazione degli uffici (da 08.06).</t>
  </si>
  <si>
    <t>Per i problemi elettrici: 07.11.</t>
  </si>
  <si>
    <t xml:space="preserve">Misure attive (telecamere, allarmi esterni ed interni)
</t>
  </si>
  <si>
    <t>Con programma di manutenzione.</t>
  </si>
  <si>
    <t>Questo per:
- sistemi IT (CPU, RAM, hard disk, banda di rete);
- personale e competenze (vedere 06.03);
- uffici (07.03);
- data centre (07.08).</t>
  </si>
  <si>
    <t>Vedere 08.25.</t>
  </si>
  <si>
    <t>Questo è per le varie forme di strumenti di data loss prevention (DLP).</t>
  </si>
  <si>
    <t>Per la sincronizzazione degli orologi, vedere 08.17.</t>
  </si>
  <si>
    <t>Vedere 08.25.
Per i sistemi e la rete, vedere 08.32.</t>
  </si>
  <si>
    <t>Per i requisiti di sicurezza dei servizi acquisiti, vedere 08.27.</t>
  </si>
  <si>
    <t>05.14.01 Trasferimento delle informazioni - Regole interne
- con estensione ISO/IEC 27701</t>
  </si>
  <si>
    <t>- Per dipendenti, consulenti, stagisti ecc. vedere 06.02.
- Per i fornitori, vedere 05.20.
- Prevederli anche con i clienti.</t>
  </si>
  <si>
    <t>Regole sui servizi informatici da evitare o da usare (p.e. social network, servizi di file sharing pubblici o meno, servizi di instant messaging, webmail personali, siti porno, entertainment, gaming). 
Per i controlli tecnici, vedere 08.23.</t>
  </si>
  <si>
    <t>Processo con responsabilità.
Autorizzazioni con principio need-to-know.
Per dati particolarmente critici, bloccare l'uso di memorie rimovilbili dai pc.
Per gli accessi fisici, vedere 07.02.01.</t>
  </si>
  <si>
    <t>Ossia: Gestione delle password (o PIN o passphrase) degli utenti.
- In automatico, per la password: modifica al primo utilizzo, lunghezza, complessità.
- Modifica password al primo utilizzo.
- Blocco al n tentativo sbagliato.
Da considerare anche l'autenticazione a 2 fattori.
Per gli accessi fisici, vedere 07.02.01.</t>
  </si>
  <si>
    <t>Vedere 05.15 e 05.18.01.</t>
  </si>
  <si>
    <t>Solitamente sono gli stessi amministratori e quindi: vedere 08.02.</t>
  </si>
  <si>
    <t>- Controllo accesso con processo di assegnazione, riesame, aggiornamento e rimozione delle autorizzazioni (vedere 05.18).
- Gestione delle caratteristiche biometriche, PIN ecc. (vedere 05.17.01).</t>
  </si>
  <si>
    <t>Fare riferimento anche a:
- controllo accessi (07.02);
- monitoraggio degli accessi (07.04);
- energia e condizionamento al 07.11;
- controllo capacità dei data centre (da 08.06);
- ridondanze citate in 05.30;
- cablaggio in 07.12;
- manutenzione in 07.13.</t>
  </si>
  <si>
    <t xml:space="preserve">Manutenzione al 7.13. </t>
  </si>
  <si>
    <t xml:space="preserve">Vedere 05.14.03. </t>
  </si>
  <si>
    <t>Per il BYOD, vedere 08.01.
Per il lavoro da remoto, vedere 06.07.
Per i dispositivi portatili (PC, tablet, smartphone, ecc.), vedere 8.01 e 08.09.
Per i data center esterni, vedere 07.08.</t>
  </si>
  <si>
    <t>Per i sistemi e la rete.
Per le applicazioni: 08.19.
Processo con responsabilità per autorizzare i cambiamenti.
Include il privacy-by-design quando si stabiliscono i requisiti.</t>
  </si>
  <si>
    <t>L'analisi dei log senza strumenti specifici (SIEM) non è applicabile (se non in caso di indagine, oggetto del 05.28, o audit).</t>
  </si>
  <si>
    <t>Processo con responsabilità per autorizzare i cambiamenti.
Regole e procedure allo stato dell'arte.
Include il privacy-by-design quando si stabiliscono i requisiti.
Include il controllo dei file temporanei tra i requisiti.
Per le applicazioni. Vedere:
- 08.25: Processo di sviluppo;
- 08.26: Requisiti per le applicazioni sviluppate e acquisite, sistemi operativi, strumenti vari;
- 08.27: Principi di ingegnerizzazione sicura;
- 08.28: Regole di codifica;
- 08.31: Separazione degli ambienti e sicurezza dell'ambiente di sviluppo;
- 08.04: Accesso al codice sorgente;
- 08.29: Test di sicurezza dello sviluppo;
- 08.33: Dati di test;
- 08.19: Installazione in produzione del software;
- 08.30: Sviluppo all'esterno;
- 08.08: Aggiornamenti per vulnerabilità.
La tabella di relazione ufficiale indica che il 14.2.2 del 2013 è collegato al 08.32 del 2022.</t>
  </si>
  <si>
    <t xml:space="preserve">Vedere 08.25.
Per software e sistemi acquisiti, vedere 08.19.
</t>
  </si>
  <si>
    <t>Controlli sui fornitori:
- 05.19: generale (tipi di fornitori, come selezionarli, assicurare le continuità);
- 05.20: clausole contrattuali;
- 05.21: dedicato all'ICT;
- 05.22: monitorare;
- 05.23: dedicato al cloud.</t>
  </si>
  <si>
    <t>Procedura per il personale: a chi segnalare l'incidente, chi lo tratta.
Da includere anche la procedura per gestire il data breach.
Da includere anche la notifica delle violazioni agli interessati, al Garante o al cliente (in modo che poi "arrivi" al titolare).
Controlli sugli incidenti:
- 05.24: Ruoli, procedure e notifiche;
- 06.08: Canali di comunicazione quando si rileva un incidente;
- 05.25: Classificazione degli eventi;
- 05.26: Reazione ed escalation;
- 05.27: Analisi e miglioramento;
- 05.28: Raccolta delle prove legali;
- 05.30: Continuità.</t>
  </si>
  <si>
    <t>Anche per il software sviluppato (poi vedere 08.08).</t>
  </si>
  <si>
    <t>Questo sarebbe la parte organizzativa del 08.14 (e allora già nel 05.29).</t>
  </si>
  <si>
    <t>Disaster recovery (non solo informatico).
Controllo tecnologico</t>
  </si>
  <si>
    <t>Elenco della normativa (con attenzione a tutti i Paesi coinvolti).</t>
  </si>
  <si>
    <t>Questo è proprio l'oggetto della ISO/IEC 27001 e quindi è un controllo inutile. Si può reinterpretare in due modi:
- stabilire il tempo di conservazione delle registrazioni (è l'unico controllo in cui è richiesto in modo generale) e prevedere, se il caso, la conservazione a lungo termine;
- conservare in modo appropriato le registrazioni del sistema di gestione per la sicurezza delle informazioni.</t>
  </si>
  <si>
    <t>La ISO/IEC 27002 richiede solo di avere regole e procedure relative alla privacy e appropriate misure di sicurezza.</t>
  </si>
  <si>
    <t>Ossia: riesame periodico e complessivo del sistema privacy (riesame di Direzione).
Tratta anche delle non conformità e delle azioni correttive.</t>
  </si>
  <si>
    <t>VA-PT (vulnerability assessment e penetration test) infrastrutturali sono allo 08.08 e applicativi allo 08.29.
La tabella di relazione ufficiale indica che il 18.2.3 del 2013 è collegato al 05.36 e al 08.08 del 2022.</t>
  </si>
  <si>
    <t>V 6</t>
  </si>
  <si>
    <t>Controlli della ISO/IEC 27001 del 2013 e del 2022.
Inseriti suggerimenti di: Salvatore De Mattia e altri.</t>
  </si>
  <si>
    <t>NOTA 1: la correlazione tra controlli del 2013 e del 2022 non è sempre quella ufficiale.</t>
  </si>
  <si>
    <t>In una successiva edizione saranno tolti alcuni sottocontrolli, ma in questa si è preferito privilegiare le esigenze di transizione.</t>
  </si>
  <si>
    <t xml:space="preserve">NOTA 2: I controlli sono adesso 128 (114 della ISO/IEC 27002:2013 e altri 14 per allinearli bene ai controlli del 2022). </t>
  </si>
  <si>
    <t>Include:
- DPO o comunque "referenti privacy";
- Amministratori di sistema.
- Comitati interdisciplinari per discutere dei progetti, degli incidenti, di interventi straordinari.</t>
  </si>
  <si>
    <t>Vedere anche 05.15.02.</t>
  </si>
  <si>
    <t>Fornitori (responsabili trattamento)</t>
  </si>
  <si>
    <t>Altri destinatari</t>
  </si>
  <si>
    <t>Responsabili del trattamento.</t>
  </si>
  <si>
    <t>Incluse aree interne, altri titolari, contitolari (nel caso, aggiungere un'altra colonna).</t>
  </si>
  <si>
    <t>Azioni (con responsabile e scadenza)</t>
  </si>
  <si>
    <t>V 6.1</t>
  </si>
  <si>
    <t>Inseriti suggerimenti di: Sebastiano Plutino di Privacy in chiaro per automatizzare (parecchio) i calcoli nel tab "Calcolo del rischio".</t>
  </si>
  <si>
    <t>Ambito</t>
  </si>
  <si>
    <t>Sicinfo</t>
  </si>
  <si>
    <t>Parametri RID (per ambito Sicinfo)</t>
  </si>
  <si>
    <t>Verosimiglianza (1-3)</t>
  </si>
  <si>
    <t>Reato</t>
  </si>
  <si>
    <t>Uso malware</t>
  </si>
  <si>
    <t>Liv. rischio per minaccia</t>
  </si>
  <si>
    <t>Liv. rischio per controllo --&gt;</t>
  </si>
  <si>
    <t>Valutazione VULNERABILITA' (calcolato)</t>
  </si>
  <si>
    <t>I valori sono da personalizzare per ciascuna organizzazione (quelli proposti sono per una piccola azienda che gestisce server).</t>
  </si>
  <si>
    <t>NOTA: Non modificare dalla colonna L (se non si sono cambiate minacce o controlli nei tab precedenti).</t>
  </si>
  <si>
    <t>Efficacia sistema gestione</t>
  </si>
  <si>
    <t>Mancanza di impegno della direzione che porta al mancato presidio del SG.</t>
  </si>
  <si>
    <t>Aggiornamento non corretto della documentazione e conseguenti disallineamenti delle attività.</t>
  </si>
  <si>
    <t>Rischio puro (formula)
 1-12</t>
  </si>
  <si>
    <t>Inserimento di nuovi soci o partner e conseguenti necessità di cambiamento.</t>
  </si>
  <si>
    <t>Rapporto con i clienti</t>
  </si>
  <si>
    <t>Inadeguato recepimento delle esigenze dei clienti.</t>
  </si>
  <si>
    <t>Prevedere anche indagini di soddisfazione dei clienti</t>
  </si>
  <si>
    <t>Inadeguatezza delle offerte rispetto alle esigenze dei clienti.</t>
  </si>
  <si>
    <t>Monitoraggio</t>
  </si>
  <si>
    <t>Monitoraggi inadeguati.</t>
  </si>
  <si>
    <t>05.09.02 Inventario - Responsabilità</t>
  </si>
  <si>
    <r>
      <t xml:space="preserve">È applicabile ad almeno uno dei seguenti:
- la minaccia si può verificare con frequenza inferiore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non otterrebbe vantaggi significativi e l'immagine aziendale non sarebbero compromessa e pertanto i tentativi di attacco o non sono iniziati o sono condotti da malintenzionati scarsamente preparati da un punto di vista tecnico e con scarse risorse a disposizione.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poco complesso e quindi è difficile commettere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molto raramente.</t>
    </r>
  </si>
  <si>
    <r>
      <t xml:space="preserve">È applicabile ad almeno uno dei seguenti:
- la minaccia si può verificare più frequentemente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vantaggi significativi o l'immagine aziendale sarebbe compromessa, e quindi può essere condotto da malintenzionati molto motivati, tecnicamente preparati e con ingenti risorse a disposizione; o in alternativa, gli studi confermano che tentativi di attacco sono comunque portati molto di frequente;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di elevata complessità (per esempio per molteplicità di sedi, tipologie di sistemi informatici, utenti interni e/o esterni) e quindi è facile siano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si verifica quasi certamente.</t>
    </r>
  </si>
  <si>
    <r>
      <t xml:space="preserve">È applicabile ad almeno uno dei seguenti:
- la minaccia si può verificare secondo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modesti vantaggi e l'immagine aziendale non sarebbe compromessa e quindi può essere condotto da malintenzionati non particolarmente motivati, mediamente preparati da un punto di vista tecnico e con scarse risorse a disposizione; o in alternativa, gli studi confermano che tentativi di attacco sono comunque rari;
- in caso di </t>
    </r>
    <r>
      <rPr>
        <b/>
        <sz val="10"/>
        <rFont val="Calibri"/>
        <family val="2"/>
        <scheme val="minor"/>
      </rPr>
      <t>attacco non deliberato</t>
    </r>
    <r>
      <rPr>
        <sz val="10"/>
        <rFont val="Calibri"/>
        <family val="2"/>
        <scheme val="minor"/>
      </rPr>
      <t xml:space="preserve">, l’ambito è mediamente complesso e quindi possono essere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nella media dei casi studiati.</t>
    </r>
  </si>
  <si>
    <t>Applicabilità</t>
  </si>
  <si>
    <t>#Governo</t>
  </si>
  <si>
    <t>#Sistemi</t>
  </si>
  <si>
    <t>#Personale</t>
  </si>
  <si>
    <t>Controllo relativo alle regole di utilizzo di schede SD, chiavi USB, documenti cartacei, CD, DVD.
Per i trasferimenti: 05.14.04.</t>
  </si>
  <si>
    <t>#SicFisica</t>
  </si>
  <si>
    <t>#Applicazioni</t>
  </si>
  <si>
    <t>#Fornitori</t>
  </si>
  <si>
    <t>#Incidenti</t>
  </si>
  <si>
    <t>#Continuità</t>
  </si>
  <si>
    <t>I trasferimenti sono ad altri titolari, da registrare (oltre che da minimizzare). Da indicare anche quali terze parti hanno "solo" acceduto (p.e. audit, investigazioni).</t>
  </si>
  <si>
    <t>Qui si fa riferimento ai trasferimenti di dati personali per richiesta di autorità o per necessità di rispondere a delle normative. Il responsabile deve segnalare l'evento al cliente (l'accesso è oggetto del 27701-A.08.05.03).
In inglese si usa "disclosure", ma qui non si traduce con "divulgazione" perché questa sembra una parola che richiama troppo la "diffusione" indiscriminata.
Si applica solo ai responsabili.</t>
  </si>
  <si>
    <t>Mancanza di investimenti e di risorse nel SG che porta al mancato presidio del SG.</t>
  </si>
  <si>
    <t>Esercizio</t>
  </si>
  <si>
    <t>Errori a causa della mancata pianificazione (anche delle risorse) per la manutenzione</t>
  </si>
  <si>
    <t>V 7</t>
  </si>
  <si>
    <t>Errori a causa di carenza nella formazione.</t>
  </si>
  <si>
    <t>Errori a causa di documentazione carente.</t>
  </si>
  <si>
    <t>Direzione</t>
  </si>
  <si>
    <t>Sistema di gestione</t>
  </si>
  <si>
    <t>Adozione di nuovi strumenti e software (con potenziali vulnerabilità, difficoltà di utilizzo; con opportunità di miglioramento)</t>
  </si>
  <si>
    <t>Picco di lavoro (p.e. per nuovi clienti o incrementi dai clienti già esistenti)</t>
  </si>
  <si>
    <t>Nuovi obblighi di origine normativa o legislativa</t>
  </si>
  <si>
    <t>Cambiato l'approccio per le minacce (ora integrate con il calcolo del rischio) e aggiunte minacce non SicInfo.
Grazie a: Andrea Aulisi; Davide Foresti; Marco Favagrossa; Nicola Nuti; Stefano Posti.</t>
  </si>
  <si>
    <t>Trattamento dati personali</t>
  </si>
  <si>
    <t>Eccessiva raccolta di dati personali</t>
  </si>
  <si>
    <t>Collegamenti o raffronti inappropriati o non autorizzati di dati personali</t>
  </si>
  <si>
    <t>Divulgazione o riuso per finalità diverse dei dati personali senza la consapevolezza e/o il consenso degli interessati</t>
  </si>
  <si>
    <t>Conservazione immotivamente prolungata dei dati personali</t>
  </si>
  <si>
    <t>Inesattezza o mancato aggiornamento dei dati personali</t>
  </si>
  <si>
    <t>Violazione delle istruzioni ricevute in materia di dati personali</t>
  </si>
  <si>
    <t>Trasferimento dati personali extra UE senza garanzie di adeguatezza</t>
  </si>
  <si>
    <t>Documento riservato per la Direzione e i partecipanti al riesame di Direzione, consulenti e auditor.</t>
  </si>
  <si>
    <t>VERA è coperta dalla licenza Attribuzione 4.0 Internazionale di Creative Commons.
http://creativecommons.org/licenses/by/4.0/ (http://creativecommons.org/licenses/by/4.0/deed.it).
Per distribuire VERA, bisogna riportarne l'autore (Cesare Gallotti con link a http://www.cesaregallotti.it).
Include alcuni spunti dal modello di registro dei trattamenti del CNIL.
Include i controlli degli standard ISO/IEC 27001 e 27701.</t>
  </si>
  <si>
    <t>#Accesso</t>
  </si>
  <si>
    <t>#Rete</t>
  </si>
  <si>
    <t>#Privacy</t>
  </si>
  <si>
    <t>Questo è sulle regole (anche per BYOD e lavoro remoto per 06.07). 
Per la configurazione, vedere 08.09.
Per pc, tablet, smartphone. Le regole vanno allineate con la configurazione come da 08.09.</t>
  </si>
  <si>
    <t>Accesso non autorizzato alle informazioni</t>
  </si>
  <si>
    <t>NA</t>
  </si>
  <si>
    <t>V 7.1</t>
  </si>
  <si>
    <t>Apportate alcune piccole correzioni.
Grazie a Arturo Messina per avermi segnalato correttamente come distinguere i controlli sulla cancellazione.</t>
  </si>
  <si>
    <t>Alto &gt; 40 (max 48)</t>
  </si>
  <si>
    <t>A.15.02.01 Monitoraggio e riesame dei servizi dei fornitori</t>
  </si>
  <si>
    <t>Include gli audit esterni (anche privacy).</t>
  </si>
  <si>
    <t xml:space="preserve">Per i titolari dei trattamenti di dati personali, questo comprende il 27701-A.07.04.08.
Questo controllo è per:
- memorie digitali come chiavi USB, CD e DVD, nastri (per i dispositivi, vedere 07.14); 
- supporti non digitali (carta da distruggere con distruggi-documenti).
Include anche la gestione dei documenti in bozza.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</t>
  </si>
  <si>
    <t xml:space="preserve">Considerare anche la cancellazione da remoto.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Controllo relativo a schede SD, chiavi USB, CD, DVD, server e pc. Anche stampanti, scanner, fax. </t>
  </si>
  <si>
    <t>05.06 Contatti con gruppi specialistici</t>
  </si>
  <si>
    <t>05.07 Threat intelligence</t>
  </si>
  <si>
    <t>08.01.01 Endpoint degli utenti
- con estensione ISO/IEC 27701</t>
  </si>
  <si>
    <t>06.07 Lavoro a distanza</t>
  </si>
  <si>
    <t>06.02 Termini e condizioni d'impiego</t>
  </si>
  <si>
    <t>06.05 Responsabilità dopo la cessazione o il cambio d’impiego</t>
  </si>
  <si>
    <t>05.09.01 Inventario delle informazioni e degli altri asset relativi</t>
  </si>
  <si>
    <t>05.10.01 Uso accettabile delle informazioni e degli altri asset relativi</t>
  </si>
  <si>
    <t>05.18.01 Diritti d'accesso - Assegnazione
- con estensione ISO/IEC 27701</t>
  </si>
  <si>
    <t>05.17.01 Informazioni di autenticazione - Assegnazione</t>
  </si>
  <si>
    <t>05.18.03 Diritti di accesso - Cambiamento o cessazione del rapporto di impiego</t>
  </si>
  <si>
    <t>08.03 Limitazione degli accessi alle informazioni</t>
  </si>
  <si>
    <t>08.18 Utilizzo di programmi di utilità privilegiati</t>
  </si>
  <si>
    <t>08.04 Accesso al codice sorgente</t>
  </si>
  <si>
    <t>07.02.01 Controlli di accesso fisico - Generale</t>
  </si>
  <si>
    <t>07.02.03 Controlli di accesso fisico - Aree di consegna e ritiro di materiali</t>
  </si>
  <si>
    <t>07.02.02 Controlli di accesso fisico - Visitatori</t>
  </si>
  <si>
    <t>07.03 Messa in sicurezza di uffici, locali e strutture</t>
  </si>
  <si>
    <t>07.06 Lavoro in aree sicure</t>
  </si>
  <si>
    <t>07.09 Sicurezza degli asset all’esterno delle sedi</t>
  </si>
  <si>
    <t>08.01.02 Endpoint degli utenti - Dispositivi non presidiati</t>
  </si>
  <si>
    <t>07.07 Schermo e scrivania puliti
- con estensione ISO/IEC 27701</t>
  </si>
  <si>
    <t>08.11 Mascheramento (e anonimizzazione) dei dati</t>
  </si>
  <si>
    <t>08.12 Prevenzione di leakage delle informazioni</t>
  </si>
  <si>
    <t>08.07 Protezione dal malware</t>
  </si>
  <si>
    <t>08.15.01 Raccolta di log - Generale
- con estensione ISO/IEC 27701</t>
  </si>
  <si>
    <t>08.15.03 Raccolta di log - Protezione
- con estensione ISO/IEC 27701</t>
  </si>
  <si>
    <t>08.15.02 Raccolta di log - Amministratori e operatori</t>
  </si>
  <si>
    <t>08.23 Web filtering</t>
  </si>
  <si>
    <t>08.26.03 Requisiti di sicurezza delle applicazioni - Servizi transazionali</t>
  </si>
  <si>
    <t>08.28 Sviluppo sicuro (codifica sicura)
- con estensione ISO/IEC 27701</t>
  </si>
  <si>
    <t>08.32.03 Gestione dei cambiamenti (per sistemi e reti e applicazioni) - Limitare i cambiamenti ai pacchetti</t>
  </si>
  <si>
    <t>08.27 Sicurezza dell’architettura dei sistemi e dei principi di ingegnerizzazione - con estensione ISO/IEC 27701</t>
  </si>
  <si>
    <t>05.21 Gestione della sicurezza delle informazioni nella filiera di fornitura per l’ICT</t>
  </si>
  <si>
    <t>05.23 Sicurezza delle informazioni per l'utilizzo dei servizi cloud</t>
  </si>
  <si>
    <t>06.08.01 Segnalazione degli eventi relativi alla sicurezza delle informazioni</t>
  </si>
  <si>
    <t>06.08.02 Segnalazione degli eventi relativi alla sicurezza delle informazioni - Vulnerabilità</t>
  </si>
  <si>
    <t>05.30 Prontezza dell’ICT per la continuità operativa</t>
  </si>
  <si>
    <t>05.31.01 Identificazione dei requisiti legali, statutari, regolamentari e contrattuali
- con estensione ISO/IEC 27701</t>
  </si>
  <si>
    <t>05.31.02 Identificazione dei requisiti legali, statutari, regolamentari e contrattuali - Crittografia</t>
  </si>
  <si>
    <t>05.31.03 Identificazione dei requisiti legali, statutari, regolamentari e contrattuali - Requisiti contrattuali</t>
  </si>
  <si>
    <t>05.36 Conformità alle politiche e alle norme per la sicurezza delle informazioni</t>
  </si>
  <si>
    <t>A.06.01.06 Threat intelligence (NUOVO da ISO/IEC 27002:2022).</t>
  </si>
  <si>
    <t>A.12.01.07 Prevenzione di leakage delle informazioni (NUOVO da ISO/IEC 27002:2022).</t>
  </si>
  <si>
    <t>A.13.01.04 Web filtering (NUOVO da ISO/IEC 27002:2022).</t>
  </si>
  <si>
    <t>A.06.02.01 Politica per i dispositivi portatili (cambio significativo nella ISO/IEC 27002:2022)
- con estensione ISO/IEC 27701</t>
  </si>
  <si>
    <t>A.06.02.02 Telelavoro (cambio significativo nella ISO/IEC 27002:2022)</t>
  </si>
  <si>
    <t>A.06.01.06 Threat intelligence (NUOVO daISO/IEC 27002:2022).</t>
  </si>
  <si>
    <t>A.17.02.02 Prontezza dell’ICT per la continuità operativa (NUOVO daISO/IEC 27002:2022).</t>
  </si>
  <si>
    <t>05.10.02 Uso accettabile delle informazioni e degli altri asset relativi
- Relazioni con la classificazione</t>
  </si>
  <si>
    <t>07.10.01 Storage media - Supporti rimovibili
- con estensione ISO/IEC 27701</t>
  </si>
  <si>
    <t>07.10.02 Storage media - Riuso ed eliminazione sicuri
- con estensione ISO/IEC 27701</t>
  </si>
  <si>
    <t>Questo per l'IT.
Per la sicurezza fisica, vedere 07.02.</t>
  </si>
  <si>
    <t>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Attenzione anche ai backup e alle email.</t>
  </si>
  <si>
    <t>Questo controllo è per i documenti e le memorie come chiavi USB, CD e DVD, nastri e per i supporti non digitali come carta da distruggere con distruggi-documenti (vedere 07.14 e 07.10.02).
Include anche la gestione dei documenti in bozza.
Per la conclusione dei trattamenti per conto di clienti, vedere controllo successivo.</t>
  </si>
  <si>
    <t>Vedere anche 05.14 sul Trasferimento delle informazioni.</t>
  </si>
  <si>
    <t>08.29.02 Installazione del software sui sistemi in esercizio - Accettazione</t>
  </si>
  <si>
    <t>08.29.01 Test di sicurezza in fase di sviluppo e di accettazione</t>
  </si>
  <si>
    <t>08.19 Installazione del software sui sistemi in esercizio</t>
  </si>
  <si>
    <t>VERA (Very easy risk assessment) per ISO/IEC 27001 e privacy ITA</t>
  </si>
  <si>
    <t>Da VERA (http://www.cesaregallotti.it).</t>
  </si>
  <si>
    <t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t>
  </si>
  <si>
    <t>A.27701-A.07.02.03 (Tit.) Determinare quando e come ottenere il consenso
A.27701-A.07.02.04 (Tit.) Ottenere e registrare i consensi</t>
  </si>
  <si>
    <t xml:space="preserve">A.27701-A.07.02.05 Privacy impact assessment </t>
  </si>
  <si>
    <t>A.27701-A.07.02.06 (Tit.) Contratti con i responsabili 
A.27701-A.07.02.07 (Tit.) Co-titolari
A.27701-B.08.05.07 (Resp.) Ingaggio dei sub-responsabili
A.27701-B.08.05.08 (Resp.) Modifica dei sub-responsabili</t>
  </si>
  <si>
    <t>A.27701-A.07.02.08 (Tit.) Registro dei trattamenti
A.27701-B.08.02.06 (Resp.) Registro dei trattamenti</t>
  </si>
  <si>
    <t>A.27701-A.07.03.04 (Tit.) Fornire meccanismi per modificare o ritirare il consenso
A.27701-A.07.03.05 (Tit.) Fornire meccanismi per obiettare al trattamento</t>
  </si>
  <si>
    <t>A.27701-A.07.03.07 (Tit.) Comunicazione con terze parti delle richieste degli interessati</t>
  </si>
  <si>
    <t>A.27701-A.07.04.03 (Tit.) Accuratezza e qualità</t>
  </si>
  <si>
    <t>A.27701-A.07.04.05 (Titolare) De-identificazione e cancellazione alla conclusione del trattamento
A.27701-B.08.04.02 (Responsabile) Restituzione, trasferimento o eliminazione dei dati personali</t>
  </si>
  <si>
    <t xml:space="preserve">A.27701-A.07.04.06 (Tit.) File temporanei
A.27701-B.08.04.01 (Resp.) File temporanei </t>
  </si>
  <si>
    <t>A.27701-A.07.04.07 (Tit.) Tempi di conservazione</t>
  </si>
  <si>
    <t>A.27701-A.07.04.08 (Tit.) Eliminazione</t>
  </si>
  <si>
    <t xml:space="preserve">A.27701-A.07.04.09 (Tit.) Controlli sulle trasmissioni dei dati personali
A.27701-B.08.04.03 (Resp.) Controlli sulle trasmissioni dei dati personali </t>
  </si>
  <si>
    <t xml:space="preserve">A.27701-A.07.05.03 (Tit.) Registrazioni dei trasferimenti
A.27701-A.07.05.04 (Tit.) Registrazioni delle comunicazioni di dati personali a terze parti
A.27701-B.08.05.03 (Resp.) Registrazioni delle comunicazioni di dati personali a terze parti </t>
  </si>
  <si>
    <t>A.27701-B.08.02.01 (Resp.) Accordi con i clienti
A.27701-B.08.02.04 (Resp.) Segnalazione di istruzioni non-conformi
A.27701-B.08.02.05 (Resp.) Strumenti per i titolari per poter dimostrare la propria conformità</t>
  </si>
  <si>
    <t xml:space="preserve">A.27701-B.08.05.04 (Resp.) Notifica delle richieste di trasferimento di dati personali 
A.27701-B.08.05.05 (Resp.) Trasferimenti di dati personali per legge </t>
  </si>
  <si>
    <t>A.27701-B.08.05.06 (Resp.) Dichiarazione dei sub-fornitori</t>
  </si>
  <si>
    <t>Informative
A.27701-A.07.03.01 (Tit.) Ottemperare agli obblighi verso gli interessati 
A.27701-A.07.03.02 (Tit.) Impostare le informative
A.27701-A.07.03.03 (Tit.) Fornire le informative 
A.27701-A.07.03.10 (Tit.) Processi decisionali automatizzati</t>
  </si>
  <si>
    <t>Gestione dei diritti
A.27701-A.07.03.06 (Tit.) Accesso, correzione, cancellazione
A.27701-A.07.03.08 (Tit.) Fornire copia dei dati
A.27701-A.07.03.09 (Tit.) Gestione delle richieste
A.27701-B.08.03.01 (Resp.) Strumenti per i diritti degli interessati</t>
  </si>
  <si>
    <t xml:space="preserve">Minimizzazione
A.27701-A.07.04.01 (Tit.) Limitare la raccolta
A.27701-A.07.04.02 (Tit.) Limitare (minimizzare) i trattamenti
A.27701-A.07.04.04 (Tit.) Obiettivi di minimizzazione </t>
  </si>
  <si>
    <t>Trasferimenti extra-SEE
A.27701-A.07.05.01 (Tit.) Basi per il trasferimento.
A.27701-A.07.05.02 (Tit.) Paesi e a cui sono trasferiti i dati.
A.27701-B.08.05.01 (Resp.) Comunicazione ai clienti
A.27701-B.08.05.02 (Resp.) Paesi a cui sono trasferiti i dati</t>
  </si>
  <si>
    <t>Passo 4 - Ordinare secondo la colonna C i controlli dal rischio più elevato.</t>
  </si>
  <si>
    <t>A.11.01.07 Visitatori (NUOVO sottocontrollo daISO/IEC 27002:2022).</t>
  </si>
  <si>
    <t>A.18.01.06 Requisiti contrattuali (NUOVO  sottocontrollo daISO/IEC 27002:2022).</t>
  </si>
  <si>
    <t>A.16.01.08 Report sugli incidenti (NUOVO sottocontrollo daISO/IEC 27002:2022).</t>
  </si>
  <si>
    <t>A.12.06.02 Limitazioni all’installazione del software (NUOVO daISO/IEC 27002:2022).</t>
  </si>
  <si>
    <t>"Configuration management" (titolo della ISO/IEC 27002:2022) è altro nella gestione dei servizi e del software.
Quindi qui forse è meglio usare "Gestione delle configurazioni sicure e dell'hardening".
Sito: https://learn.cisecurity.org/benchmarks.
La lista "ufficiale" dei nuovi controlli della ISO/IEC 27001:2022, inserisce questo sulla configurazione, mentre indica come eliminato quello sulle limitazioni all'installazione.</t>
  </si>
  <si>
    <t>A.14.02.01 Politica per lo sviluppo sicuro (NUOVO in ISO/IEC 27002:2022) - con estensione ISO/IEC 27701</t>
  </si>
  <si>
    <t>A.13.02.05 Trasferimenti orali di informazioni (NUOVO sottocontrollo in ISO/IEC 27002:2022).</t>
  </si>
  <si>
    <t>Vedere 08.25
La tabella di relazione ufficiale indica che il 14.2.1 della 2013 è collegato al 08.25 del 2022 e quindi dà questo sulla codifica sicura come nuovo.</t>
  </si>
  <si>
    <t>A.11.01.08 Monitoraggio della sicurezza fisica (NUOVO da SO/IEC 27002:2022).</t>
  </si>
  <si>
    <t>A.12.01.05 Cancellazione delle informazioni (NUOVO da SO/IEC 27002:2022).</t>
  </si>
  <si>
    <t>A.12.01.06 Mascheramento (e anonimizzazione) dei dati (NUOVO da SO/IEC 27002:2022).</t>
  </si>
  <si>
    <t>Passo 1 - Identificare e valutare le informazioni seguendo i criteri riportati nel tab "Criteri di valutazione"</t>
  </si>
  <si>
    <t>Passo 2 - Identificare e valutare le minacce con i criteri riportati nel tab "Criteri di valutazione"</t>
  </si>
  <si>
    <t>I rischi sono colorati come riportato nella tabella "Livelli di rischio" nel tab "Criteri di valutazione".</t>
  </si>
  <si>
    <t>Passo 3 - Valutare l'efficacia dei controlli della ISO/IEC 27001 secondo la scala presente nel tab "Criteri di valutazione".</t>
  </si>
  <si>
    <t>V 7.2</t>
  </si>
  <si>
    <t>Apportate alcune correzioni.
Grazie a Mauro Melli.</t>
  </si>
  <si>
    <t>Da considerare:
- contratto (requisiti tecnici e DPA);
- monitoraggio;
- controlli tecnici (forse già trattati in altri controlli) come controllo accessi, gestione AdS, logging, monitoraggio e capacità, backup, hardening.</t>
  </si>
  <si>
    <t>Prova</t>
  </si>
  <si>
    <t>(da usare se la minaccia non è correlata a parametri RID)</t>
  </si>
  <si>
    <t>Conseguenze</t>
  </si>
  <si>
    <t>I valori inseriti sono da personalizzare per ciascuna organizzazione (sono valori inseriti per una piccola azienda che gestisce server).
Il valore di conseguenze è calcolato in automatico per le minacce di sicurezza delle informazioni già inserite (nel caso ne siano aggiunte, va copiata la formula).</t>
  </si>
  <si>
    <t>Conseguenze ridotte a causa dell'elevata competenza del personale.</t>
  </si>
  <si>
    <t>Esempio di minaccia non Sicinfo, quindi senza parametri RID.
Le conseguenze vanno inserite manualmente (quando sono aggiunte minacce, va copiata la cella, così si copia anche il menu a tendina).
Alcuni desiderano integrare la 231 nel VERA. Questo è solo un esempio.</t>
  </si>
  <si>
    <t>Le conseguenze sono calcolate in automatico per le minacce Sicinfo già inserite (nel caso ne siano aggiunte, va copiata la formula).</t>
  </si>
  <si>
    <t>In fondo è presente un esempio di minaccia non Sicinfo (le conseguenze vanno inserito manualmente).</t>
  </si>
  <si>
    <t>Note (giustificazioni per i valori assegnati di verosimiglianza e conseguenze)</t>
  </si>
  <si>
    <t xml:space="preserve">Criteri di valutazione delle conseguenze </t>
  </si>
  <si>
    <t>L'Organizzazione non ha elevate conseguenze sul business dell'organizzazione, sul rispetto della normativa vigente o sull'immagine dell'organizzazione.
Le conseguenze sono di piccole difficoltà in termini di perdita di fiducia dei clienti o perdita economica o funzionamento inefficiente dei processi.</t>
  </si>
  <si>
    <t>L'Organizzazione ha elevate conseguenze sul business dell'organizzazione, sul rispetto della normativa vigente o sull'immagine dell'organizzazione.
Le conseguenze sono di significative difficoltà in termini di perdita di fiducia dei clienti, perdita economica, danni alla proprietà e funzionamento inefficace (e inefficiente) dei processi.</t>
  </si>
  <si>
    <t>L'Organizzazione ha conseguenze critiche sul business dell'organizzazione, sul rispetto della normativa vigente o sull'immagine dell'organizzazione.
Le conseguenze sono tali da compromettere la sostenibilità dell'organizzazione anche per perdita di fiducia dei clienti, perdita economica, danni alla proprietà, chiusura forzata o mancanza completa di controllo di un processo o del sistema di gestione.</t>
  </si>
  <si>
    <t>L'organizzazione avrebbe conseguenze lievi (p.e. fastidio) e nulla in termini di perdita economica diretta o indiretta (p.e. perdita dei clienti).</t>
  </si>
  <si>
    <t xml:space="preserve">Guida per le conseguenze </t>
  </si>
  <si>
    <r>
      <rPr>
        <b/>
        <sz val="9"/>
        <rFont val="Calibri"/>
        <family val="2"/>
        <scheme val="minor"/>
      </rPr>
      <t xml:space="preserve">Organizzazione
</t>
    </r>
    <r>
      <rPr>
        <sz val="9"/>
        <rFont val="Calibri"/>
        <family val="2"/>
        <scheme val="minor"/>
      </rPr>
      <t xml:space="preserve">I dati non presentano particolari requisiti di riservatezza.
I dati sono pubblici.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lievi (p.e. fastidio, malessere, ansia)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</si>
  <si>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presentano particolari requisiti di integrità.
I dati gestiti non fanno parte di transazioni economiche, finanziarie o sanitarie.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lievi (p.e. fastidio e tempo necessario per correggere le informazioni).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</si>
  <si>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non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lievi (p.e. fastidio e tempo necessario per correggere le informazioni, malessere, ansia).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</si>
  <si>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all’immagine), ma un’eventuale loro diffusione non ha elevati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conseguenze, non critiche e che creano piccole difficoltà (p.e.  costi, paura, incomprensioni, stress, malanni minori)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</si>
  <si>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non ha elevati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conseguenze, non critiche e che creano piccole difficoltà (p.e.  costi, mancato accesso a servizi, incomprensioni, stress, malanni minori, perdita di comfort),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</si>
  <si>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non particolarmente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conseguenze, non critiche e che creano piccole difficoltà (p.e.  costi, mancato accesso a servizi, incomprensioni, stress, malanni minori),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</si>
  <si>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 e un’eventuale loro diffusione ha elevate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elevate conseguenze (esempi: fondi non disponibili, blocco da parte di enti economici, danni alla proprietà, perdita del posto di lavoro, denunce, peggioramento della salute) che può essere superato con difficoltà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</si>
  <si>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ha elevate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</si>
  <si>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</si>
  <si>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diffusione delle informazioni ha elevate conseguenze sul business dell'organizzazione o sul rispetto della normativa vigente o sull'immagine dell'organizzazione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</si>
  <si>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mancanza di integrità delle informazioni ha elevate conseguenze sul business aziendale o sul rispetto della normativa vigente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</si>
  <si>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che mettono in pericolo la sostenibilità economica e di immagine o hanno conseguenze sulla sicurezza delle persone fisiche.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</si>
  <si>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t>V 7.3</t>
  </si>
  <si>
    <t>Apportate alcune correzioni da errori emersi in fase di redazione del manuale.
Grazie a Fabio Guasconi.</t>
  </si>
  <si>
    <t>Asset coinvolti</t>
  </si>
  <si>
    <t>HW</t>
  </si>
  <si>
    <t>SW</t>
  </si>
  <si>
    <t>DATI</t>
  </si>
  <si>
    <t>RETI e COM</t>
  </si>
  <si>
    <t>SEDI</t>
  </si>
  <si>
    <t>Valore vulnerabilità (calcolato) -&gt;</t>
  </si>
  <si>
    <t>Livello rischio per controllo (calcolato) -&gt;</t>
  </si>
  <si>
    <t>Document</t>
  </si>
  <si>
    <t>Responsible</t>
  </si>
  <si>
    <t>Responsabile</t>
  </si>
  <si>
    <t>Scadenza</t>
  </si>
  <si>
    <t>V 7.4</t>
  </si>
  <si>
    <t>Grazie a: Ing. Christian L. Chambery per i nuovi campi in Minacce (Asset), Controlli (Documento, Referente), Trattamento (Responsabile, Scadenza)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</si>
</sst>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sz val="9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FFFFFF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D2D37"/>
        <bgColor rgb="FF5D2D37"/>
      </patternFill>
    </fill>
    <fill>
      <patternFill patternType="solid">
        <fgColor rgb="FFF2F2F2"/>
        <bgColor rgb="FFF2F2F2"/>
      </patternFill>
    </fill>
    <fill>
      <patternFill patternType="solid">
        <fgColor rgb="FF16515F"/>
        <bgColor rgb="FF16515F"/>
      </patternFill>
    </fill>
    <fill>
      <patternFill patternType="solid">
        <fgColor theme="0"/>
        <bgColor theme="0"/>
      </patternFill>
    </fill>
    <fill>
      <patternFill patternType="solid">
        <fgColor rgb="FF0F5666"/>
        <bgColor rgb="FF0F5666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3" borderId="5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17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14" fontId="3" fillId="0" borderId="18" xfId="0" applyNumberFormat="1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3" fillId="0" borderId="18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top" wrapText="1"/>
    </xf>
    <xf numFmtId="0" fontId="5" fillId="7" borderId="11" xfId="1" applyFont="1" applyFill="1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3" fillId="0" borderId="11" xfId="1" applyFont="1" applyBorder="1" applyAlignment="1">
      <alignment vertical="top" wrapText="1"/>
    </xf>
    <xf numFmtId="0" fontId="0" fillId="0" borderId="11" xfId="0" applyBorder="1"/>
    <xf numFmtId="0" fontId="5" fillId="7" borderId="21" xfId="1" applyFont="1" applyFill="1" applyBorder="1" applyAlignment="1">
      <alignment vertical="top" wrapText="1"/>
    </xf>
    <xf numFmtId="0" fontId="3" fillId="0" borderId="21" xfId="1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top"/>
    </xf>
    <xf numFmtId="0" fontId="3" fillId="13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3" fillId="0" borderId="11" xfId="0" quotePrefix="1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/>
    <xf numFmtId="0" fontId="3" fillId="14" borderId="11" xfId="0" applyFont="1" applyFill="1" applyBorder="1" applyAlignment="1">
      <alignment horizontal="center" vertical="center" wrapText="1"/>
    </xf>
    <xf numFmtId="0" fontId="8" fillId="3" borderId="11" xfId="0" applyFont="1" applyFill="1" applyBorder="1"/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5" fillId="0" borderId="11" xfId="1" applyFont="1" applyBorder="1" applyAlignment="1">
      <alignment horizontal="center" vertical="top" wrapText="1"/>
    </xf>
    <xf numFmtId="0" fontId="5" fillId="0" borderId="21" xfId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5" fillId="9" borderId="11" xfId="1" applyFont="1" applyFill="1" applyBorder="1" applyAlignment="1">
      <alignment vertical="top" wrapText="1"/>
    </xf>
    <xf numFmtId="0" fontId="13" fillId="0" borderId="0" xfId="1" applyFont="1" applyAlignment="1">
      <alignment horizontal="left"/>
    </xf>
    <xf numFmtId="0" fontId="3" fillId="0" borderId="11" xfId="1" quotePrefix="1" applyFont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20" fillId="0" borderId="11" xfId="0" applyFont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20" fillId="0" borderId="11" xfId="0" applyFont="1" applyBorder="1" applyAlignment="1">
      <alignment horizontal="right" vertical="top" wrapText="1"/>
    </xf>
    <xf numFmtId="1" fontId="3" fillId="0" borderId="20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1" fontId="3" fillId="0" borderId="11" xfId="0" applyNumberFormat="1" applyFont="1" applyBorder="1" applyAlignment="1">
      <alignment horizontal="center" vertical="top"/>
    </xf>
    <xf numFmtId="1" fontId="3" fillId="0" borderId="11" xfId="0" applyNumberFormat="1" applyFont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/>
    </xf>
    <xf numFmtId="0" fontId="3" fillId="8" borderId="22" xfId="0" quotePrefix="1" applyFont="1" applyFill="1" applyBorder="1" applyAlignment="1">
      <alignment horizontal="center"/>
    </xf>
    <xf numFmtId="0" fontId="3" fillId="9" borderId="22" xfId="0" quotePrefix="1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10" borderId="2" xfId="0" quotePrefix="1" applyFont="1" applyFill="1" applyBorder="1" applyAlignment="1">
      <alignment horizontal="center"/>
    </xf>
    <xf numFmtId="0" fontId="4" fillId="0" borderId="19" xfId="0" applyFont="1" applyBorder="1"/>
    <xf numFmtId="0" fontId="3" fillId="0" borderId="32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16" borderId="35" xfId="0" applyFont="1" applyFill="1" applyBorder="1" applyAlignment="1">
      <alignment horizontal="center" vertical="center" wrapText="1"/>
    </xf>
    <xf numFmtId="0" fontId="22" fillId="16" borderId="35" xfId="0" applyFont="1" applyFill="1" applyBorder="1" applyAlignment="1">
      <alignment horizontal="center" vertical="center"/>
    </xf>
    <xf numFmtId="0" fontId="22" fillId="16" borderId="35" xfId="0" applyFont="1" applyFill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top" wrapText="1"/>
    </xf>
    <xf numFmtId="0" fontId="21" fillId="17" borderId="35" xfId="0" applyFont="1" applyFill="1" applyBorder="1" applyAlignment="1">
      <alignment horizontal="center" vertical="center" wrapText="1"/>
    </xf>
    <xf numFmtId="0" fontId="22" fillId="18" borderId="35" xfId="0" applyFont="1" applyFill="1" applyBorder="1" applyAlignment="1">
      <alignment horizontal="center" vertical="center" wrapText="1"/>
    </xf>
    <xf numFmtId="0" fontId="16" fillId="19" borderId="11" xfId="0" applyFont="1" applyFill="1" applyBorder="1" applyAlignment="1">
      <alignment horizontal="center" vertical="top" wrapText="1"/>
    </xf>
    <xf numFmtId="0" fontId="24" fillId="20" borderId="3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7" fillId="5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3" fillId="0" borderId="31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3" fillId="0" borderId="10" xfId="0" applyFont="1" applyBorder="1" applyAlignment="1">
      <alignment vertical="top" wrapText="1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31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3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99"/>
      <color rgb="FF33CC33"/>
      <color rgb="FFEA0000"/>
      <color rgb="FF009900"/>
      <color rgb="FF000000"/>
      <color rgb="FFFF9900"/>
      <color rgb="FFFC1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166687</xdr:colOff>
      <xdr:row>0</xdr:row>
      <xdr:rowOff>19053</xdr:rowOff>
    </xdr:from>
    <xdr:ext cx="6419850" cy="62722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6687" y="19053"/>
          <a:ext cx="6419850" cy="62722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Istruzioni generali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minimo, vanno compilati i tab "Informazione e valutazione", "Minacce" e "Controlli e SOA" e poi il foglio "Trattamento-proposta" dovrebbe evidenziare i rischi alti (in rosso) per cui pianificare delle azioni di trattamento o accettare il rischio. 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E' possibile aggiunre minacce e controlli e poi correlarli nel tab "Minacce".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 sulla privacy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la sola privacy, vanno selezionati solo i controlli con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colonna "Privacy" selezionata nel tab "Controlli e SOA".</a:t>
          </a:r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"Rischio privacy" permette di evidenziare il livello di rischio relativo alle minacce del GDPR (Distruzione, perdita, eccetera).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realizzare una PIA è sufficiente usare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 VERA per i soli trattamenti oggetto di PIA. In questo caso, il foglio "Rischio PIA" segnala se è necessaria la consultazione preventiva.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di censimento delle informazioni e dei trattamenti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permette anche di realizzare il "Registro" (senza le misure di sicurezza, che sono invece nel foglio "Controlli e SOA");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Molti  controlli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aggiuntivi della ISO/IEC 27701:2019 sono stati accorpati per facilitarne l'uso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it-IT"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Brevi note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VERA è nata per presentare un metodo semplice (ma completo, anche in termini di minacce e controlli da considerare) di valutazione del rischio e, se le esigenze dell’organizzazione lo richiedono, una base per costruire metodi più complessi.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Nel 2008, quando VERA nacque, le organizzazioni spesso partivano da un metodo complesso e lo “semplificavano”, perdendo coerenza o completezza nell’analisi.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Alcuni, in anni recenti, hanno sentito l’esigenza di ampliare le minacce e i controlli proposti da VERA. Per esempio, per includere minacce relative alle parti esterne o i controlli di altri standard come la ISO/IEC 27018.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Altri hanno dovuto analizzare più ambiti e, quindi, usare più file VERA tra loro collegati.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40</xdr:row>
      <xdr:rowOff>15239</xdr:rowOff>
    </xdr:from>
    <xdr:to>
      <xdr:col>5</xdr:col>
      <xdr:colOff>19050</xdr:colOff>
      <xdr:row>55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51459" y="30719077"/>
          <a:ext cx="6573204" cy="2618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automaticamente accettati i rischi di livello minore di 20.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rischi di livello dal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 in su devono essere analizzati in modo da identificare esplicite le scelte di trattamento (incluse quelle di accettazione).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accettazione per i rischi possono basarsi sulle seguenti: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 sono controlli compensativi tali da non ritenere necessaria alcuna azione (in questo caso va ricalcolato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rischio nel tab "trattamento-proposta" indicando il nuovo livello di efficacia del controllo)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scelte strategiche non permettono alcuna azione di riduzione;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il costo per nuovi controlli di sicurezza o per il miglioramento di quelli già esistenti sarebbe tanto elevato da non dare benefici apprezzabili;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l’aggiunta o modifica di controlli di sicurezza potrebbe introdurre ulteriori vulnerabilità o inefficienze ritenute inaccettabili (anche considerando gli impatti sul personale che potrebbe non attuare correttamente il cambiamento).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Tranne il primo caso, non è possibile accettare rischi di tipo alto (vanno ridotti almeno a livello medio).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trattamento,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incluse quelle di accettazione, vanno approvate dalla Direzione.</a:t>
          </a:r>
          <a:endParaRPr lang="it-IT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3" name="CasellaDiTest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4" name="CasellaDiTesto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5" name="CasellaDiTest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6" name="CasellaDiTesto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7" name="CasellaDiTesto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8" name="CasellaDiTesto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9" name="CasellaDiTesto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359833</xdr:colOff>
      <xdr:row>4</xdr:row>
      <xdr:rowOff>52917</xdr:rowOff>
    </xdr:from>
    <xdr:ext cx="184731" cy="264560"/>
    <xdr:sp macro="" textlink="">
      <xdr:nvSpPr>
        <xdr:cNvPr id="10" name="CasellaDiTesto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6033221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1" name="CasellaDiTesto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2" name="CasellaDiTesto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3" name="CasellaDiTesto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4" name="CasellaDiTesto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5" name="CasellaDiTesto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6" name="CasellaDiTesto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7" name="CasellaDiTesto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8" name="CasellaDiTesto 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19" name="CasellaDiTesto 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0" name="CasellaDiTesto 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1" name="CasellaDiTesto 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2" name="CasellaDiTesto 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3" name="CasellaDiTesto 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4" name="CasellaDiTesto 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5" name="CasellaDiTesto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6" name="CasellaDiTesto 1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Vial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5"/>
  <sheetViews>
    <sheetView tabSelected="1" workbookViewId="0"/>
  </sheetViews>
  <sheetFormatPr defaultColWidth="8.81640625" defaultRowHeight="13" x14ac:dyDescent="0.25"/>
  <cols>
    <col min="1" max="1" width="3.36328125" style="36" customWidth="1"/>
    <col min="2" max="2" width="25.36328125" style="36" customWidth="1"/>
    <col min="3" max="3" width="104.81640625" style="36" customWidth="1"/>
    <col min="4" max="16384" width="8.81640625" style="36"/>
  </cols>
  <sheetData>
    <row r="1" spans="2:3" x14ac:dyDescent="0.25">
      <c r="B1" s="35" t="s">
        <v>219</v>
      </c>
    </row>
    <row r="2" spans="2:3" s="25" customFormat="1" ht="13.5" thickBot="1" x14ac:dyDescent="0.3"/>
    <row r="3" spans="2:3" s="25" customFormat="1" x14ac:dyDescent="0.25">
      <c r="B3" s="28"/>
      <c r="C3" s="29"/>
    </row>
    <row r="4" spans="2:3" s="25" customFormat="1" x14ac:dyDescent="0.25">
      <c r="B4" s="27" t="s">
        <v>298</v>
      </c>
      <c r="C4" s="30" t="s">
        <v>293</v>
      </c>
    </row>
    <row r="5" spans="2:3" s="25" customFormat="1" x14ac:dyDescent="0.25">
      <c r="B5" s="27" t="s">
        <v>294</v>
      </c>
      <c r="C5" s="32"/>
    </row>
    <row r="6" spans="2:3" s="25" customFormat="1" x14ac:dyDescent="0.25">
      <c r="B6" s="27" t="s">
        <v>295</v>
      </c>
      <c r="C6" s="30"/>
    </row>
    <row r="7" spans="2:3" s="25" customFormat="1" x14ac:dyDescent="0.25">
      <c r="B7" s="27" t="s">
        <v>296</v>
      </c>
      <c r="C7" s="30"/>
    </row>
    <row r="8" spans="2:3" s="25" customFormat="1" x14ac:dyDescent="0.25">
      <c r="B8" s="27" t="s">
        <v>297</v>
      </c>
      <c r="C8" s="30"/>
    </row>
    <row r="9" spans="2:3" s="25" customFormat="1" x14ac:dyDescent="0.25">
      <c r="B9" s="31"/>
      <c r="C9" s="30"/>
    </row>
    <row r="10" spans="2:3" s="25" customFormat="1" x14ac:dyDescent="0.25">
      <c r="B10" s="27" t="s">
        <v>299</v>
      </c>
      <c r="C10" s="30"/>
    </row>
    <row r="11" spans="2:3" s="25" customFormat="1" x14ac:dyDescent="0.25">
      <c r="B11" s="27" t="s">
        <v>300</v>
      </c>
      <c r="C11" s="30"/>
    </row>
    <row r="12" spans="2:3" s="25" customFormat="1" ht="13.5" thickBot="1" x14ac:dyDescent="0.3">
      <c r="B12" s="33"/>
      <c r="C12" s="34"/>
    </row>
    <row r="13" spans="2:3" s="25" customFormat="1" ht="13.5" thickBot="1" x14ac:dyDescent="0.3">
      <c r="B13" s="31"/>
      <c r="C13" s="30"/>
    </row>
    <row r="14" spans="2:3" s="25" customFormat="1" x14ac:dyDescent="0.25">
      <c r="B14" s="28"/>
      <c r="C14" s="29"/>
    </row>
    <row r="15" spans="2:3" s="25" customFormat="1" x14ac:dyDescent="0.25">
      <c r="B15" s="27" t="s">
        <v>165</v>
      </c>
      <c r="C15" s="30"/>
    </row>
    <row r="16" spans="2:3" s="25" customFormat="1" x14ac:dyDescent="0.25">
      <c r="B16" s="31"/>
      <c r="C16" s="32"/>
    </row>
    <row r="17" spans="2:3" s="25" customFormat="1" x14ac:dyDescent="0.25">
      <c r="B17" s="27" t="s">
        <v>166</v>
      </c>
      <c r="C17" s="30"/>
    </row>
    <row r="18" spans="2:3" s="25" customFormat="1" x14ac:dyDescent="0.25">
      <c r="B18" s="31"/>
      <c r="C18" s="30"/>
    </row>
    <row r="19" spans="2:3" s="25" customFormat="1" x14ac:dyDescent="0.25">
      <c r="B19" s="27" t="s">
        <v>136</v>
      </c>
      <c r="C19" s="30" t="s">
        <v>511</v>
      </c>
    </row>
    <row r="20" spans="2:3" s="25" customFormat="1" x14ac:dyDescent="0.25">
      <c r="B20" s="31"/>
      <c r="C20" s="30"/>
    </row>
    <row r="21" spans="2:3" s="25" customFormat="1" x14ac:dyDescent="0.25">
      <c r="B21" s="31"/>
      <c r="C21" s="30" t="s">
        <v>586</v>
      </c>
    </row>
    <row r="22" spans="2:3" s="25" customFormat="1" ht="13.5" thickBot="1" x14ac:dyDescent="0.3">
      <c r="B22" s="33"/>
      <c r="C22" s="34"/>
    </row>
    <row r="23" spans="2:3" s="25" customFormat="1" ht="13.5" thickBot="1" x14ac:dyDescent="0.3"/>
    <row r="24" spans="2:3" x14ac:dyDescent="0.25">
      <c r="B24" s="37"/>
      <c r="C24" s="38" t="s">
        <v>585</v>
      </c>
    </row>
    <row r="25" spans="2:3" x14ac:dyDescent="0.25">
      <c r="B25" s="39" t="s">
        <v>173</v>
      </c>
      <c r="C25" s="40" t="s">
        <v>177</v>
      </c>
    </row>
    <row r="26" spans="2:3" ht="78" x14ac:dyDescent="0.25">
      <c r="B26" s="39"/>
      <c r="C26" s="41" t="s">
        <v>512</v>
      </c>
    </row>
    <row r="27" spans="2:3" x14ac:dyDescent="0.25">
      <c r="B27" s="39" t="s">
        <v>174</v>
      </c>
      <c r="C27" s="41"/>
    </row>
    <row r="28" spans="2:3" ht="39" x14ac:dyDescent="0.25">
      <c r="B28" s="39" t="s">
        <v>439</v>
      </c>
      <c r="C28" s="41" t="s">
        <v>440</v>
      </c>
    </row>
    <row r="29" spans="2:3" x14ac:dyDescent="0.25">
      <c r="B29" s="39" t="s">
        <v>451</v>
      </c>
      <c r="C29" s="41" t="s">
        <v>452</v>
      </c>
    </row>
    <row r="30" spans="2:3" ht="26" x14ac:dyDescent="0.25">
      <c r="B30" s="39" t="s">
        <v>494</v>
      </c>
      <c r="C30" s="41" t="s">
        <v>502</v>
      </c>
    </row>
    <row r="31" spans="2:3" ht="26" x14ac:dyDescent="0.25">
      <c r="B31" s="39" t="s">
        <v>519</v>
      </c>
      <c r="C31" s="41" t="s">
        <v>520</v>
      </c>
    </row>
    <row r="32" spans="2:3" ht="26" x14ac:dyDescent="0.25">
      <c r="B32" s="39" t="s">
        <v>624</v>
      </c>
      <c r="C32" s="41" t="s">
        <v>625</v>
      </c>
    </row>
    <row r="33" spans="2:3" ht="26" x14ac:dyDescent="0.25">
      <c r="B33" s="39" t="s">
        <v>654</v>
      </c>
      <c r="C33" s="41" t="s">
        <v>655</v>
      </c>
    </row>
    <row r="34" spans="2:3" ht="26" x14ac:dyDescent="0.25">
      <c r="B34" s="39" t="s">
        <v>668</v>
      </c>
      <c r="C34" s="41" t="s">
        <v>669</v>
      </c>
    </row>
    <row r="35" spans="2:3" ht="13.5" thickBot="1" x14ac:dyDescent="0.3">
      <c r="B35" s="42"/>
      <c r="C35" s="4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defaultRowHeight="12.5" x14ac:dyDescent="0.25"/>
  <cols>
    <col min="9" max="9" width="13.26953125" customWidth="1"/>
  </cols>
  <sheetData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61"/>
  <sheetViews>
    <sheetView workbookViewId="0">
      <selection activeCell="D4" sqref="D4"/>
    </sheetView>
  </sheetViews>
  <sheetFormatPr defaultColWidth="9.08984375" defaultRowHeight="13" x14ac:dyDescent="0.25"/>
  <cols>
    <col min="1" max="1" width="2.6328125" style="7" customWidth="1"/>
    <col min="2" max="2" width="11.6328125" style="4" customWidth="1"/>
    <col min="3" max="3" width="25.6328125" style="7" customWidth="1"/>
    <col min="4" max="4" width="26.453125" style="7" customWidth="1"/>
    <col min="5" max="5" width="28.81640625" style="7" customWidth="1"/>
    <col min="6" max="6" width="9.08984375" style="7" customWidth="1"/>
    <col min="7" max="16384" width="9.08984375" style="7"/>
  </cols>
  <sheetData>
    <row r="1" spans="2:5" s="14" customFormat="1" ht="23.5" x14ac:dyDescent="0.25">
      <c r="B1" s="14" t="s">
        <v>170</v>
      </c>
    </row>
    <row r="2" spans="2:5" ht="13.5" thickBot="1" x14ac:dyDescent="0.3"/>
    <row r="3" spans="2:5" x14ac:dyDescent="0.25">
      <c r="B3" s="107" t="s">
        <v>8</v>
      </c>
      <c r="C3" s="108" t="s">
        <v>9</v>
      </c>
      <c r="D3" s="108" t="s">
        <v>10</v>
      </c>
      <c r="E3" s="109" t="s">
        <v>11</v>
      </c>
    </row>
    <row r="4" spans="2:5" ht="228" x14ac:dyDescent="0.25">
      <c r="B4" s="110" t="s">
        <v>12</v>
      </c>
      <c r="C4" s="116" t="s">
        <v>642</v>
      </c>
      <c r="D4" s="116" t="s">
        <v>643</v>
      </c>
      <c r="E4" s="117" t="s">
        <v>644</v>
      </c>
    </row>
    <row r="5" spans="2:5" ht="336" x14ac:dyDescent="0.25">
      <c r="B5" s="110" t="s">
        <v>13</v>
      </c>
      <c r="C5" s="116" t="s">
        <v>645</v>
      </c>
      <c r="D5" s="116" t="s">
        <v>646</v>
      </c>
      <c r="E5" s="117" t="s">
        <v>647</v>
      </c>
    </row>
    <row r="6" spans="2:5" ht="240" x14ac:dyDescent="0.25">
      <c r="B6" s="110" t="s">
        <v>14</v>
      </c>
      <c r="C6" s="116" t="s">
        <v>648</v>
      </c>
      <c r="D6" s="116" t="s">
        <v>649</v>
      </c>
      <c r="E6" s="117" t="s">
        <v>650</v>
      </c>
    </row>
    <row r="7" spans="2:5" ht="276.5" thickBot="1" x14ac:dyDescent="0.3">
      <c r="B7" s="111" t="s">
        <v>150</v>
      </c>
      <c r="C7" s="118" t="s">
        <v>651</v>
      </c>
      <c r="D7" s="118" t="s">
        <v>652</v>
      </c>
      <c r="E7" s="119" t="s">
        <v>653</v>
      </c>
    </row>
    <row r="9" spans="2:5" ht="23.5" x14ac:dyDescent="0.25">
      <c r="B9" s="14" t="s">
        <v>636</v>
      </c>
      <c r="C9" s="14"/>
    </row>
    <row r="10" spans="2:5" ht="23.5" x14ac:dyDescent="0.25">
      <c r="B10" s="14" t="s">
        <v>628</v>
      </c>
      <c r="C10" s="14"/>
    </row>
    <row r="11" spans="2:5" x14ac:dyDescent="0.25">
      <c r="B11" s="3"/>
      <c r="C11" s="2"/>
    </row>
    <row r="12" spans="2:5" x14ac:dyDescent="0.25">
      <c r="B12" s="48" t="s">
        <v>122</v>
      </c>
      <c r="C12" s="134" t="s">
        <v>641</v>
      </c>
      <c r="D12" s="135"/>
      <c r="E12" s="115"/>
    </row>
    <row r="13" spans="2:5" ht="46.5" customHeight="1" x14ac:dyDescent="0.25">
      <c r="B13" s="15" t="s">
        <v>123</v>
      </c>
      <c r="C13" s="136" t="s">
        <v>640</v>
      </c>
      <c r="D13" s="137"/>
      <c r="E13" s="114"/>
    </row>
    <row r="14" spans="2:5" ht="100" customHeight="1" x14ac:dyDescent="0.25">
      <c r="B14" s="15" t="s">
        <v>124</v>
      </c>
      <c r="C14" s="136" t="s">
        <v>637</v>
      </c>
      <c r="D14" s="137"/>
      <c r="E14" s="114"/>
    </row>
    <row r="15" spans="2:5" ht="103" customHeight="1" x14ac:dyDescent="0.25">
      <c r="B15" s="15" t="s">
        <v>125</v>
      </c>
      <c r="C15" s="136" t="s">
        <v>638</v>
      </c>
      <c r="D15" s="137"/>
      <c r="E15" s="114"/>
    </row>
    <row r="16" spans="2:5" ht="127" customHeight="1" thickBot="1" x14ac:dyDescent="0.3">
      <c r="B16" s="13" t="s">
        <v>150</v>
      </c>
      <c r="C16" s="136" t="s">
        <v>639</v>
      </c>
      <c r="D16" s="137"/>
      <c r="E16" s="114"/>
    </row>
    <row r="18" spans="2:5" ht="23.5" x14ac:dyDescent="0.25">
      <c r="B18" s="14" t="s">
        <v>171</v>
      </c>
      <c r="C18" s="14"/>
    </row>
    <row r="19" spans="2:5" x14ac:dyDescent="0.25">
      <c r="B19" s="3"/>
      <c r="C19" s="2"/>
    </row>
    <row r="20" spans="2:5" x14ac:dyDescent="0.25">
      <c r="B20" s="48" t="s">
        <v>122</v>
      </c>
      <c r="C20" s="138" t="s">
        <v>121</v>
      </c>
      <c r="D20" s="139"/>
      <c r="E20" s="115"/>
    </row>
    <row r="21" spans="2:5" ht="168.5" customHeight="1" x14ac:dyDescent="0.25">
      <c r="B21" s="15" t="s">
        <v>123</v>
      </c>
      <c r="C21" s="140" t="s">
        <v>476</v>
      </c>
      <c r="D21" s="141"/>
      <c r="E21" s="114"/>
    </row>
    <row r="22" spans="2:5" ht="188" customHeight="1" x14ac:dyDescent="0.25">
      <c r="B22" s="15" t="s">
        <v>124</v>
      </c>
      <c r="C22" s="140" t="s">
        <v>478</v>
      </c>
      <c r="D22" s="141"/>
      <c r="E22" s="114"/>
    </row>
    <row r="23" spans="2:5" ht="201" customHeight="1" x14ac:dyDescent="0.25">
      <c r="B23" s="15" t="s">
        <v>125</v>
      </c>
      <c r="C23" s="140" t="s">
        <v>477</v>
      </c>
      <c r="D23" s="142"/>
      <c r="E23" s="114"/>
    </row>
    <row r="25" spans="2:5" ht="23.5" x14ac:dyDescent="0.25">
      <c r="B25" s="14" t="s">
        <v>172</v>
      </c>
      <c r="C25" s="14"/>
    </row>
    <row r="26" spans="2:5" ht="13.5" thickBot="1" x14ac:dyDescent="0.3">
      <c r="B26" s="3"/>
      <c r="C26" s="2"/>
    </row>
    <row r="27" spans="2:5" ht="14.5" x14ac:dyDescent="0.25">
      <c r="B27" s="100" t="s">
        <v>122</v>
      </c>
      <c r="C27" s="132" t="s">
        <v>128</v>
      </c>
      <c r="D27" s="133"/>
      <c r="E27" s="133"/>
    </row>
    <row r="28" spans="2:5" x14ac:dyDescent="0.25">
      <c r="B28" s="15" t="s">
        <v>156</v>
      </c>
      <c r="C28" s="130" t="s">
        <v>157</v>
      </c>
      <c r="D28" s="131"/>
      <c r="E28" s="131"/>
    </row>
    <row r="29" spans="2:5" ht="39" x14ac:dyDescent="0.25">
      <c r="B29" s="15" t="s">
        <v>154</v>
      </c>
      <c r="C29" s="130" t="s">
        <v>155</v>
      </c>
      <c r="D29" s="131"/>
      <c r="E29" s="131"/>
    </row>
    <row r="30" spans="2:5" ht="26" x14ac:dyDescent="0.25">
      <c r="B30" s="15" t="s">
        <v>152</v>
      </c>
      <c r="C30" s="130" t="s">
        <v>153</v>
      </c>
      <c r="D30" s="131"/>
      <c r="E30" s="131"/>
    </row>
    <row r="31" spans="2:5" x14ac:dyDescent="0.25">
      <c r="B31" s="15" t="s">
        <v>151</v>
      </c>
      <c r="C31" s="130" t="s">
        <v>182</v>
      </c>
      <c r="D31" s="131"/>
      <c r="E31" s="131"/>
    </row>
    <row r="34" spans="2:8" ht="23.5" x14ac:dyDescent="0.25">
      <c r="B34" s="14" t="s">
        <v>183</v>
      </c>
      <c r="C34" s="4"/>
      <c r="D34" s="4"/>
      <c r="E34" s="4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C36" s="101" t="s">
        <v>129</v>
      </c>
      <c r="D36" s="1"/>
      <c r="E36" s="1"/>
      <c r="F36" s="1"/>
      <c r="G36" s="1"/>
      <c r="H36" s="1"/>
    </row>
    <row r="37" spans="2:8" x14ac:dyDescent="0.3">
      <c r="C37" s="102" t="s">
        <v>167</v>
      </c>
      <c r="D37" s="1"/>
      <c r="E37" s="1"/>
      <c r="F37" s="1"/>
      <c r="G37" s="1"/>
      <c r="H37" s="1"/>
    </row>
    <row r="38" spans="2:8" x14ac:dyDescent="0.3">
      <c r="C38" s="103" t="s">
        <v>168</v>
      </c>
      <c r="D38" s="1"/>
      <c r="E38" s="1"/>
      <c r="F38" s="1"/>
      <c r="G38" s="1"/>
      <c r="H38" s="1"/>
    </row>
    <row r="39" spans="2:8" x14ac:dyDescent="0.3">
      <c r="C39" s="112" t="s">
        <v>521</v>
      </c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/>
      <c r="C44" s="1"/>
      <c r="D44" s="1"/>
      <c r="E44" s="1"/>
      <c r="F44" s="1"/>
      <c r="G44" s="1"/>
      <c r="H44" s="1"/>
    </row>
    <row r="45" spans="2:8" x14ac:dyDescent="0.3">
      <c r="B45" s="1"/>
      <c r="C45" s="1"/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/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/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/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/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/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</sheetData>
  <mergeCells count="14">
    <mergeCell ref="C30:E30"/>
    <mergeCell ref="C31:E31"/>
    <mergeCell ref="C27:E27"/>
    <mergeCell ref="C28:E28"/>
    <mergeCell ref="C12:D12"/>
    <mergeCell ref="C13:D13"/>
    <mergeCell ref="C14:D14"/>
    <mergeCell ref="C15:D15"/>
    <mergeCell ref="C16:D16"/>
    <mergeCell ref="C20:D20"/>
    <mergeCell ref="C21:D21"/>
    <mergeCell ref="C22:D22"/>
    <mergeCell ref="C23:D23"/>
    <mergeCell ref="C29:E29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&amp;L&amp;F&amp;R&amp;A</oddHeader>
    <oddFooter>&amp;LDocumento riservato per la Direzione e i partecipanti al riesame di Direzione, consulenti e auditor per l'SGSI.&amp;RPagina &amp;P di &amp;N</oddFooter>
  </headerFooter>
  <rowBreaks count="3" manualBreakCount="3">
    <brk id="5" max="16383" man="1"/>
    <brk id="17" max="16383" man="1"/>
    <brk id="24" max="16383" man="1"/>
  </rowBreaks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S23"/>
  <sheetViews>
    <sheetView topLeftCell="E1" workbookViewId="0">
      <selection activeCell="E7" sqref="E7"/>
    </sheetView>
  </sheetViews>
  <sheetFormatPr defaultColWidth="9.08984375" defaultRowHeight="13" x14ac:dyDescent="0.25"/>
  <cols>
    <col min="1" max="1" width="2.6328125" style="7" customWidth="1"/>
    <col min="2" max="2" width="17.54296875" style="7" customWidth="1"/>
    <col min="3" max="3" width="13.81640625" style="7" customWidth="1"/>
    <col min="4" max="4" width="26.36328125" style="7" customWidth="1"/>
    <col min="5" max="5" width="11.54296875" style="7" customWidth="1"/>
    <col min="6" max="6" width="8.90625" style="4" customWidth="1"/>
    <col min="7" max="7" width="9.453125" style="4" customWidth="1"/>
    <col min="8" max="8" width="9.54296875" style="4" customWidth="1"/>
    <col min="9" max="9" width="46.6328125" style="7" customWidth="1"/>
    <col min="10" max="10" width="19.6328125" style="7" customWidth="1"/>
    <col min="11" max="11" width="37.08984375" style="7" customWidth="1"/>
    <col min="12" max="12" width="11.54296875" style="7" bestFit="1" customWidth="1"/>
    <col min="13" max="13" width="15.90625" style="7" customWidth="1"/>
    <col min="14" max="14" width="34.26953125" style="7" customWidth="1"/>
    <col min="15" max="17" width="19.6328125" style="7" customWidth="1"/>
    <col min="18" max="18" width="8.54296875" style="7" customWidth="1"/>
    <col min="19" max="19" width="14.1796875" style="7" customWidth="1"/>
    <col min="20" max="20" width="28.08984375" style="7" customWidth="1"/>
    <col min="21" max="21" width="26.08984375" style="7" customWidth="1"/>
    <col min="22" max="22" width="30.6328125" style="7" customWidth="1"/>
    <col min="23" max="16384" width="9.08984375" style="7"/>
  </cols>
  <sheetData>
    <row r="2" spans="2:19" ht="23.5" x14ac:dyDescent="0.25">
      <c r="B2" s="14" t="s">
        <v>2</v>
      </c>
      <c r="C2" s="14"/>
    </row>
    <row r="3" spans="2:19" x14ac:dyDescent="0.25">
      <c r="B3" s="7" t="s">
        <v>620</v>
      </c>
    </row>
    <row r="5" spans="2:19" ht="13.5" thickBot="1" x14ac:dyDescent="0.3"/>
    <row r="6" spans="2:19" ht="29" x14ac:dyDescent="0.25">
      <c r="B6" s="44" t="s">
        <v>199</v>
      </c>
      <c r="C6" s="44" t="s">
        <v>3</v>
      </c>
      <c r="D6" s="23" t="s">
        <v>201</v>
      </c>
      <c r="E6" s="45" t="s">
        <v>216</v>
      </c>
      <c r="F6" s="45" t="s">
        <v>4</v>
      </c>
      <c r="G6" s="45" t="s">
        <v>5</v>
      </c>
      <c r="H6" s="45" t="s">
        <v>6</v>
      </c>
      <c r="I6" s="21" t="s">
        <v>160</v>
      </c>
      <c r="J6" s="23" t="s">
        <v>162</v>
      </c>
      <c r="K6" s="21" t="s">
        <v>161</v>
      </c>
      <c r="L6" s="21" t="s">
        <v>215</v>
      </c>
      <c r="M6" s="23" t="s">
        <v>200</v>
      </c>
      <c r="N6" s="23" t="s">
        <v>202</v>
      </c>
      <c r="O6" s="23" t="s">
        <v>204</v>
      </c>
      <c r="P6" s="23" t="s">
        <v>446</v>
      </c>
      <c r="Q6" s="23" t="s">
        <v>447</v>
      </c>
      <c r="R6" s="23" t="s">
        <v>223</v>
      </c>
      <c r="S6" s="23" t="s">
        <v>203</v>
      </c>
    </row>
    <row r="7" spans="2:19" ht="273" x14ac:dyDescent="0.25">
      <c r="B7" s="22"/>
      <c r="C7" s="22"/>
      <c r="D7" s="22"/>
      <c r="E7" s="22" t="s">
        <v>217</v>
      </c>
      <c r="F7" s="15">
        <v>3</v>
      </c>
      <c r="G7" s="15">
        <v>2</v>
      </c>
      <c r="H7" s="15">
        <v>1</v>
      </c>
      <c r="I7" s="22" t="s">
        <v>175</v>
      </c>
      <c r="J7" s="22"/>
      <c r="K7" s="66" t="s">
        <v>220</v>
      </c>
      <c r="L7" s="22" t="s">
        <v>218</v>
      </c>
      <c r="M7" s="22"/>
      <c r="N7" s="66" t="s">
        <v>221</v>
      </c>
      <c r="O7" s="66" t="s">
        <v>222</v>
      </c>
      <c r="P7" s="22" t="s">
        <v>448</v>
      </c>
      <c r="Q7" s="22" t="s">
        <v>449</v>
      </c>
      <c r="R7" s="67" t="s">
        <v>224</v>
      </c>
      <c r="S7" s="22"/>
    </row>
    <row r="8" spans="2:19" x14ac:dyDescent="0.25">
      <c r="B8" s="22"/>
      <c r="C8" s="22"/>
      <c r="D8" s="22"/>
      <c r="E8" s="22"/>
      <c r="F8" s="15"/>
      <c r="G8" s="15"/>
      <c r="H8" s="15"/>
      <c r="I8" s="22"/>
      <c r="J8" s="22"/>
      <c r="K8" s="22"/>
      <c r="L8" s="22"/>
      <c r="M8" s="22"/>
      <c r="N8" s="22"/>
      <c r="O8" s="22"/>
      <c r="P8" s="22"/>
      <c r="Q8" s="22"/>
      <c r="R8" s="66"/>
      <c r="S8" s="22"/>
    </row>
    <row r="9" spans="2:19" x14ac:dyDescent="0.25">
      <c r="B9" s="22"/>
      <c r="C9" s="22"/>
      <c r="D9" s="22"/>
      <c r="E9" s="22"/>
      <c r="F9" s="15"/>
      <c r="G9" s="15"/>
      <c r="H9" s="15"/>
      <c r="I9" s="22"/>
      <c r="J9" s="22"/>
      <c r="K9" s="22"/>
      <c r="L9" s="22"/>
      <c r="M9" s="22"/>
      <c r="N9" s="22"/>
      <c r="O9" s="22"/>
      <c r="P9" s="22"/>
      <c r="Q9" s="22"/>
      <c r="R9" s="66"/>
      <c r="S9" s="22"/>
    </row>
    <row r="10" spans="2:19" x14ac:dyDescent="0.25">
      <c r="B10" s="22"/>
      <c r="C10" s="22"/>
      <c r="D10" s="22"/>
      <c r="E10" s="22"/>
      <c r="F10" s="15"/>
      <c r="G10" s="15"/>
      <c r="H10" s="15"/>
      <c r="I10" s="22"/>
      <c r="J10" s="22"/>
      <c r="K10" s="22"/>
      <c r="L10" s="22"/>
      <c r="M10" s="22"/>
      <c r="N10" s="22"/>
      <c r="O10" s="22"/>
      <c r="P10" s="22"/>
      <c r="Q10" s="22"/>
      <c r="R10" s="66"/>
      <c r="S10" s="22"/>
    </row>
    <row r="11" spans="2:19" x14ac:dyDescent="0.25">
      <c r="B11" s="22"/>
      <c r="C11" s="22"/>
      <c r="D11" s="22"/>
      <c r="E11" s="22"/>
      <c r="F11" s="15"/>
      <c r="G11" s="15"/>
      <c r="H11" s="15"/>
      <c r="I11" s="22"/>
      <c r="J11" s="22"/>
      <c r="K11" s="22"/>
      <c r="L11" s="22"/>
      <c r="M11" s="22"/>
      <c r="N11" s="22"/>
      <c r="O11" s="22"/>
      <c r="P11" s="22"/>
      <c r="Q11" s="22"/>
      <c r="R11" s="66"/>
      <c r="S11" s="22"/>
    </row>
    <row r="12" spans="2:19" x14ac:dyDescent="0.25">
      <c r="B12" s="22"/>
      <c r="C12" s="22"/>
      <c r="D12" s="22"/>
      <c r="E12" s="22"/>
      <c r="F12" s="15"/>
      <c r="G12" s="15"/>
      <c r="H12" s="15"/>
      <c r="I12" s="22"/>
      <c r="J12" s="22"/>
      <c r="K12" s="22"/>
      <c r="L12" s="22"/>
      <c r="M12" s="22"/>
      <c r="N12" s="22"/>
      <c r="O12" s="22"/>
      <c r="P12" s="22"/>
      <c r="Q12" s="22"/>
      <c r="R12" s="66"/>
      <c r="S12" s="22"/>
    </row>
    <row r="13" spans="2:19" x14ac:dyDescent="0.25">
      <c r="B13" s="22"/>
      <c r="C13" s="22"/>
      <c r="D13" s="22"/>
      <c r="E13" s="22"/>
      <c r="F13" s="15"/>
      <c r="G13" s="15"/>
      <c r="H13" s="15"/>
      <c r="I13" s="22"/>
      <c r="J13" s="22"/>
      <c r="K13" s="22"/>
      <c r="L13" s="22"/>
      <c r="M13" s="22"/>
      <c r="N13" s="22"/>
      <c r="O13" s="22"/>
      <c r="P13" s="22"/>
      <c r="Q13" s="22"/>
      <c r="R13" s="66"/>
      <c r="S13" s="22"/>
    </row>
    <row r="14" spans="2:19" x14ac:dyDescent="0.25">
      <c r="B14" s="22"/>
      <c r="C14" s="22"/>
      <c r="D14" s="22"/>
      <c r="E14" s="22"/>
      <c r="F14" s="15"/>
      <c r="G14" s="15"/>
      <c r="H14" s="15"/>
      <c r="I14" s="22"/>
      <c r="J14" s="22"/>
      <c r="K14" s="22"/>
      <c r="L14" s="22"/>
      <c r="M14" s="22"/>
      <c r="N14" s="22"/>
      <c r="O14" s="22"/>
      <c r="P14" s="22"/>
      <c r="Q14" s="22"/>
      <c r="R14" s="66"/>
      <c r="S14" s="22"/>
    </row>
    <row r="15" spans="2:19" x14ac:dyDescent="0.25">
      <c r="B15" s="22"/>
      <c r="C15" s="22"/>
      <c r="D15" s="22"/>
      <c r="E15" s="22"/>
      <c r="F15" s="15"/>
      <c r="G15" s="15"/>
      <c r="H15" s="15"/>
      <c r="I15" s="22"/>
      <c r="J15" s="22"/>
      <c r="K15" s="22"/>
      <c r="L15" s="22"/>
      <c r="M15" s="22"/>
      <c r="N15" s="22"/>
      <c r="O15" s="22"/>
      <c r="P15" s="22"/>
      <c r="Q15" s="22"/>
      <c r="R15" s="66"/>
      <c r="S15" s="22"/>
    </row>
    <row r="16" spans="2:19" x14ac:dyDescent="0.25">
      <c r="B16" s="22"/>
      <c r="C16" s="22"/>
      <c r="D16" s="22"/>
      <c r="E16" s="22"/>
      <c r="F16" s="15"/>
      <c r="G16" s="15"/>
      <c r="H16" s="15"/>
      <c r="I16" s="22"/>
      <c r="J16" s="22"/>
      <c r="K16" s="22"/>
      <c r="L16" s="22"/>
      <c r="M16" s="22"/>
      <c r="N16" s="22"/>
      <c r="O16" s="22"/>
      <c r="P16" s="22"/>
      <c r="Q16" s="22"/>
      <c r="R16" s="66"/>
      <c r="S16" s="22"/>
    </row>
    <row r="17" spans="2:19" x14ac:dyDescent="0.25">
      <c r="B17" s="22"/>
      <c r="C17" s="22"/>
      <c r="D17" s="22"/>
      <c r="E17" s="22"/>
      <c r="F17" s="15"/>
      <c r="G17" s="15"/>
      <c r="H17" s="15"/>
      <c r="I17" s="22"/>
      <c r="J17" s="22"/>
      <c r="K17" s="22"/>
      <c r="L17" s="22"/>
      <c r="M17" s="22"/>
      <c r="N17" s="22"/>
      <c r="O17" s="22"/>
      <c r="P17" s="22"/>
      <c r="Q17" s="22"/>
      <c r="R17" s="66"/>
      <c r="S17" s="22"/>
    </row>
    <row r="18" spans="2:19" x14ac:dyDescent="0.25">
      <c r="B18" s="22"/>
      <c r="C18" s="22"/>
      <c r="D18" s="22"/>
      <c r="E18" s="22"/>
      <c r="F18" s="15"/>
      <c r="G18" s="15"/>
      <c r="H18" s="15"/>
      <c r="I18" s="22"/>
      <c r="J18" s="22"/>
      <c r="K18" s="22"/>
      <c r="L18" s="22"/>
      <c r="M18" s="22"/>
      <c r="N18" s="22"/>
      <c r="O18" s="22"/>
      <c r="P18" s="22"/>
      <c r="Q18" s="22"/>
      <c r="R18" s="66"/>
      <c r="S18" s="22"/>
    </row>
    <row r="19" spans="2:19" x14ac:dyDescent="0.25">
      <c r="B19" s="22"/>
      <c r="C19" s="22"/>
      <c r="D19" s="22"/>
      <c r="E19" s="22"/>
      <c r="F19" s="15"/>
      <c r="G19" s="15"/>
      <c r="H19" s="15"/>
      <c r="I19" s="22"/>
      <c r="J19" s="22"/>
      <c r="K19" s="22"/>
      <c r="L19" s="22"/>
      <c r="M19" s="22"/>
      <c r="N19" s="22"/>
      <c r="O19" s="22"/>
      <c r="P19" s="22"/>
      <c r="Q19" s="22"/>
      <c r="R19" s="66"/>
      <c r="S19" s="22"/>
    </row>
    <row r="20" spans="2:19" x14ac:dyDescent="0.25">
      <c r="B20" s="22"/>
      <c r="C20" s="22"/>
      <c r="D20" s="22"/>
      <c r="E20" s="22"/>
      <c r="F20" s="15"/>
      <c r="G20" s="15"/>
      <c r="H20" s="15"/>
      <c r="I20" s="22"/>
      <c r="J20" s="22"/>
      <c r="K20" s="22"/>
      <c r="L20" s="22"/>
      <c r="M20" s="22"/>
      <c r="N20" s="22"/>
      <c r="O20" s="22"/>
      <c r="P20" s="22"/>
      <c r="Q20" s="22"/>
      <c r="R20" s="66"/>
      <c r="S20" s="22"/>
    </row>
    <row r="21" spans="2:19" x14ac:dyDescent="0.25">
      <c r="B21" s="22"/>
      <c r="C21" s="22"/>
      <c r="D21" s="22"/>
      <c r="E21" s="22"/>
      <c r="F21" s="15"/>
      <c r="G21" s="15"/>
      <c r="H21" s="15"/>
      <c r="I21" s="22"/>
      <c r="J21" s="22"/>
      <c r="K21" s="22"/>
      <c r="L21" s="22"/>
      <c r="M21" s="22"/>
      <c r="N21" s="22"/>
      <c r="O21" s="22"/>
      <c r="P21" s="22"/>
      <c r="Q21" s="22"/>
      <c r="R21" s="66"/>
      <c r="S21" s="22"/>
    </row>
    <row r="22" spans="2:19" x14ac:dyDescent="0.25">
      <c r="B22" s="22"/>
      <c r="C22" s="22"/>
      <c r="D22" s="22"/>
      <c r="E22" s="22"/>
      <c r="F22" s="15"/>
      <c r="G22" s="15"/>
      <c r="H22" s="15"/>
      <c r="I22" s="22"/>
      <c r="J22" s="22"/>
      <c r="K22" s="22"/>
      <c r="L22" s="22"/>
      <c r="M22" s="22"/>
      <c r="N22" s="22"/>
      <c r="O22" s="22"/>
      <c r="P22" s="22"/>
      <c r="Q22" s="22"/>
      <c r="R22" s="66"/>
      <c r="S22" s="22"/>
    </row>
    <row r="23" spans="2:19" ht="21" x14ac:dyDescent="0.25">
      <c r="B23" s="63"/>
      <c r="C23" s="64" t="s">
        <v>178</v>
      </c>
      <c r="D23" s="63"/>
      <c r="E23" s="63"/>
      <c r="F23" s="65">
        <f>MAX(F7:F22)</f>
        <v>3</v>
      </c>
      <c r="G23" s="65">
        <f>MAX(G7:G22)</f>
        <v>2</v>
      </c>
      <c r="H23" s="65">
        <f>MAX(H7:H22)</f>
        <v>1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</row>
  </sheetData>
  <dataValidations count="1">
    <dataValidation type="list" allowBlank="1" showInputMessage="1" showErrorMessage="1" sqref="F7:H22" xr:uid="{00000000-0002-0000-0300-000000000000}">
      <formula1>"1, 2, 3, 4"</formula1>
    </dataValidation>
  </dataValidations>
  <pageMargins left="0.55118110236220474" right="0.51181102362204722" top="0.98425196850393704" bottom="0.98425196850393704" header="0.51181102362204722" footer="0.51181102362204722"/>
  <pageSetup paperSize="9" scale="39" fitToHeight="0" orientation="landscape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FG1000"/>
  <sheetViews>
    <sheetView workbookViewId="0"/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5.08984375" style="4" customWidth="1"/>
    <col min="6" max="6" width="47.81640625" style="6" customWidth="1"/>
    <col min="7" max="7" width="10.81640625" style="4" bestFit="1" customWidth="1"/>
    <col min="8" max="12" width="3.81640625" customWidth="1"/>
    <col min="13" max="13" width="12.453125" style="4" customWidth="1"/>
    <col min="14" max="14" width="13.90625" style="4" customWidth="1"/>
    <col min="15" max="16" width="8.08984375" style="6" customWidth="1"/>
    <col min="17" max="16384" width="9.08984375" style="6"/>
  </cols>
  <sheetData>
    <row r="1" spans="2:163" s="7" customFormat="1" x14ac:dyDescent="0.25">
      <c r="D1" s="4"/>
      <c r="E1" s="4"/>
      <c r="G1" s="4"/>
      <c r="H1" s="120"/>
      <c r="I1" s="120"/>
      <c r="J1" s="120"/>
      <c r="K1" s="120"/>
      <c r="L1" s="120"/>
      <c r="M1" s="4"/>
      <c r="N1" s="4"/>
    </row>
    <row r="2" spans="2:163" s="7" customFormat="1" ht="23.5" x14ac:dyDescent="0.25">
      <c r="B2" s="14" t="s">
        <v>15</v>
      </c>
      <c r="C2" s="14"/>
      <c r="D2" s="4"/>
      <c r="E2" s="4"/>
      <c r="G2" s="4"/>
      <c r="H2" s="120"/>
      <c r="I2" s="120"/>
      <c r="J2" s="120"/>
      <c r="K2" s="120"/>
      <c r="L2" s="120"/>
      <c r="M2" s="4"/>
      <c r="N2" s="4"/>
    </row>
    <row r="3" spans="2:163" s="7" customFormat="1" ht="13.5" thickBot="1" x14ac:dyDescent="0.3">
      <c r="B3" s="7" t="s">
        <v>621</v>
      </c>
      <c r="D3" s="4"/>
      <c r="E3" s="4"/>
      <c r="G3" s="4"/>
      <c r="H3" s="120"/>
      <c r="I3" s="120"/>
      <c r="J3" s="120"/>
      <c r="K3" s="120"/>
      <c r="L3" s="120"/>
      <c r="M3" s="4"/>
      <c r="N3" s="4"/>
    </row>
    <row r="4" spans="2:163" s="7" customFormat="1" ht="13.5" thickBot="1" x14ac:dyDescent="0.35">
      <c r="B4" s="7" t="s">
        <v>462</v>
      </c>
      <c r="D4" s="4"/>
      <c r="E4" s="4"/>
      <c r="G4" s="4"/>
      <c r="H4" s="120"/>
      <c r="I4" s="120"/>
      <c r="J4" s="120"/>
      <c r="K4" s="120"/>
      <c r="L4" s="120"/>
      <c r="M4" s="4"/>
      <c r="N4" s="10"/>
      <c r="O4" s="19"/>
      <c r="P4" s="19"/>
      <c r="Q4" s="19"/>
      <c r="R4" s="143" t="s">
        <v>139</v>
      </c>
      <c r="S4" s="144"/>
      <c r="T4" s="145"/>
    </row>
    <row r="5" spans="2:163" s="7" customFormat="1" ht="13.5" thickBot="1" x14ac:dyDescent="0.35">
      <c r="B5" s="7" t="s">
        <v>633</v>
      </c>
      <c r="D5" s="4"/>
      <c r="E5" s="4"/>
      <c r="G5" s="4"/>
      <c r="H5" s="120"/>
      <c r="I5" s="120"/>
      <c r="J5" s="120"/>
      <c r="K5" s="120"/>
      <c r="L5" s="120"/>
      <c r="M5" s="4"/>
      <c r="N5" s="10" t="s">
        <v>3</v>
      </c>
      <c r="O5" s="19"/>
      <c r="P5" s="19"/>
      <c r="Q5" s="19"/>
      <c r="R5" s="87" t="s">
        <v>133</v>
      </c>
      <c r="S5" s="87" t="s">
        <v>0</v>
      </c>
      <c r="T5" s="88" t="s">
        <v>131</v>
      </c>
    </row>
    <row r="6" spans="2:163" s="7" customFormat="1" ht="13.5" thickBot="1" x14ac:dyDescent="0.35">
      <c r="B6" s="7" t="s">
        <v>634</v>
      </c>
      <c r="D6" s="4"/>
      <c r="E6" s="4"/>
      <c r="G6" s="4"/>
      <c r="H6" s="120"/>
      <c r="I6" s="120"/>
      <c r="J6" s="120"/>
      <c r="K6" s="120"/>
      <c r="L6" s="120"/>
      <c r="M6" s="4"/>
      <c r="N6" s="113" t="s">
        <v>158</v>
      </c>
      <c r="O6" s="20"/>
      <c r="P6" s="20"/>
      <c r="Q6" s="20"/>
      <c r="R6" s="11">
        <f>'Informazioni e valutazione'!$F23</f>
        <v>3</v>
      </c>
      <c r="S6" s="11">
        <f>'Informazioni e valutazione'!$G23</f>
        <v>2</v>
      </c>
      <c r="T6" s="12">
        <f>'Informazioni e valutazione'!$H23</f>
        <v>1</v>
      </c>
    </row>
    <row r="7" spans="2:163" s="7" customFormat="1" x14ac:dyDescent="0.3">
      <c r="B7" s="7" t="s">
        <v>463</v>
      </c>
      <c r="D7" s="4"/>
      <c r="E7" s="4"/>
      <c r="F7" s="105"/>
      <c r="G7" s="4"/>
      <c r="H7" s="120"/>
      <c r="I7" s="120"/>
      <c r="J7" s="120"/>
      <c r="K7" s="120"/>
      <c r="L7" s="120"/>
      <c r="M7" s="4"/>
      <c r="N7" s="4"/>
      <c r="O7" s="90"/>
      <c r="P7" s="90"/>
      <c r="Q7" s="90"/>
      <c r="R7" s="106"/>
      <c r="S7" s="106"/>
      <c r="T7" s="106"/>
    </row>
    <row r="8" spans="2:163" s="7" customFormat="1" x14ac:dyDescent="0.3">
      <c r="B8" s="7" t="s">
        <v>622</v>
      </c>
      <c r="D8" s="4"/>
      <c r="E8" s="4"/>
      <c r="F8" s="105"/>
      <c r="G8" s="4"/>
      <c r="H8" s="120"/>
      <c r="I8" s="120"/>
      <c r="J8" s="120"/>
      <c r="K8" s="120"/>
      <c r="L8" s="120"/>
      <c r="M8" s="4"/>
      <c r="N8" s="4"/>
      <c r="O8" s="90"/>
      <c r="P8" s="90"/>
      <c r="Q8" s="90"/>
      <c r="R8" s="106"/>
      <c r="S8" s="106"/>
      <c r="T8" s="106"/>
    </row>
    <row r="9" spans="2:163" s="7" customFormat="1" x14ac:dyDescent="0.3">
      <c r="D9" s="4"/>
      <c r="E9" s="4"/>
      <c r="F9" s="105"/>
      <c r="G9" s="4"/>
      <c r="H9" s="120"/>
      <c r="I9" s="120"/>
      <c r="J9" s="120"/>
      <c r="K9" s="120"/>
      <c r="L9" s="120"/>
      <c r="M9" s="4"/>
      <c r="N9" s="4"/>
      <c r="O9" s="90"/>
      <c r="P9" s="90"/>
      <c r="Q9" s="90"/>
      <c r="R9" s="106"/>
      <c r="S9" s="106"/>
      <c r="T9" s="106"/>
    </row>
    <row r="10" spans="2:163" s="7" customFormat="1" x14ac:dyDescent="0.3">
      <c r="D10" s="4"/>
      <c r="E10" s="4"/>
      <c r="F10" s="105"/>
      <c r="G10" s="4"/>
      <c r="H10" s="120"/>
      <c r="I10" s="120"/>
      <c r="J10" s="120"/>
      <c r="K10" s="120"/>
      <c r="L10" s="120"/>
      <c r="M10" s="4"/>
      <c r="N10" s="4"/>
      <c r="O10" s="90"/>
      <c r="P10" s="90"/>
      <c r="Q10" s="90"/>
      <c r="R10" s="106"/>
      <c r="S10" s="106"/>
      <c r="T10" s="106"/>
    </row>
    <row r="11" spans="2:163" s="7" customFormat="1" x14ac:dyDescent="0.25">
      <c r="D11" s="4"/>
      <c r="E11" s="4"/>
      <c r="G11" s="4"/>
      <c r="H11" s="120"/>
      <c r="I11" s="120"/>
      <c r="J11" s="120"/>
      <c r="K11" s="120"/>
      <c r="L11" s="120"/>
      <c r="M11" s="4"/>
      <c r="N11" s="4"/>
    </row>
    <row r="12" spans="2:163" ht="14.5" x14ac:dyDescent="0.25">
      <c r="H12" s="121"/>
      <c r="I12" s="121"/>
      <c r="J12" s="122" t="s">
        <v>656</v>
      </c>
      <c r="K12" s="121"/>
      <c r="L12" s="121"/>
      <c r="P12" s="6">
        <v>9</v>
      </c>
      <c r="Q12" s="6">
        <v>10</v>
      </c>
      <c r="R12" s="6">
        <v>11</v>
      </c>
      <c r="S12" s="6">
        <v>12</v>
      </c>
      <c r="T12" s="6">
        <v>13</v>
      </c>
      <c r="U12" s="6">
        <v>14</v>
      </c>
      <c r="V12" s="6">
        <v>15</v>
      </c>
      <c r="W12" s="6">
        <v>16</v>
      </c>
      <c r="X12" s="6">
        <v>17</v>
      </c>
      <c r="Y12" s="6">
        <v>18</v>
      </c>
      <c r="Z12" s="6">
        <v>19</v>
      </c>
      <c r="AA12" s="6">
        <v>20</v>
      </c>
      <c r="AB12" s="6">
        <v>21</v>
      </c>
      <c r="AC12" s="6">
        <v>22</v>
      </c>
      <c r="AD12" s="6">
        <v>23</v>
      </c>
      <c r="AE12" s="6">
        <v>24</v>
      </c>
      <c r="AF12" s="6">
        <v>25</v>
      </c>
      <c r="AG12" s="6">
        <v>26</v>
      </c>
      <c r="AH12" s="6">
        <v>27</v>
      </c>
      <c r="AI12" s="6">
        <v>28</v>
      </c>
      <c r="AJ12" s="6">
        <v>29</v>
      </c>
      <c r="AK12" s="6">
        <v>30</v>
      </c>
      <c r="AL12" s="6">
        <v>31</v>
      </c>
      <c r="AM12" s="6">
        <v>32</v>
      </c>
      <c r="AN12" s="6">
        <v>33</v>
      </c>
      <c r="AO12" s="6">
        <v>34</v>
      </c>
      <c r="AP12" s="6">
        <v>35</v>
      </c>
      <c r="AQ12" s="6">
        <v>36</v>
      </c>
      <c r="AR12" s="6">
        <v>37</v>
      </c>
      <c r="AS12" s="6">
        <v>38</v>
      </c>
      <c r="AT12" s="6">
        <v>39</v>
      </c>
      <c r="AU12" s="6">
        <v>40</v>
      </c>
      <c r="AV12" s="6">
        <v>41</v>
      </c>
      <c r="AW12" s="6">
        <v>42</v>
      </c>
      <c r="AX12" s="6">
        <v>43</v>
      </c>
      <c r="AY12" s="6">
        <v>44</v>
      </c>
      <c r="AZ12" s="6">
        <v>45</v>
      </c>
      <c r="BA12" s="6">
        <v>46</v>
      </c>
      <c r="BB12" s="6">
        <v>47</v>
      </c>
      <c r="BC12" s="6">
        <v>48</v>
      </c>
      <c r="BD12" s="6">
        <v>49</v>
      </c>
      <c r="BE12" s="6">
        <v>50</v>
      </c>
      <c r="BF12" s="6">
        <v>51</v>
      </c>
      <c r="BG12" s="6">
        <v>52</v>
      </c>
      <c r="BH12" s="6">
        <v>53</v>
      </c>
      <c r="BI12" s="6">
        <v>54</v>
      </c>
      <c r="BJ12" s="6">
        <v>55</v>
      </c>
      <c r="BK12" s="6">
        <v>56</v>
      </c>
      <c r="BL12" s="6">
        <v>57</v>
      </c>
      <c r="BM12" s="6">
        <v>58</v>
      </c>
      <c r="BN12" s="6">
        <v>59</v>
      </c>
      <c r="BO12" s="6">
        <v>60</v>
      </c>
      <c r="BP12" s="6">
        <v>61</v>
      </c>
      <c r="BQ12" s="6">
        <v>62</v>
      </c>
      <c r="BR12" s="6">
        <v>63</v>
      </c>
      <c r="BS12" s="6">
        <v>64</v>
      </c>
      <c r="BT12" s="6">
        <v>65</v>
      </c>
      <c r="BU12" s="6">
        <v>66</v>
      </c>
      <c r="BV12" s="6">
        <v>67</v>
      </c>
      <c r="BW12" s="6">
        <v>68</v>
      </c>
      <c r="BX12" s="6">
        <v>69</v>
      </c>
      <c r="BY12" s="6">
        <v>70</v>
      </c>
      <c r="BZ12" s="6">
        <v>71</v>
      </c>
      <c r="CA12" s="6">
        <v>72</v>
      </c>
      <c r="CB12" s="6">
        <v>73</v>
      </c>
      <c r="CC12" s="6">
        <v>74</v>
      </c>
      <c r="CD12" s="6">
        <v>75</v>
      </c>
      <c r="CE12" s="6">
        <v>76</v>
      </c>
      <c r="CF12" s="6">
        <v>77</v>
      </c>
      <c r="CG12" s="6">
        <v>78</v>
      </c>
      <c r="CH12" s="6">
        <v>79</v>
      </c>
      <c r="CI12" s="6">
        <v>80</v>
      </c>
      <c r="CJ12" s="6">
        <v>81</v>
      </c>
      <c r="CK12" s="6">
        <v>82</v>
      </c>
      <c r="CL12" s="6">
        <v>83</v>
      </c>
      <c r="CM12" s="6">
        <v>84</v>
      </c>
      <c r="CN12" s="6">
        <v>85</v>
      </c>
      <c r="CO12" s="6">
        <v>86</v>
      </c>
      <c r="CP12" s="6">
        <v>87</v>
      </c>
      <c r="CQ12" s="6">
        <v>88</v>
      </c>
      <c r="CR12" s="6">
        <v>89</v>
      </c>
      <c r="CS12" s="6">
        <v>90</v>
      </c>
      <c r="CT12" s="6">
        <v>91</v>
      </c>
      <c r="CU12" s="6">
        <v>92</v>
      </c>
      <c r="CV12" s="6">
        <v>93</v>
      </c>
      <c r="CW12" s="6">
        <v>94</v>
      </c>
      <c r="CX12" s="6">
        <v>95</v>
      </c>
      <c r="CY12" s="6">
        <v>96</v>
      </c>
      <c r="CZ12" s="6">
        <v>97</v>
      </c>
      <c r="DA12" s="6">
        <v>98</v>
      </c>
      <c r="DB12" s="6">
        <v>99</v>
      </c>
      <c r="DC12" s="6">
        <v>100</v>
      </c>
      <c r="DD12" s="6">
        <v>101</v>
      </c>
      <c r="DE12" s="6">
        <v>102</v>
      </c>
      <c r="DF12" s="6">
        <v>103</v>
      </c>
      <c r="DG12" s="6">
        <v>104</v>
      </c>
      <c r="DH12" s="6">
        <v>105</v>
      </c>
      <c r="DI12" s="6">
        <v>106</v>
      </c>
      <c r="DJ12" s="6">
        <v>107</v>
      </c>
      <c r="DK12" s="6">
        <v>108</v>
      </c>
      <c r="DL12" s="6">
        <v>109</v>
      </c>
      <c r="DM12" s="6">
        <v>110</v>
      </c>
      <c r="DN12" s="6">
        <v>111</v>
      </c>
      <c r="DO12" s="6">
        <v>112</v>
      </c>
      <c r="DP12" s="6">
        <v>113</v>
      </c>
      <c r="DQ12" s="6">
        <v>114</v>
      </c>
      <c r="DR12" s="6">
        <v>115</v>
      </c>
      <c r="DS12" s="6">
        <v>116</v>
      </c>
      <c r="DT12" s="6">
        <v>117</v>
      </c>
      <c r="DU12" s="6">
        <v>118</v>
      </c>
      <c r="DV12" s="6">
        <v>119</v>
      </c>
      <c r="DW12" s="6">
        <v>120</v>
      </c>
      <c r="DX12" s="6">
        <v>121</v>
      </c>
      <c r="DY12" s="6">
        <v>122</v>
      </c>
      <c r="DZ12" s="6">
        <v>123</v>
      </c>
      <c r="EA12" s="6">
        <v>124</v>
      </c>
      <c r="EB12" s="6">
        <v>125</v>
      </c>
      <c r="EC12" s="6">
        <v>126</v>
      </c>
      <c r="ED12" s="6">
        <v>127</v>
      </c>
      <c r="EE12" s="6">
        <v>128</v>
      </c>
      <c r="EF12" s="6">
        <v>129</v>
      </c>
      <c r="EG12" s="6">
        <v>130</v>
      </c>
      <c r="EH12" s="6">
        <v>131</v>
      </c>
      <c r="EI12" s="6">
        <v>132</v>
      </c>
      <c r="EJ12" s="6">
        <v>133</v>
      </c>
      <c r="EK12" s="6">
        <v>134</v>
      </c>
      <c r="EL12" s="6">
        <v>135</v>
      </c>
      <c r="EM12" s="6">
        <v>136</v>
      </c>
      <c r="EN12" s="6">
        <v>137</v>
      </c>
      <c r="EO12" s="6">
        <v>138</v>
      </c>
      <c r="EP12" s="6">
        <v>139</v>
      </c>
      <c r="EQ12" s="6">
        <v>140</v>
      </c>
      <c r="ER12" s="6">
        <v>141</v>
      </c>
      <c r="ES12" s="6">
        <v>142</v>
      </c>
      <c r="ET12" s="6">
        <v>143</v>
      </c>
      <c r="EU12" s="6">
        <v>144</v>
      </c>
      <c r="EV12" s="6">
        <v>145</v>
      </c>
      <c r="EW12" s="6">
        <v>146</v>
      </c>
      <c r="EX12" s="6">
        <v>147</v>
      </c>
      <c r="EY12" s="6">
        <v>148</v>
      </c>
      <c r="EZ12" s="6">
        <v>149</v>
      </c>
      <c r="FA12" s="6">
        <v>150</v>
      </c>
      <c r="FB12" s="6">
        <v>151</v>
      </c>
      <c r="FC12" s="6">
        <v>152</v>
      </c>
      <c r="FD12" s="6">
        <v>153</v>
      </c>
      <c r="FE12" s="6">
        <v>154</v>
      </c>
      <c r="FF12" s="6">
        <v>155</v>
      </c>
      <c r="FG12" s="6">
        <v>156</v>
      </c>
    </row>
    <row r="13" spans="2:163" s="9" customFormat="1" ht="66.75" customHeight="1" x14ac:dyDescent="0.25">
      <c r="B13" s="46" t="s">
        <v>453</v>
      </c>
      <c r="C13" s="46" t="s">
        <v>16</v>
      </c>
      <c r="D13" s="46" t="s">
        <v>17</v>
      </c>
      <c r="E13" s="46" t="s">
        <v>456</v>
      </c>
      <c r="F13" s="46" t="s">
        <v>635</v>
      </c>
      <c r="G13" s="46" t="s">
        <v>455</v>
      </c>
      <c r="H13" s="121" t="s">
        <v>657</v>
      </c>
      <c r="I13" s="121" t="s">
        <v>658</v>
      </c>
      <c r="J13" s="123" t="s">
        <v>659</v>
      </c>
      <c r="K13" s="123" t="s">
        <v>660</v>
      </c>
      <c r="L13" s="123" t="s">
        <v>661</v>
      </c>
      <c r="M13" s="46" t="s">
        <v>629</v>
      </c>
      <c r="N13" s="46" t="s">
        <v>467</v>
      </c>
      <c r="O13" s="46" t="s">
        <v>459</v>
      </c>
      <c r="P13" s="50" t="str">
        <f t="shared" ref="P13:AU13" ca="1" si="0">INDIRECT("'Controlli e SOA'!$C$"&amp;P$12)</f>
        <v>05.01.01 Politiche per la sicurezza delle informazioni
- con estensione ISO/IEC 27701</v>
      </c>
      <c r="Q13" s="50" t="str">
        <f t="shared" ca="1" si="0"/>
        <v>05.01.02 Politiche per la sicurezza delle informazioni - Riesame</v>
      </c>
      <c r="R13" s="50" t="str">
        <f t="shared" ca="1" si="0"/>
        <v>05.02 Ruoli e responsabilità per la sicurezza delle informazioni
- con estensione ISO/IEC 27701</v>
      </c>
      <c r="S13" s="50" t="str">
        <f t="shared" ca="1" si="0"/>
        <v>05.03 Separazione dei compiti</v>
      </c>
      <c r="T13" s="50" t="str">
        <f t="shared" ca="1" si="0"/>
        <v>05.05 Contatti con le autorità</v>
      </c>
      <c r="U13" s="50" t="str">
        <f t="shared" ca="1" si="0"/>
        <v>05.06 Contatti con gruppi specialistici</v>
      </c>
      <c r="V13" s="50" t="str">
        <f t="shared" ca="1" si="0"/>
        <v>05.08 Sicurezza delle informazioni nella gestione dei progetti</v>
      </c>
      <c r="W13" s="50" t="str">
        <f t="shared" ca="1" si="0"/>
        <v>05.07 Threat intelligence</v>
      </c>
      <c r="X13" s="50" t="str">
        <f t="shared" ca="1" si="0"/>
        <v>08.01.01 Endpoint degli utenti
- con estensione ISO/IEC 27701</v>
      </c>
      <c r="Y13" s="50" t="str">
        <f t="shared" ca="1" si="0"/>
        <v>06.07 Lavoro a distanza</v>
      </c>
      <c r="Z13" s="50" t="str">
        <f t="shared" ca="1" si="0"/>
        <v>06.01 Screening</v>
      </c>
      <c r="AA13" s="50" t="str">
        <f t="shared" ca="1" si="0"/>
        <v>06.02 Termini e condizioni d'impiego</v>
      </c>
      <c r="AB13" s="50" t="str">
        <f t="shared" ca="1" si="0"/>
        <v>05.04 Responsabilità della direzione</v>
      </c>
      <c r="AC13" s="50" t="str">
        <f t="shared" ca="1" si="0"/>
        <v>06.03 Consapevolezza, istruzione, formazione e addestramento sulla sicurezza delle informazioni
- con estensione ISO/IEC 27701</v>
      </c>
      <c r="AD13" s="50" t="str">
        <f t="shared" ca="1" si="0"/>
        <v>06.04 Processo disciplinare</v>
      </c>
      <c r="AE13" s="50" t="str">
        <f t="shared" ca="1" si="0"/>
        <v>06.05 Responsabilità dopo la cessazione o il cambio d’impiego</v>
      </c>
      <c r="AF13" s="50" t="str">
        <f t="shared" ca="1" si="0"/>
        <v>05.09.01 Inventario delle informazioni e degli altri asset relativi</v>
      </c>
      <c r="AG13" s="50" t="str">
        <f t="shared" ca="1" si="0"/>
        <v>05.09.02 Inventario - Responsabilità</v>
      </c>
      <c r="AH13" s="50" t="str">
        <f t="shared" ca="1" si="0"/>
        <v>05.10.01 Uso accettabile delle informazioni e degli altri asset relativi</v>
      </c>
      <c r="AI13" s="50" t="str">
        <f t="shared" ca="1" si="0"/>
        <v>05.11 Restituzione degli asset</v>
      </c>
      <c r="AJ13" s="50" t="str">
        <f t="shared" ca="1" si="0"/>
        <v>05.12 Classificazione delle informazioni
- con estensione ISO/IEC 27701</v>
      </c>
      <c r="AK13" s="50" t="str">
        <f t="shared" ca="1" si="0"/>
        <v>05.13 Etichettatura delle informazioni
- con estensione ISO/IEC 27701</v>
      </c>
      <c r="AL13" s="50" t="str">
        <f t="shared" ca="1" si="0"/>
        <v>05.10.02 Uso accettabile delle informazioni e degli altri asset relativi
- Relazioni con la classificazione</v>
      </c>
      <c r="AM13" s="50" t="str">
        <f t="shared" ca="1" si="0"/>
        <v>07.10.01 Storage media - Supporti rimovibili
- con estensione ISO/IEC 27701</v>
      </c>
      <c r="AN13" s="50" t="str">
        <f t="shared" ca="1" si="0"/>
        <v>07.10.02 Storage media - Riuso ed eliminazione sicuri
- con estensione ISO/IEC 27701</v>
      </c>
      <c r="AO13" s="50" t="str">
        <f t="shared" ca="1" si="0"/>
        <v>05.14.04 Trasferimento delle informazioni - Trasferimento fisico
- con estensione ISO/IEC 27701</v>
      </c>
      <c r="AP13" s="50" t="str">
        <f t="shared" ca="1" si="0"/>
        <v>05.15.01 Controllo degli accessi</v>
      </c>
      <c r="AQ13" s="50" t="str">
        <f t="shared" ca="1" si="0"/>
        <v>05.15.02 Controllo degli accessi - Servizi di rete</v>
      </c>
      <c r="AR13" s="50" t="str">
        <f t="shared" ca="1" si="0"/>
        <v>05.16 Gestione delle identità
- con estensione ISO/IEC 27701</v>
      </c>
      <c r="AS13" s="50" t="str">
        <f t="shared" ca="1" si="0"/>
        <v>05.18.01 Diritti d'accesso - Assegnazione
- con estensione ISO/IEC 27701</v>
      </c>
      <c r="AT13" s="50" t="str">
        <f t="shared" ca="1" si="0"/>
        <v>08.02 Diritti di accesso privilegiato</v>
      </c>
      <c r="AU13" s="50" t="str">
        <f t="shared" ca="1" si="0"/>
        <v>05.17.01 Informazioni di autenticazione - Assegnazione</v>
      </c>
      <c r="AV13" s="50" t="str">
        <f t="shared" ref="AV13:CA13" ca="1" si="1">INDIRECT("'Controlli e SOA'!$C$"&amp;AV$12)</f>
        <v>05.18.02 Diritti di accesso - Riesame</v>
      </c>
      <c r="AW13" s="50" t="str">
        <f t="shared" ca="1" si="1"/>
        <v>05.18.03 Diritti di accesso - Cambiamento o cessazione del rapporto di impiego</v>
      </c>
      <c r="AX13" s="50" t="str">
        <f t="shared" ca="1" si="1"/>
        <v>05.17.02 Informazioni di autenticazione - Responsabilità degli utenti</v>
      </c>
      <c r="AY13" s="50" t="str">
        <f t="shared" ca="1" si="1"/>
        <v>08.03 Limitazione degli accessi alle informazioni</v>
      </c>
      <c r="AZ13" s="50" t="str">
        <f t="shared" ca="1" si="1"/>
        <v>08.05 Autenticazione sicura
- con estensione ISO/IEC 27701</v>
      </c>
      <c r="BA13" s="50" t="str">
        <f t="shared" ca="1" si="1"/>
        <v>05.17.03 Informazioni di autenticazione - Sistema di gestione delle password</v>
      </c>
      <c r="BB13" s="50" t="str">
        <f t="shared" ca="1" si="1"/>
        <v>08.18 Utilizzo di programmi di utilità privilegiati</v>
      </c>
      <c r="BC13" s="50" t="str">
        <f t="shared" ca="1" si="1"/>
        <v>08.04 Accesso al codice sorgente</v>
      </c>
      <c r="BD13" s="50" t="str">
        <f t="shared" ca="1" si="1"/>
        <v>08.24.01 Uso della crittografia - Generale
- con estensione ISO/IEC 27701</v>
      </c>
      <c r="BE13" s="50" t="str">
        <f t="shared" ca="1" si="1"/>
        <v>08.24.02 Uso della crittografia - Gestione delle chiavi</v>
      </c>
      <c r="BF13" s="50" t="str">
        <f t="shared" ca="1" si="1"/>
        <v>07.01 Perimetri di sicurezza fisica</v>
      </c>
      <c r="BG13" s="50" t="str">
        <f t="shared" ca="1" si="1"/>
        <v>07.02.01 Controlli di accesso fisico - Generale</v>
      </c>
      <c r="BH13" s="50" t="str">
        <f t="shared" ca="1" si="1"/>
        <v>07.03 Messa in sicurezza di uffici, locali e strutture</v>
      </c>
      <c r="BI13" s="50" t="str">
        <f t="shared" ca="1" si="1"/>
        <v>07.05 Protezione dalle minacce fisiche e ambientali</v>
      </c>
      <c r="BJ13" s="50" t="str">
        <f t="shared" ca="1" si="1"/>
        <v>07.06 Lavoro in aree sicure</v>
      </c>
      <c r="BK13" s="50" t="str">
        <f t="shared" ca="1" si="1"/>
        <v>07.02.03 Controlli di accesso fisico - Aree di consegna e ritiro di materiali</v>
      </c>
      <c r="BL13" s="50" t="str">
        <f t="shared" ca="1" si="1"/>
        <v>07.02.02 Controlli di accesso fisico - Visitatori</v>
      </c>
      <c r="BM13" s="50" t="str">
        <f t="shared" ca="1" si="1"/>
        <v>07.04 Monitoraggio della sicurezza fisica</v>
      </c>
      <c r="BN13" s="50" t="str">
        <f t="shared" ca="1" si="1"/>
        <v>07.08 Disposizione delle apparecchiature e loro protezione</v>
      </c>
      <c r="BO13" s="50" t="str">
        <f t="shared" ca="1" si="1"/>
        <v>07.11 Infrastrutture di supporto</v>
      </c>
      <c r="BP13" s="50" t="str">
        <f t="shared" ca="1" si="1"/>
        <v>07.12 Sicurezza dei cablaggi</v>
      </c>
      <c r="BQ13" s="50" t="str">
        <f t="shared" ca="1" si="1"/>
        <v>07.13 Manutenzione delle apparecchiature</v>
      </c>
      <c r="BR13" s="50" t="str">
        <f t="shared" ca="1" si="1"/>
        <v>07.10.03 Supporti di memorizzazione - Trasferimento</v>
      </c>
      <c r="BS13" s="50" t="str">
        <f t="shared" ca="1" si="1"/>
        <v>07.09 Sicurezza degli asset all’esterno delle sedi</v>
      </c>
      <c r="BT13" s="50" t="str">
        <f t="shared" ca="1" si="1"/>
        <v>07.14 Dismissione sicura o riutilizzo delle apparecchiature
- con estensione ISO/IEC 27701</v>
      </c>
      <c r="BU13" s="50" t="str">
        <f t="shared" ca="1" si="1"/>
        <v>08.01.02 Endpoint degli utenti - Dispositivi non presidiati</v>
      </c>
      <c r="BV13" s="50" t="str">
        <f t="shared" ca="1" si="1"/>
        <v>07.07 Schermo e scrivania puliti
- con estensione ISO/IEC 27701</v>
      </c>
      <c r="BW13" s="50" t="str">
        <f t="shared" ca="1" si="1"/>
        <v>05.37 Procedure operative documentate</v>
      </c>
      <c r="BX13" s="50" t="str">
        <f t="shared" ca="1" si="1"/>
        <v>08.32.01 Gestione dei cambiamenti (per sistemi e reti)</v>
      </c>
      <c r="BY13" s="50" t="str">
        <f t="shared" ca="1" si="1"/>
        <v>08.06 Gestione della capacità</v>
      </c>
      <c r="BZ13" s="50" t="str">
        <f t="shared" ca="1" si="1"/>
        <v>08.31.01 Separazione degli ambienti di sviluppo, test e produzione</v>
      </c>
      <c r="CA13" s="50" t="str">
        <f t="shared" ca="1" si="1"/>
        <v>08.10 Cancellazione delle informazioni</v>
      </c>
      <c r="CB13" s="50" t="str">
        <f t="shared" ref="CB13:DG13" ca="1" si="2">INDIRECT("'Controlli e SOA'!$C$"&amp;CB$12)</f>
        <v>08.11 Mascheramento (e anonimizzazione) dei dati</v>
      </c>
      <c r="CC13" s="50" t="str">
        <f t="shared" ca="1" si="2"/>
        <v>08.12 Prevenzione di leakage delle informazioni</v>
      </c>
      <c r="CD13" s="50" t="str">
        <f t="shared" ca="1" si="2"/>
        <v>08.07 Protezione dal malware</v>
      </c>
      <c r="CE13" s="50" t="str">
        <f t="shared" ca="1" si="2"/>
        <v>08.13 Backup delle informazioni
- con estensione ISO/IEC 27701</v>
      </c>
      <c r="CF13" s="50" t="str">
        <f t="shared" ca="1" si="2"/>
        <v>08.15.01 Raccolta di log - Generale
- con estensione ISO/IEC 27701</v>
      </c>
      <c r="CG13" s="50" t="str">
        <f t="shared" ca="1" si="2"/>
        <v>08.15.03 Raccolta di log - Protezione
- con estensione ISO/IEC 27701</v>
      </c>
      <c r="CH13" s="50" t="str">
        <f t="shared" ca="1" si="2"/>
        <v>08.15.02 Raccolta di log - Amministratori e operatori</v>
      </c>
      <c r="CI13" s="50" t="str">
        <f t="shared" ca="1" si="2"/>
        <v>08.17 Sincronizzazione degli orologi</v>
      </c>
      <c r="CJ13" s="50" t="str">
        <f t="shared" ca="1" si="2"/>
        <v>08.16 Attività di monitoraggio</v>
      </c>
      <c r="CK13" s="50" t="str">
        <f t="shared" ca="1" si="2"/>
        <v>08.19 Installazione del software sui sistemi in esercizio</v>
      </c>
      <c r="CL13" s="50" t="str">
        <f t="shared" ca="1" si="2"/>
        <v>08.08 Gestione delle vulnerabilità tecniche</v>
      </c>
      <c r="CM13" s="50" t="str">
        <f t="shared" ca="1" si="2"/>
        <v>08.09 Gestione delle configurazioni sicure e dell'hardening</v>
      </c>
      <c r="CN13" s="50" t="str">
        <f t="shared" ca="1" si="2"/>
        <v>08.34 Protezione dei sistemi informativi durante i test di audit</v>
      </c>
      <c r="CO13" s="50" t="str">
        <f t="shared" ca="1" si="2"/>
        <v>08.20 Sicurezza delle reti</v>
      </c>
      <c r="CP13" s="50" t="str">
        <f t="shared" ca="1" si="2"/>
        <v>08.21 Sicurezza dei servizi di rete</v>
      </c>
      <c r="CQ13" s="50" t="str">
        <f t="shared" ca="1" si="2"/>
        <v>08.22 Segregazione delle reti</v>
      </c>
      <c r="CR13" s="50" t="str">
        <f t="shared" ca="1" si="2"/>
        <v>08.23 Web filtering</v>
      </c>
      <c r="CS13" s="50" t="str">
        <f t="shared" ca="1" si="2"/>
        <v>05.14.01 Trasferimento delle informazioni - Regole interne
- con estensione ISO/IEC 27701</v>
      </c>
      <c r="CT13" s="50" t="str">
        <f t="shared" ca="1" si="2"/>
        <v>05.14.02 Trasferimento delle informazioni - Accordi con altri</v>
      </c>
      <c r="CU13" s="50" t="str">
        <f t="shared" ca="1" si="2"/>
        <v>05.14.03 Trasferimento delle informazioni - Trasferimento elettronico</v>
      </c>
      <c r="CV13" s="50" t="str">
        <f t="shared" ca="1" si="2"/>
        <v>06.06 Accordi di riservatezza o di non divulgazione
- con estensione ISO/IEC 27701</v>
      </c>
      <c r="CW13" s="50" t="str">
        <f t="shared" ca="1" si="2"/>
        <v>05.14.05 Trasferimento delle informazioni - Trasferimento orale</v>
      </c>
      <c r="CX13" s="50" t="str">
        <f t="shared" ca="1" si="2"/>
        <v>08.26.01 Requisiti di sicurezza delle applicazioni - Generale</v>
      </c>
      <c r="CY13" s="50" t="str">
        <f t="shared" ca="1" si="2"/>
        <v>08.26.02 Requisiti di sicurezza delle applicazioni - Reti pubbliche
- con estensione ISO/IEC 27701</v>
      </c>
      <c r="CZ13" s="50" t="str">
        <f t="shared" ca="1" si="2"/>
        <v>08.26.03 Requisiti di sicurezza delle applicazioni - Servizi transazionali</v>
      </c>
      <c r="DA13" s="50" t="str">
        <f t="shared" ca="1" si="2"/>
        <v>08.28 Sviluppo sicuro (codifica sicura)
- con estensione ISO/IEC 27701</v>
      </c>
      <c r="DB13" s="50" t="str">
        <f t="shared" ca="1" si="2"/>
        <v>08.25 Ciclo di vita dello sviluppo sicuro</v>
      </c>
      <c r="DC13" s="50" t="str">
        <f t="shared" ca="1" si="2"/>
        <v>08.32.02 Gestione dei cambiamenti (per sistemi e reti) - Riesame delle applicazioni</v>
      </c>
      <c r="DD13" s="50" t="str">
        <f t="shared" ca="1" si="2"/>
        <v>08.32.03 Gestione dei cambiamenti (per sistemi e reti e applicazioni) - Limitare i cambiamenti ai pacchetti</v>
      </c>
      <c r="DE13" s="50" t="str">
        <f t="shared" ca="1" si="2"/>
        <v>08.27 Sicurezza dell’architettura dei sistemi e dei principi di ingegnerizzazione - con estensione ISO/IEC 27701</v>
      </c>
      <c r="DF13" s="50" t="str">
        <f t="shared" ca="1" si="2"/>
        <v>08.31.02 Separazione degli ambienti di sviluppo, test e produzione - Sicurezza degli ambienti</v>
      </c>
      <c r="DG13" s="50" t="str">
        <f t="shared" ca="1" si="2"/>
        <v>08.30 Sviluppo affidato all’esterno
- con estensione ISO/IEC 27701</v>
      </c>
      <c r="DH13" s="50" t="str">
        <f t="shared" ref="DH13:EM13" ca="1" si="3">INDIRECT("'Controlli e SOA'!$C$"&amp;DH$12)</f>
        <v>08.29.01 Test di sicurezza in fase di sviluppo e di accettazione</v>
      </c>
      <c r="DI13" s="50" t="str">
        <f t="shared" ca="1" si="3"/>
        <v>08.29.02 Installazione del software sui sistemi in esercizio - Accettazione</v>
      </c>
      <c r="DJ13" s="50" t="str">
        <f t="shared" ca="1" si="3"/>
        <v>08.33 Dati di test
- con estensione ISO/IEC 27701</v>
      </c>
      <c r="DK13" s="50" t="str">
        <f t="shared" ca="1" si="3"/>
        <v>05.19 Sicurezza delle informazioni nelle relazioni con i fornitori</v>
      </c>
      <c r="DL13" s="50" t="str">
        <f t="shared" ca="1" si="3"/>
        <v>05.20 Sicurezza delle informazioni negli accordi con i fornitori
- con estensione ISO/IEC 27701</v>
      </c>
      <c r="DM13" s="50" t="str">
        <f t="shared" ca="1" si="3"/>
        <v>05.21 Gestione della sicurezza delle informazioni nella filiera di fornitura per l’ICT</v>
      </c>
      <c r="DN13" s="50" t="str">
        <f t="shared" ca="1" si="3"/>
        <v>05.23 Sicurezza delle informazioni per l'utilizzo dei servizi cloud</v>
      </c>
      <c r="DO13" s="50" t="str">
        <f t="shared" ca="1" si="3"/>
        <v>05.22.01 Monitoraggio, riesame e gestione dei cambiamenti dei servizi dei fornitori - Monitoraggio e riesame</v>
      </c>
      <c r="DP13" s="50" t="str">
        <f t="shared" ca="1" si="3"/>
        <v>05.22.02 Monitoraggio, riesame e gestione dei cambiamenti dei servizi dei fornitori - Cambiamenti</v>
      </c>
      <c r="DQ13" s="50" t="str">
        <f t="shared" ca="1" si="3"/>
        <v>05.24.01 Pianificazione e preparazione per la gestione degli incidenti relativi alla sicurezza delle informazioni - Procedure
- con estensione ISO/IEC 27701</v>
      </c>
      <c r="DR13" s="50" t="str">
        <f t="shared" ca="1" si="3"/>
        <v>06.08.01 Segnalazione degli eventi relativi alla sicurezza delle informazioni</v>
      </c>
      <c r="DS13" s="50" t="str">
        <f t="shared" ca="1" si="3"/>
        <v>06.08.02 Segnalazione degli eventi relativi alla sicurezza delle informazioni - Vulnerabilità</v>
      </c>
      <c r="DT13" s="50" t="str">
        <f t="shared" ca="1" si="3"/>
        <v>05.25 Valutazione e decisione sugli eventi relativi alla sicurezza delle informazioni</v>
      </c>
      <c r="DU13" s="50" t="str">
        <f t="shared" ca="1" si="3"/>
        <v>05.26 Risposta agli incidenti relativi alla sicurezza delle informazioni
- con estensione ISO/IEC 27701</v>
      </c>
      <c r="DV13" s="50" t="str">
        <f t="shared" ca="1" si="3"/>
        <v>05.27 Apprendimento dagli incidenti relativi alla sicurezza delle informazioni</v>
      </c>
      <c r="DW13" s="50" t="str">
        <f t="shared" ca="1" si="3"/>
        <v>05.28 Raccolta di prove</v>
      </c>
      <c r="DX13" s="50" t="str">
        <f t="shared" ca="1" si="3"/>
        <v>05.24.02 Pianificazione e preparazione per la gestione degli incidenti relativi alla sicurezza delle informazioni - Report</v>
      </c>
      <c r="DY13" s="50" t="str">
        <f t="shared" ca="1" si="3"/>
        <v>05.29.01 Sicurezza delle informazioni durante le interruzioni - BIA</v>
      </c>
      <c r="DZ13" s="50" t="str">
        <f t="shared" ca="1" si="3"/>
        <v>05.29.02 Sicurezza delle informazioni durante le interruzioni - Attuazione</v>
      </c>
      <c r="EA13" s="50" t="str">
        <f t="shared" ca="1" si="3"/>
        <v>05.29.03 Sicurezza delle informazioni durante le interruzioni - Test</v>
      </c>
      <c r="EB13" s="50" t="str">
        <f t="shared" ca="1" si="3"/>
        <v>08.14 Ridondanza delle strutture di elaborazione delle informazioni</v>
      </c>
      <c r="EC13" s="50" t="str">
        <f t="shared" ca="1" si="3"/>
        <v>05.30 Prontezza dell’ICT per la continuità operativa</v>
      </c>
      <c r="ED13" s="50" t="str">
        <f t="shared" ca="1" si="3"/>
        <v>05.31.01 Identificazione dei requisiti legali, statutari, regolamentari e contrattuali
- con estensione ISO/IEC 27701</v>
      </c>
      <c r="EE13" s="50" t="str">
        <f t="shared" ca="1" si="3"/>
        <v>05.32 Diritti di proprietà intellettuale</v>
      </c>
      <c r="EF13" s="50" t="str">
        <f t="shared" ca="1" si="3"/>
        <v>05.33 Protezione delle registrazioni
- con estensione ISO/IEC 27701</v>
      </c>
      <c r="EG13" s="50" t="str">
        <f t="shared" ca="1" si="3"/>
        <v>05.34 Privacy e protezione dei dati personali</v>
      </c>
      <c r="EH13" s="50" t="str">
        <f t="shared" ca="1" si="3"/>
        <v>05.31.02 Identificazione dei requisiti legali, statutari, regolamentari e contrattuali - Crittografia</v>
      </c>
      <c r="EI13" s="50" t="str">
        <f t="shared" ca="1" si="3"/>
        <v>05.31.03 Identificazione dei requisiti legali, statutari, regolamentari e contrattuali - Requisiti contrattuali</v>
      </c>
      <c r="EJ13" s="50" t="str">
        <f t="shared" ca="1" si="3"/>
        <v>05.35.01 Riesame indipendente della sicurezza delle informazioni
- con estensione ISO/IEC 27701</v>
      </c>
      <c r="EK13" s="50" t="str">
        <f t="shared" ca="1" si="3"/>
        <v>05.36 Conformità alle politiche e alle norme per la sicurezza delle informazioni</v>
      </c>
      <c r="EL13" s="50" t="str">
        <f t="shared" ca="1" si="3"/>
        <v>05.35.02 Riesame indipendente della sicurezza delle informazioni - Tecnologico
- con estensione ISO/IEC 27701</v>
      </c>
      <c r="EM13" s="50" t="str">
        <f t="shared" ca="1" si="3"/>
        <v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v>
      </c>
      <c r="EN13" s="50" t="str">
        <f t="shared" ref="EN13:FG13" ca="1" si="4">INDIRECT("'Controlli e SOA'!$C$"&amp;EN$12)</f>
        <v>A.27701-A.07.02.03 (Tit.) Determinare quando e come ottenere il consenso
A.27701-A.07.02.04 (Tit.) Ottenere e registrare i consensi</v>
      </c>
      <c r="EO13" s="50" t="str">
        <f t="shared" ca="1" si="4"/>
        <v>A.27701-B.08.02.01 (Resp.) Accordi con i clienti
A.27701-B.08.02.04 (Resp.) Segnalazione di istruzioni non-conformi
A.27701-B.08.02.05 (Resp.) Strumenti per i titolari per poter dimostrare la propria conformità</v>
      </c>
      <c r="EP13" s="50" t="str">
        <f t="shared" ca="1" si="4"/>
        <v xml:space="preserve">A.27701-A.07.02.05 Privacy impact assessment </v>
      </c>
      <c r="EQ13" s="50" t="str">
        <f t="shared" ca="1" si="4"/>
        <v>A.27701-A.07.02.06 (Tit.) Contratti con i responsabili 
A.27701-A.07.02.07 (Tit.) Co-titolari
A.27701-B.08.05.07 (Resp.) Ingaggio dei sub-responsabili
A.27701-B.08.05.08 (Resp.) Modifica dei sub-responsabili</v>
      </c>
      <c r="ER13" s="50" t="str">
        <f t="shared" ca="1" si="4"/>
        <v>A.27701-A.07.02.08 (Tit.) Registro dei trattamenti
A.27701-B.08.02.06 (Resp.) Registro dei trattamenti</v>
      </c>
      <c r="ES13" s="50" t="str">
        <f t="shared" ca="1" si="4"/>
        <v>Informative
A.27701-A.07.03.01 (Tit.) Ottemperare agli obblighi verso gli interessati 
A.27701-A.07.03.02 (Tit.) Impostare le informative
A.27701-A.07.03.03 (Tit.) Fornire le informative 
A.27701-A.07.03.10 (Tit.) Processi decisionali automatizzati</v>
      </c>
      <c r="ET13" s="50" t="str">
        <f t="shared" ca="1" si="4"/>
        <v>A.27701-A.07.03.04 (Tit.) Fornire meccanismi per modificare o ritirare il consenso
A.27701-A.07.03.05 (Tit.) Fornire meccanismi per obiettare al trattamento</v>
      </c>
      <c r="EU13" s="50" t="str">
        <f t="shared" ca="1" si="4"/>
        <v>Gestione dei diritti
A.27701-A.07.03.06 (Tit.) Accesso, correzione, cancellazione
A.27701-A.07.03.08 (Tit.) Fornire copia dei dati
A.27701-A.07.03.09 (Tit.) Gestione delle richieste
A.27701-B.08.03.01 (Resp.) Strumenti per i diritti degli interessati</v>
      </c>
      <c r="EV13" s="50" t="str">
        <f t="shared" ca="1" si="4"/>
        <v>A.27701-A.07.03.07 (Tit.) Comunicazione con terze parti delle richieste degli interessati</v>
      </c>
      <c r="EW13" s="50" t="str">
        <f t="shared" ca="1" si="4"/>
        <v xml:space="preserve">Minimizzazione
A.27701-A.07.04.01 (Tit.) Limitare la raccolta
A.27701-A.07.04.02 (Tit.) Limitare (minimizzare) i trattamenti
A.27701-A.07.04.04 (Tit.) Obiettivi di minimizzazione </v>
      </c>
      <c r="EX13" s="50" t="str">
        <f t="shared" ca="1" si="4"/>
        <v>A.27701-A.07.04.03 (Tit.) Accuratezza e qualità</v>
      </c>
      <c r="EY13" s="50" t="str">
        <f t="shared" ca="1" si="4"/>
        <v>A.27701-A.07.04.05 (Titolare) De-identificazione e cancellazione alla conclusione del trattamento
A.27701-B.08.04.02 (Responsabile) Restituzione, trasferimento o eliminazione dei dati personali</v>
      </c>
      <c r="EZ13" s="50" t="str">
        <f t="shared" ca="1" si="4"/>
        <v xml:space="preserve">A.27701-A.07.04.06 (Tit.) File temporanei
A.27701-B.08.04.01 (Resp.) File temporanei </v>
      </c>
      <c r="FA13" s="50" t="str">
        <f t="shared" ca="1" si="4"/>
        <v>A.27701-A.07.04.07 (Tit.) Tempi di conservazione</v>
      </c>
      <c r="FB13" s="50" t="str">
        <f t="shared" ca="1" si="4"/>
        <v>A.27701-A.07.04.08 (Tit.) Eliminazione</v>
      </c>
      <c r="FC13" s="50" t="str">
        <f t="shared" ca="1" si="4"/>
        <v xml:space="preserve">A.27701-A.07.04.09 (Tit.) Controlli sulle trasmissioni dei dati personali
A.27701-B.08.04.03 (Resp.) Controlli sulle trasmissioni dei dati personali </v>
      </c>
      <c r="FD13" s="50" t="str">
        <f t="shared" ca="1" si="4"/>
        <v>Trasferimenti extra-SEE
A.27701-A.07.05.01 (Tit.) Basi per il trasferimento.
A.27701-A.07.05.02 (Tit.) Paesi e a cui sono trasferiti i dati.
A.27701-B.08.05.01 (Resp.) Comunicazione ai clienti
A.27701-B.08.05.02 (Resp.) Paesi a cui sono trasferiti i dati</v>
      </c>
      <c r="FE13" s="50" t="str">
        <f t="shared" ca="1" si="4"/>
        <v xml:space="preserve">A.27701-A.07.05.03 (Tit.) Registrazioni dei trasferimenti
A.27701-A.07.05.04 (Tit.) Registrazioni delle comunicazioni di dati personali a terze parti
A.27701-B.08.05.03 (Resp.) Registrazioni delle comunicazioni di dati personali a terze parti </v>
      </c>
      <c r="FF13" s="50" t="str">
        <f t="shared" ca="1" si="4"/>
        <v xml:space="preserve">A.27701-B.08.05.04 (Resp.) Notifica delle richieste di trasferimento di dati personali 
A.27701-B.08.05.05 (Resp.) Trasferimenti di dati personali per legge </v>
      </c>
      <c r="FG13" s="50" t="str">
        <f t="shared" ca="1" si="4"/>
        <v>A.27701-B.08.05.06 (Resp.) Dichiarazione dei sub-fornitori</v>
      </c>
    </row>
    <row r="14" spans="2:163" s="92" customFormat="1" ht="43.5" x14ac:dyDescent="0.25">
      <c r="B14" s="93"/>
      <c r="C14" s="93"/>
      <c r="D14" s="93"/>
      <c r="E14" s="93"/>
      <c r="F14" s="95"/>
      <c r="G14" s="93"/>
      <c r="H14" s="124"/>
      <c r="I14" s="124"/>
      <c r="J14" s="124"/>
      <c r="K14" s="124"/>
      <c r="L14" s="124"/>
      <c r="M14" s="93"/>
      <c r="N14" s="95" t="s">
        <v>662</v>
      </c>
      <c r="O14" s="94"/>
      <c r="P14" s="94">
        <f t="shared" ref="P14:AU14" ca="1" si="5">IF(INDIRECT("'Controlli e SOA'!$K$"&amp;P$12)="NA",0,INDIRECT("'Controlli e SOA'!$K$"&amp;P$12))</f>
        <v>1</v>
      </c>
      <c r="Q14" s="94">
        <f t="shared" ca="1" si="5"/>
        <v>0</v>
      </c>
      <c r="R14" s="94">
        <f t="shared" ca="1" si="5"/>
        <v>2</v>
      </c>
      <c r="S14" s="94">
        <f t="shared" ca="1" si="5"/>
        <v>1</v>
      </c>
      <c r="T14" s="94">
        <f t="shared" ca="1" si="5"/>
        <v>4</v>
      </c>
      <c r="U14" s="94">
        <f t="shared" ca="1" si="5"/>
        <v>3</v>
      </c>
      <c r="V14" s="94">
        <f t="shared" ca="1" si="5"/>
        <v>2</v>
      </c>
      <c r="W14" s="94">
        <f t="shared" ca="1" si="5"/>
        <v>1</v>
      </c>
      <c r="X14" s="94">
        <f t="shared" ca="1" si="5"/>
        <v>4</v>
      </c>
      <c r="Y14" s="94">
        <f t="shared" ca="1" si="5"/>
        <v>3</v>
      </c>
      <c r="Z14" s="94">
        <f t="shared" ca="1" si="5"/>
        <v>2</v>
      </c>
      <c r="AA14" s="94">
        <f t="shared" ca="1" si="5"/>
        <v>1</v>
      </c>
      <c r="AB14" s="94">
        <f t="shared" ca="1" si="5"/>
        <v>4</v>
      </c>
      <c r="AC14" s="94">
        <f t="shared" ca="1" si="5"/>
        <v>3</v>
      </c>
      <c r="AD14" s="94">
        <f t="shared" ca="1" si="5"/>
        <v>2</v>
      </c>
      <c r="AE14" s="94">
        <f t="shared" ca="1" si="5"/>
        <v>1</v>
      </c>
      <c r="AF14" s="94">
        <f t="shared" ca="1" si="5"/>
        <v>4</v>
      </c>
      <c r="AG14" s="94">
        <f t="shared" ca="1" si="5"/>
        <v>3</v>
      </c>
      <c r="AH14" s="94">
        <f t="shared" ca="1" si="5"/>
        <v>2</v>
      </c>
      <c r="AI14" s="94">
        <f t="shared" ca="1" si="5"/>
        <v>1</v>
      </c>
      <c r="AJ14" s="94">
        <f t="shared" ca="1" si="5"/>
        <v>4</v>
      </c>
      <c r="AK14" s="94">
        <f t="shared" ca="1" si="5"/>
        <v>3</v>
      </c>
      <c r="AL14" s="94">
        <f t="shared" ca="1" si="5"/>
        <v>2</v>
      </c>
      <c r="AM14" s="94">
        <f t="shared" ca="1" si="5"/>
        <v>1</v>
      </c>
      <c r="AN14" s="94">
        <f t="shared" ca="1" si="5"/>
        <v>4</v>
      </c>
      <c r="AO14" s="94">
        <f t="shared" ca="1" si="5"/>
        <v>3</v>
      </c>
      <c r="AP14" s="94">
        <f t="shared" ca="1" si="5"/>
        <v>2</v>
      </c>
      <c r="AQ14" s="94">
        <f t="shared" ca="1" si="5"/>
        <v>1</v>
      </c>
      <c r="AR14" s="94">
        <f t="shared" ca="1" si="5"/>
        <v>4</v>
      </c>
      <c r="AS14" s="94">
        <f t="shared" ca="1" si="5"/>
        <v>3</v>
      </c>
      <c r="AT14" s="94">
        <f t="shared" ca="1" si="5"/>
        <v>2</v>
      </c>
      <c r="AU14" s="94">
        <f t="shared" ca="1" si="5"/>
        <v>1</v>
      </c>
      <c r="AV14" s="94">
        <f t="shared" ref="AV14:CA14" ca="1" si="6">IF(INDIRECT("'Controlli e SOA'!$K$"&amp;AV$12)="NA",0,INDIRECT("'Controlli e SOA'!$K$"&amp;AV$12))</f>
        <v>2</v>
      </c>
      <c r="AW14" s="94">
        <f t="shared" ca="1" si="6"/>
        <v>1</v>
      </c>
      <c r="AX14" s="94">
        <f t="shared" ca="1" si="6"/>
        <v>4</v>
      </c>
      <c r="AY14" s="94">
        <f t="shared" ca="1" si="6"/>
        <v>3</v>
      </c>
      <c r="AZ14" s="94">
        <f t="shared" ca="1" si="6"/>
        <v>2</v>
      </c>
      <c r="BA14" s="94">
        <f t="shared" ca="1" si="6"/>
        <v>1</v>
      </c>
      <c r="BB14" s="94">
        <f t="shared" ca="1" si="6"/>
        <v>4</v>
      </c>
      <c r="BC14" s="94">
        <f t="shared" ca="1" si="6"/>
        <v>3</v>
      </c>
      <c r="BD14" s="94">
        <f t="shared" ca="1" si="6"/>
        <v>2</v>
      </c>
      <c r="BE14" s="94">
        <f t="shared" ca="1" si="6"/>
        <v>1</v>
      </c>
      <c r="BF14" s="94">
        <f t="shared" ca="1" si="6"/>
        <v>4</v>
      </c>
      <c r="BG14" s="94">
        <f t="shared" ca="1" si="6"/>
        <v>3</v>
      </c>
      <c r="BH14" s="94">
        <f t="shared" ca="1" si="6"/>
        <v>2</v>
      </c>
      <c r="BI14" s="94">
        <f t="shared" ca="1" si="6"/>
        <v>1</v>
      </c>
      <c r="BJ14" s="94">
        <f t="shared" ca="1" si="6"/>
        <v>4</v>
      </c>
      <c r="BK14" s="94">
        <f t="shared" ca="1" si="6"/>
        <v>3</v>
      </c>
      <c r="BL14" s="94">
        <f t="shared" ca="1" si="6"/>
        <v>2</v>
      </c>
      <c r="BM14" s="94">
        <f t="shared" ca="1" si="6"/>
        <v>1</v>
      </c>
      <c r="BN14" s="94">
        <f t="shared" ca="1" si="6"/>
        <v>4</v>
      </c>
      <c r="BO14" s="94">
        <f t="shared" ca="1" si="6"/>
        <v>3</v>
      </c>
      <c r="BP14" s="94">
        <f t="shared" ca="1" si="6"/>
        <v>2</v>
      </c>
      <c r="BQ14" s="94">
        <f t="shared" ca="1" si="6"/>
        <v>1</v>
      </c>
      <c r="BR14" s="94">
        <f t="shared" ca="1" si="6"/>
        <v>4</v>
      </c>
      <c r="BS14" s="94">
        <f t="shared" ca="1" si="6"/>
        <v>3</v>
      </c>
      <c r="BT14" s="94">
        <f t="shared" ca="1" si="6"/>
        <v>2</v>
      </c>
      <c r="BU14" s="94">
        <f t="shared" ca="1" si="6"/>
        <v>1</v>
      </c>
      <c r="BV14" s="94">
        <f t="shared" ca="1" si="6"/>
        <v>4</v>
      </c>
      <c r="BW14" s="94">
        <f t="shared" ca="1" si="6"/>
        <v>3</v>
      </c>
      <c r="BX14" s="94">
        <f t="shared" ca="1" si="6"/>
        <v>2</v>
      </c>
      <c r="BY14" s="94">
        <f t="shared" ca="1" si="6"/>
        <v>1</v>
      </c>
      <c r="BZ14" s="94">
        <f t="shared" ca="1" si="6"/>
        <v>4</v>
      </c>
      <c r="CA14" s="94">
        <f t="shared" ca="1" si="6"/>
        <v>3</v>
      </c>
      <c r="CB14" s="94">
        <f t="shared" ref="CB14:DG14" ca="1" si="7">IF(INDIRECT("'Controlli e SOA'!$K$"&amp;CB$12)="NA",0,INDIRECT("'Controlli e SOA'!$K$"&amp;CB$12))</f>
        <v>2</v>
      </c>
      <c r="CC14" s="94">
        <f t="shared" ca="1" si="7"/>
        <v>1</v>
      </c>
      <c r="CD14" s="94">
        <f t="shared" ca="1" si="7"/>
        <v>4</v>
      </c>
      <c r="CE14" s="94">
        <f t="shared" ca="1" si="7"/>
        <v>3</v>
      </c>
      <c r="CF14" s="94">
        <f t="shared" ca="1" si="7"/>
        <v>2</v>
      </c>
      <c r="CG14" s="94">
        <f t="shared" ca="1" si="7"/>
        <v>1</v>
      </c>
      <c r="CH14" s="94">
        <f t="shared" ca="1" si="7"/>
        <v>4</v>
      </c>
      <c r="CI14" s="94">
        <f t="shared" ca="1" si="7"/>
        <v>3</v>
      </c>
      <c r="CJ14" s="94">
        <f t="shared" ca="1" si="7"/>
        <v>1</v>
      </c>
      <c r="CK14" s="94">
        <f t="shared" ca="1" si="7"/>
        <v>4</v>
      </c>
      <c r="CL14" s="94">
        <f t="shared" ca="1" si="7"/>
        <v>3</v>
      </c>
      <c r="CM14" s="94">
        <f t="shared" ca="1" si="7"/>
        <v>2</v>
      </c>
      <c r="CN14" s="94">
        <f t="shared" ca="1" si="7"/>
        <v>1</v>
      </c>
      <c r="CO14" s="94">
        <f t="shared" ca="1" si="7"/>
        <v>4</v>
      </c>
      <c r="CP14" s="94">
        <f t="shared" ca="1" si="7"/>
        <v>3</v>
      </c>
      <c r="CQ14" s="94">
        <f t="shared" ca="1" si="7"/>
        <v>2</v>
      </c>
      <c r="CR14" s="94">
        <f t="shared" ca="1" si="7"/>
        <v>1</v>
      </c>
      <c r="CS14" s="94">
        <f t="shared" ca="1" si="7"/>
        <v>4</v>
      </c>
      <c r="CT14" s="94">
        <f t="shared" ca="1" si="7"/>
        <v>3</v>
      </c>
      <c r="CU14" s="94">
        <f t="shared" ca="1" si="7"/>
        <v>2</v>
      </c>
      <c r="CV14" s="94">
        <f t="shared" ca="1" si="7"/>
        <v>1</v>
      </c>
      <c r="CW14" s="94">
        <f t="shared" ca="1" si="7"/>
        <v>4</v>
      </c>
      <c r="CX14" s="94">
        <f t="shared" ca="1" si="7"/>
        <v>3</v>
      </c>
      <c r="CY14" s="94">
        <f t="shared" ca="1" si="7"/>
        <v>2</v>
      </c>
      <c r="CZ14" s="94">
        <f t="shared" ca="1" si="7"/>
        <v>1</v>
      </c>
      <c r="DA14" s="94">
        <f t="shared" ca="1" si="7"/>
        <v>4</v>
      </c>
      <c r="DB14" s="94">
        <f t="shared" ca="1" si="7"/>
        <v>3</v>
      </c>
      <c r="DC14" s="94">
        <f t="shared" ca="1" si="7"/>
        <v>2</v>
      </c>
      <c r="DD14" s="94">
        <f t="shared" ca="1" si="7"/>
        <v>1</v>
      </c>
      <c r="DE14" s="94">
        <f t="shared" ca="1" si="7"/>
        <v>4</v>
      </c>
      <c r="DF14" s="94">
        <f t="shared" ca="1" si="7"/>
        <v>3</v>
      </c>
      <c r="DG14" s="94">
        <f t="shared" ca="1" si="7"/>
        <v>2</v>
      </c>
      <c r="DH14" s="94">
        <f t="shared" ref="DH14:EM14" ca="1" si="8">IF(INDIRECT("'Controlli e SOA'!$K$"&amp;DH$12)="NA",0,INDIRECT("'Controlli e SOA'!$K$"&amp;DH$12))</f>
        <v>1</v>
      </c>
      <c r="DI14" s="94">
        <f t="shared" ca="1" si="8"/>
        <v>4</v>
      </c>
      <c r="DJ14" s="94">
        <f t="shared" ca="1" si="8"/>
        <v>3</v>
      </c>
      <c r="DK14" s="94">
        <f t="shared" ca="1" si="8"/>
        <v>2</v>
      </c>
      <c r="DL14" s="94">
        <f t="shared" ca="1" si="8"/>
        <v>1</v>
      </c>
      <c r="DM14" s="94">
        <f t="shared" ca="1" si="8"/>
        <v>4</v>
      </c>
      <c r="DN14" s="94">
        <f t="shared" ca="1" si="8"/>
        <v>3</v>
      </c>
      <c r="DO14" s="94">
        <f t="shared" ca="1" si="8"/>
        <v>2</v>
      </c>
      <c r="DP14" s="94">
        <f t="shared" ca="1" si="8"/>
        <v>1</v>
      </c>
      <c r="DQ14" s="94">
        <f t="shared" ca="1" si="8"/>
        <v>4</v>
      </c>
      <c r="DR14" s="94">
        <f t="shared" ca="1" si="8"/>
        <v>3</v>
      </c>
      <c r="DS14" s="94">
        <f t="shared" ca="1" si="8"/>
        <v>2</v>
      </c>
      <c r="DT14" s="94">
        <f t="shared" ca="1" si="8"/>
        <v>1</v>
      </c>
      <c r="DU14" s="94">
        <f t="shared" ca="1" si="8"/>
        <v>4</v>
      </c>
      <c r="DV14" s="94">
        <f t="shared" ca="1" si="8"/>
        <v>3</v>
      </c>
      <c r="DW14" s="94">
        <f t="shared" ca="1" si="8"/>
        <v>2</v>
      </c>
      <c r="DX14" s="94">
        <f t="shared" ca="1" si="8"/>
        <v>1</v>
      </c>
      <c r="DY14" s="94">
        <f t="shared" ca="1" si="8"/>
        <v>4</v>
      </c>
      <c r="DZ14" s="94">
        <f t="shared" ca="1" si="8"/>
        <v>3</v>
      </c>
      <c r="EA14" s="94">
        <f t="shared" ca="1" si="8"/>
        <v>2</v>
      </c>
      <c r="EB14" s="94">
        <f t="shared" ca="1" si="8"/>
        <v>1</v>
      </c>
      <c r="EC14" s="94">
        <f t="shared" ca="1" si="8"/>
        <v>4</v>
      </c>
      <c r="ED14" s="94">
        <f t="shared" ca="1" si="8"/>
        <v>3</v>
      </c>
      <c r="EE14" s="94">
        <f t="shared" ca="1" si="8"/>
        <v>2</v>
      </c>
      <c r="EF14" s="94">
        <f t="shared" ca="1" si="8"/>
        <v>1</v>
      </c>
      <c r="EG14" s="94">
        <f t="shared" ca="1" si="8"/>
        <v>4</v>
      </c>
      <c r="EH14" s="94">
        <f t="shared" ca="1" si="8"/>
        <v>3</v>
      </c>
      <c r="EI14" s="94">
        <f t="shared" ca="1" si="8"/>
        <v>2</v>
      </c>
      <c r="EJ14" s="94">
        <f t="shared" ca="1" si="8"/>
        <v>1</v>
      </c>
      <c r="EK14" s="94">
        <f t="shared" ca="1" si="8"/>
        <v>4</v>
      </c>
      <c r="EL14" s="94">
        <f t="shared" ca="1" si="8"/>
        <v>3</v>
      </c>
      <c r="EM14" s="94">
        <f t="shared" ca="1" si="8"/>
        <v>1</v>
      </c>
      <c r="EN14" s="94">
        <f t="shared" ref="EN14:FG14" ca="1" si="9">IF(INDIRECT("'Controlli e SOA'!$K$"&amp;EN$12)="NA",0,INDIRECT("'Controlli e SOA'!$K$"&amp;EN$12))</f>
        <v>3</v>
      </c>
      <c r="EO14" s="94">
        <f t="shared" ca="1" si="9"/>
        <v>2</v>
      </c>
      <c r="EP14" s="94">
        <f t="shared" ca="1" si="9"/>
        <v>1</v>
      </c>
      <c r="EQ14" s="94">
        <f t="shared" ca="1" si="9"/>
        <v>4</v>
      </c>
      <c r="ER14" s="94">
        <f t="shared" ca="1" si="9"/>
        <v>3</v>
      </c>
      <c r="ES14" s="94">
        <f t="shared" ca="1" si="9"/>
        <v>2</v>
      </c>
      <c r="ET14" s="94">
        <f t="shared" ca="1" si="9"/>
        <v>1</v>
      </c>
      <c r="EU14" s="94">
        <f t="shared" ca="1" si="9"/>
        <v>4</v>
      </c>
      <c r="EV14" s="94">
        <f t="shared" ca="1" si="9"/>
        <v>3</v>
      </c>
      <c r="EW14" s="94">
        <f t="shared" ca="1" si="9"/>
        <v>2</v>
      </c>
      <c r="EX14" s="94">
        <f t="shared" ca="1" si="9"/>
        <v>1</v>
      </c>
      <c r="EY14" s="94">
        <f t="shared" ca="1" si="9"/>
        <v>4</v>
      </c>
      <c r="EZ14" s="94">
        <f t="shared" ca="1" si="9"/>
        <v>3</v>
      </c>
      <c r="FA14" s="94">
        <f t="shared" ca="1" si="9"/>
        <v>2</v>
      </c>
      <c r="FB14" s="94">
        <f t="shared" ca="1" si="9"/>
        <v>1</v>
      </c>
      <c r="FC14" s="94">
        <f t="shared" ca="1" si="9"/>
        <v>4</v>
      </c>
      <c r="FD14" s="94">
        <f t="shared" ca="1" si="9"/>
        <v>3</v>
      </c>
      <c r="FE14" s="94">
        <f t="shared" ca="1" si="9"/>
        <v>2</v>
      </c>
      <c r="FF14" s="94">
        <f t="shared" ca="1" si="9"/>
        <v>1</v>
      </c>
      <c r="FG14" s="94">
        <f t="shared" ca="1" si="9"/>
        <v>1</v>
      </c>
    </row>
    <row r="15" spans="2:163" s="92" customFormat="1" ht="43.5" x14ac:dyDescent="0.25">
      <c r="B15" s="93"/>
      <c r="C15" s="93"/>
      <c r="D15" s="93"/>
      <c r="E15" s="93"/>
      <c r="F15" s="95"/>
      <c r="G15" s="93"/>
      <c r="H15" s="124"/>
      <c r="I15" s="124"/>
      <c r="J15" s="124"/>
      <c r="K15" s="124"/>
      <c r="L15" s="124"/>
      <c r="M15" s="93"/>
      <c r="N15" s="95" t="s">
        <v>663</v>
      </c>
      <c r="O15" s="94"/>
      <c r="P15" s="96">
        <f t="shared" ref="P15:AU15" ca="1" si="10">MAX(P16:P80)</f>
        <v>9</v>
      </c>
      <c r="Q15" s="96">
        <f t="shared" ca="1" si="10"/>
        <v>0</v>
      </c>
      <c r="R15" s="96">
        <f t="shared" ca="1" si="10"/>
        <v>18</v>
      </c>
      <c r="S15" s="96">
        <f t="shared" ca="1" si="10"/>
        <v>9</v>
      </c>
      <c r="T15" s="96">
        <f t="shared" ca="1" si="10"/>
        <v>36</v>
      </c>
      <c r="U15" s="96">
        <f t="shared" ca="1" si="10"/>
        <v>27</v>
      </c>
      <c r="V15" s="96">
        <f t="shared" ca="1" si="10"/>
        <v>18</v>
      </c>
      <c r="W15" s="96">
        <f t="shared" ca="1" si="10"/>
        <v>9</v>
      </c>
      <c r="X15" s="96">
        <f t="shared" ca="1" si="10"/>
        <v>36</v>
      </c>
      <c r="Y15" s="96">
        <f t="shared" ca="1" si="10"/>
        <v>27</v>
      </c>
      <c r="Z15" s="96">
        <f t="shared" ca="1" si="10"/>
        <v>18</v>
      </c>
      <c r="AA15" s="96">
        <f t="shared" ca="1" si="10"/>
        <v>9</v>
      </c>
      <c r="AB15" s="96">
        <f t="shared" ca="1" si="10"/>
        <v>36</v>
      </c>
      <c r="AC15" s="96">
        <f t="shared" ca="1" si="10"/>
        <v>27</v>
      </c>
      <c r="AD15" s="96">
        <f t="shared" ca="1" si="10"/>
        <v>18</v>
      </c>
      <c r="AE15" s="96">
        <f t="shared" ca="1" si="10"/>
        <v>9</v>
      </c>
      <c r="AF15" s="96">
        <f t="shared" ca="1" si="10"/>
        <v>36</v>
      </c>
      <c r="AG15" s="96">
        <f t="shared" ca="1" si="10"/>
        <v>27</v>
      </c>
      <c r="AH15" s="96">
        <f t="shared" ca="1" si="10"/>
        <v>18</v>
      </c>
      <c r="AI15" s="96">
        <f t="shared" ca="1" si="10"/>
        <v>6</v>
      </c>
      <c r="AJ15" s="96">
        <f t="shared" ca="1" si="10"/>
        <v>24</v>
      </c>
      <c r="AK15" s="96">
        <f t="shared" ca="1" si="10"/>
        <v>18</v>
      </c>
      <c r="AL15" s="96">
        <f t="shared" ca="1" si="10"/>
        <v>12</v>
      </c>
      <c r="AM15" s="96">
        <f t="shared" ca="1" si="10"/>
        <v>6</v>
      </c>
      <c r="AN15" s="96">
        <f t="shared" ca="1" si="10"/>
        <v>24</v>
      </c>
      <c r="AO15" s="96">
        <f t="shared" ca="1" si="10"/>
        <v>18</v>
      </c>
      <c r="AP15" s="96">
        <f t="shared" ca="1" si="10"/>
        <v>18</v>
      </c>
      <c r="AQ15" s="96">
        <f t="shared" ca="1" si="10"/>
        <v>9</v>
      </c>
      <c r="AR15" s="96">
        <f t="shared" ca="1" si="10"/>
        <v>36</v>
      </c>
      <c r="AS15" s="96">
        <f t="shared" ca="1" si="10"/>
        <v>27</v>
      </c>
      <c r="AT15" s="96">
        <f t="shared" ca="1" si="10"/>
        <v>18</v>
      </c>
      <c r="AU15" s="96">
        <f t="shared" ca="1" si="10"/>
        <v>9</v>
      </c>
      <c r="AV15" s="96">
        <f t="shared" ref="AV15:CA15" ca="1" si="11">MAX(AV16:AV80)</f>
        <v>18</v>
      </c>
      <c r="AW15" s="96">
        <f t="shared" ca="1" si="11"/>
        <v>9</v>
      </c>
      <c r="AX15" s="96">
        <f t="shared" ca="1" si="11"/>
        <v>36</v>
      </c>
      <c r="AY15" s="96">
        <f t="shared" ca="1" si="11"/>
        <v>27</v>
      </c>
      <c r="AZ15" s="96">
        <f t="shared" ca="1" si="11"/>
        <v>12</v>
      </c>
      <c r="BA15" s="96">
        <f t="shared" ca="1" si="11"/>
        <v>6</v>
      </c>
      <c r="BB15" s="96">
        <f t="shared" ca="1" si="11"/>
        <v>36</v>
      </c>
      <c r="BC15" s="96">
        <f t="shared" ca="1" si="11"/>
        <v>27</v>
      </c>
      <c r="BD15" s="96">
        <f t="shared" ca="1" si="11"/>
        <v>18</v>
      </c>
      <c r="BE15" s="96">
        <f t="shared" ca="1" si="11"/>
        <v>9</v>
      </c>
      <c r="BF15" s="96">
        <f t="shared" ca="1" si="11"/>
        <v>24</v>
      </c>
      <c r="BG15" s="96">
        <f t="shared" ca="1" si="11"/>
        <v>18</v>
      </c>
      <c r="BH15" s="96">
        <f t="shared" ca="1" si="11"/>
        <v>12</v>
      </c>
      <c r="BI15" s="96">
        <f t="shared" ca="1" si="11"/>
        <v>6</v>
      </c>
      <c r="BJ15" s="96">
        <f t="shared" ca="1" si="11"/>
        <v>24</v>
      </c>
      <c r="BK15" s="96">
        <f t="shared" ca="1" si="11"/>
        <v>18</v>
      </c>
      <c r="BL15" s="96">
        <f t="shared" ca="1" si="11"/>
        <v>12</v>
      </c>
      <c r="BM15" s="96">
        <f t="shared" ca="1" si="11"/>
        <v>6</v>
      </c>
      <c r="BN15" s="96">
        <f t="shared" ca="1" si="11"/>
        <v>36</v>
      </c>
      <c r="BO15" s="96">
        <f t="shared" ca="1" si="11"/>
        <v>27</v>
      </c>
      <c r="BP15" s="96">
        <f t="shared" ca="1" si="11"/>
        <v>18</v>
      </c>
      <c r="BQ15" s="96">
        <f t="shared" ca="1" si="11"/>
        <v>6</v>
      </c>
      <c r="BR15" s="96">
        <f t="shared" ca="1" si="11"/>
        <v>24</v>
      </c>
      <c r="BS15" s="96">
        <f t="shared" ca="1" si="11"/>
        <v>27</v>
      </c>
      <c r="BT15" s="96">
        <f t="shared" ca="1" si="11"/>
        <v>12</v>
      </c>
      <c r="BU15" s="96">
        <f t="shared" ca="1" si="11"/>
        <v>9</v>
      </c>
      <c r="BV15" s="96">
        <f t="shared" ca="1" si="11"/>
        <v>24</v>
      </c>
      <c r="BW15" s="96">
        <f t="shared" ca="1" si="11"/>
        <v>27</v>
      </c>
      <c r="BX15" s="96">
        <f t="shared" ca="1" si="11"/>
        <v>18</v>
      </c>
      <c r="BY15" s="96">
        <f t="shared" ca="1" si="11"/>
        <v>9</v>
      </c>
      <c r="BZ15" s="96">
        <f t="shared" ca="1" si="11"/>
        <v>36</v>
      </c>
      <c r="CA15" s="96">
        <f t="shared" ca="1" si="11"/>
        <v>18</v>
      </c>
      <c r="CB15" s="96">
        <f t="shared" ref="CB15:DG15" ca="1" si="12">MAX(CB16:CB80)</f>
        <v>12</v>
      </c>
      <c r="CC15" s="96">
        <f t="shared" ca="1" si="12"/>
        <v>6</v>
      </c>
      <c r="CD15" s="96">
        <f t="shared" ca="1" si="12"/>
        <v>36</v>
      </c>
      <c r="CE15" s="96">
        <f t="shared" ca="1" si="12"/>
        <v>27</v>
      </c>
      <c r="CF15" s="96">
        <f t="shared" ca="1" si="12"/>
        <v>18</v>
      </c>
      <c r="CG15" s="96">
        <f t="shared" ca="1" si="12"/>
        <v>9</v>
      </c>
      <c r="CH15" s="96">
        <f t="shared" ca="1" si="12"/>
        <v>36</v>
      </c>
      <c r="CI15" s="96">
        <f t="shared" ca="1" si="12"/>
        <v>27</v>
      </c>
      <c r="CJ15" s="96">
        <f t="shared" ca="1" si="12"/>
        <v>9</v>
      </c>
      <c r="CK15" s="96">
        <f t="shared" ca="1" si="12"/>
        <v>36</v>
      </c>
      <c r="CL15" s="96">
        <f t="shared" ca="1" si="12"/>
        <v>27</v>
      </c>
      <c r="CM15" s="96">
        <f t="shared" ca="1" si="12"/>
        <v>18</v>
      </c>
      <c r="CN15" s="96">
        <f t="shared" ca="1" si="12"/>
        <v>6</v>
      </c>
      <c r="CO15" s="96">
        <f t="shared" ca="1" si="12"/>
        <v>36</v>
      </c>
      <c r="CP15" s="96">
        <f t="shared" ca="1" si="12"/>
        <v>27</v>
      </c>
      <c r="CQ15" s="96">
        <f t="shared" ca="1" si="12"/>
        <v>18</v>
      </c>
      <c r="CR15" s="96">
        <f t="shared" ca="1" si="12"/>
        <v>9</v>
      </c>
      <c r="CS15" s="96">
        <f t="shared" ca="1" si="12"/>
        <v>36</v>
      </c>
      <c r="CT15" s="96">
        <f t="shared" ca="1" si="12"/>
        <v>27</v>
      </c>
      <c r="CU15" s="96">
        <f t="shared" ca="1" si="12"/>
        <v>18</v>
      </c>
      <c r="CV15" s="96">
        <f t="shared" ca="1" si="12"/>
        <v>6</v>
      </c>
      <c r="CW15" s="96">
        <f t="shared" ca="1" si="12"/>
        <v>36</v>
      </c>
      <c r="CX15" s="96">
        <f t="shared" ca="1" si="12"/>
        <v>27</v>
      </c>
      <c r="CY15" s="96">
        <f t="shared" ca="1" si="12"/>
        <v>18</v>
      </c>
      <c r="CZ15" s="96">
        <f t="shared" ca="1" si="12"/>
        <v>9</v>
      </c>
      <c r="DA15" s="96">
        <f t="shared" ca="1" si="12"/>
        <v>36</v>
      </c>
      <c r="DB15" s="96">
        <f t="shared" ca="1" si="12"/>
        <v>27</v>
      </c>
      <c r="DC15" s="96">
        <f t="shared" ca="1" si="12"/>
        <v>18</v>
      </c>
      <c r="DD15" s="96">
        <f t="shared" ca="1" si="12"/>
        <v>6</v>
      </c>
      <c r="DE15" s="96">
        <f t="shared" ca="1" si="12"/>
        <v>36</v>
      </c>
      <c r="DF15" s="96">
        <f t="shared" ca="1" si="12"/>
        <v>27</v>
      </c>
      <c r="DG15" s="96">
        <f t="shared" ca="1" si="12"/>
        <v>18</v>
      </c>
      <c r="DH15" s="96">
        <f t="shared" ref="DH15:EM15" ca="1" si="13">MAX(DH16:DH80)</f>
        <v>9</v>
      </c>
      <c r="DI15" s="96">
        <f t="shared" ca="1" si="13"/>
        <v>36</v>
      </c>
      <c r="DJ15" s="96">
        <f t="shared" ca="1" si="13"/>
        <v>18</v>
      </c>
      <c r="DK15" s="96">
        <f t="shared" ca="1" si="13"/>
        <v>18</v>
      </c>
      <c r="DL15" s="96">
        <f t="shared" ca="1" si="13"/>
        <v>9</v>
      </c>
      <c r="DM15" s="96">
        <f t="shared" ca="1" si="13"/>
        <v>36</v>
      </c>
      <c r="DN15" s="96">
        <f t="shared" ca="1" si="13"/>
        <v>27</v>
      </c>
      <c r="DO15" s="96">
        <f t="shared" ca="1" si="13"/>
        <v>18</v>
      </c>
      <c r="DP15" s="96">
        <f t="shared" ca="1" si="13"/>
        <v>6</v>
      </c>
      <c r="DQ15" s="96">
        <f t="shared" ca="1" si="13"/>
        <v>36</v>
      </c>
      <c r="DR15" s="96">
        <f t="shared" ca="1" si="13"/>
        <v>27</v>
      </c>
      <c r="DS15" s="96">
        <f t="shared" ca="1" si="13"/>
        <v>18</v>
      </c>
      <c r="DT15" s="96">
        <f t="shared" ca="1" si="13"/>
        <v>9</v>
      </c>
      <c r="DU15" s="96">
        <f t="shared" ca="1" si="13"/>
        <v>36</v>
      </c>
      <c r="DV15" s="96">
        <f t="shared" ca="1" si="13"/>
        <v>27</v>
      </c>
      <c r="DW15" s="96">
        <f t="shared" ca="1" si="13"/>
        <v>18</v>
      </c>
      <c r="DX15" s="96">
        <f t="shared" ca="1" si="13"/>
        <v>9</v>
      </c>
      <c r="DY15" s="96">
        <f t="shared" ca="1" si="13"/>
        <v>36</v>
      </c>
      <c r="DZ15" s="96">
        <f t="shared" ca="1" si="13"/>
        <v>27</v>
      </c>
      <c r="EA15" s="96">
        <f t="shared" ca="1" si="13"/>
        <v>18</v>
      </c>
      <c r="EB15" s="96">
        <f t="shared" ca="1" si="13"/>
        <v>9</v>
      </c>
      <c r="EC15" s="96">
        <f t="shared" ca="1" si="13"/>
        <v>36</v>
      </c>
      <c r="ED15" s="96">
        <f t="shared" ca="1" si="13"/>
        <v>27</v>
      </c>
      <c r="EE15" s="96">
        <f t="shared" ca="1" si="13"/>
        <v>12</v>
      </c>
      <c r="EF15" s="96">
        <f t="shared" ca="1" si="13"/>
        <v>9</v>
      </c>
      <c r="EG15" s="96">
        <f t="shared" ca="1" si="13"/>
        <v>36</v>
      </c>
      <c r="EH15" s="96">
        <f t="shared" ca="1" si="13"/>
        <v>27</v>
      </c>
      <c r="EI15" s="96">
        <f t="shared" ca="1" si="13"/>
        <v>18</v>
      </c>
      <c r="EJ15" s="96">
        <f t="shared" ca="1" si="13"/>
        <v>9</v>
      </c>
      <c r="EK15" s="96">
        <f t="shared" ca="1" si="13"/>
        <v>36</v>
      </c>
      <c r="EL15" s="96">
        <f t="shared" ca="1" si="13"/>
        <v>27</v>
      </c>
      <c r="EM15" s="96">
        <f t="shared" ca="1" si="13"/>
        <v>6</v>
      </c>
      <c r="EN15" s="96">
        <f t="shared" ref="EN15:FG15" ca="1" si="14">MAX(EN16:EN80)</f>
        <v>18</v>
      </c>
      <c r="EO15" s="96">
        <f t="shared" ca="1" si="14"/>
        <v>18</v>
      </c>
      <c r="EP15" s="96">
        <f t="shared" ca="1" si="14"/>
        <v>6</v>
      </c>
      <c r="EQ15" s="96">
        <f t="shared" ca="1" si="14"/>
        <v>36</v>
      </c>
      <c r="ER15" s="96">
        <f t="shared" ca="1" si="14"/>
        <v>18</v>
      </c>
      <c r="ES15" s="96">
        <f t="shared" ca="1" si="14"/>
        <v>12</v>
      </c>
      <c r="ET15" s="96">
        <f t="shared" ca="1" si="14"/>
        <v>6</v>
      </c>
      <c r="EU15" s="96">
        <f t="shared" ca="1" si="14"/>
        <v>24</v>
      </c>
      <c r="EV15" s="96">
        <f t="shared" ca="1" si="14"/>
        <v>18</v>
      </c>
      <c r="EW15" s="96">
        <f t="shared" ca="1" si="14"/>
        <v>18</v>
      </c>
      <c r="EX15" s="96">
        <f t="shared" ca="1" si="14"/>
        <v>9</v>
      </c>
      <c r="EY15" s="96">
        <f t="shared" ca="1" si="14"/>
        <v>24</v>
      </c>
      <c r="EZ15" s="96">
        <f t="shared" ca="1" si="14"/>
        <v>18</v>
      </c>
      <c r="FA15" s="96">
        <f t="shared" ca="1" si="14"/>
        <v>12</v>
      </c>
      <c r="FB15" s="96">
        <f t="shared" ca="1" si="14"/>
        <v>6</v>
      </c>
      <c r="FC15" s="96">
        <f t="shared" ca="1" si="14"/>
        <v>24</v>
      </c>
      <c r="FD15" s="96">
        <f t="shared" ca="1" si="14"/>
        <v>18</v>
      </c>
      <c r="FE15" s="96">
        <f t="shared" ca="1" si="14"/>
        <v>12</v>
      </c>
      <c r="FF15" s="96">
        <f t="shared" ca="1" si="14"/>
        <v>6</v>
      </c>
      <c r="FG15" s="96">
        <f t="shared" ca="1" si="14"/>
        <v>6</v>
      </c>
    </row>
    <row r="16" spans="2:163" ht="78" x14ac:dyDescent="0.25">
      <c r="B16" s="89" t="s">
        <v>454</v>
      </c>
      <c r="C16" s="89" t="s">
        <v>126</v>
      </c>
      <c r="D16" s="16" t="s">
        <v>20</v>
      </c>
      <c r="E16" s="15">
        <v>3</v>
      </c>
      <c r="F16" s="47" t="s">
        <v>630</v>
      </c>
      <c r="G16" s="73" t="s">
        <v>130</v>
      </c>
      <c r="H16" s="125" t="s">
        <v>195</v>
      </c>
      <c r="I16" s="125"/>
      <c r="J16" s="125"/>
      <c r="K16" s="125" t="s">
        <v>195</v>
      </c>
      <c r="L16" s="125" t="s">
        <v>195</v>
      </c>
      <c r="M16" s="73">
        <f t="shared" ref="M16:M47" si="15">MAX(HLOOKUP(MID(G16,1,1),$R$5:$T$6,2,FALSE),IFERROR(HLOOKUP(MID(G16,2,1),$R$5:$T$6,2,FALSE),0),IFERROR(HLOOKUP(MID(G16,3,1),$R$5:$T$6,2,FALSE),0))</f>
        <v>2</v>
      </c>
      <c r="N16" s="73">
        <f t="shared" ref="N16:N47" si="16">M16*E16</f>
        <v>6</v>
      </c>
      <c r="O16" s="96">
        <f t="shared" ref="O16:O47" ca="1" si="17">MAX(P16:FG16)</f>
        <v>24</v>
      </c>
      <c r="P16" s="79">
        <f ca="1">IF(P$14&gt;0,$N16*(P$14),0)</f>
        <v>6</v>
      </c>
      <c r="Q16" s="79">
        <f t="shared" ref="P16:R29" ca="1" si="18">IF(Q$14&gt;0,$N16*(Q$14),0)</f>
        <v>0</v>
      </c>
      <c r="R16" s="79">
        <f t="shared" ca="1" si="18"/>
        <v>12</v>
      </c>
      <c r="S16" s="79"/>
      <c r="T16" s="79">
        <f ca="1">IF(T$14&gt;0,$N16*(T$14),0)</f>
        <v>24</v>
      </c>
      <c r="U16" s="79">
        <f ca="1">IF(U$14&gt;0,$N16*(U$14),0)</f>
        <v>18</v>
      </c>
      <c r="V16" s="79">
        <f ca="1">IF(V$14&gt;0,$N16*(V$14),0)</f>
        <v>12</v>
      </c>
      <c r="W16" s="79"/>
      <c r="X16" s="79"/>
      <c r="Y16" s="79"/>
      <c r="Z16" s="79"/>
      <c r="AA16" s="79"/>
      <c r="AB16" s="79">
        <f ca="1">IF(AB$14&gt;0,$N16*(AB$14),0)</f>
        <v>24</v>
      </c>
      <c r="AC16" s="79">
        <f ca="1">IF(AC$14&gt;0,$N16*(AC$14),0)</f>
        <v>18</v>
      </c>
      <c r="AD16" s="79"/>
      <c r="AE16" s="79"/>
      <c r="AF16" s="79">
        <f t="shared" ref="AF16:AG22" ca="1" si="19">IF(AF$14&gt;0,$N16*(AF$14),0)</f>
        <v>24</v>
      </c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>
        <f ca="1">IF(BH$14&gt;0,$N16*(BH$14),0)</f>
        <v>12</v>
      </c>
      <c r="BI16" s="79">
        <f ca="1">IF(BI$14&gt;0,$N16*(BI$14),0)</f>
        <v>6</v>
      </c>
      <c r="BJ16" s="79">
        <f ca="1">IF(BJ$14&gt;0,$N16*(BJ$14),0)</f>
        <v>24</v>
      </c>
      <c r="BK16" s="79">
        <f ca="1">IF(BK$14&gt;0,$N16*(BK$14),0)</f>
        <v>18</v>
      </c>
      <c r="BL16" s="79">
        <f ca="1">IF(BL$14&gt;0,$N16*(BL$14),0)</f>
        <v>12</v>
      </c>
      <c r="BM16" s="79"/>
      <c r="BN16" s="79">
        <f t="shared" ref="BN16:BS26" ca="1" si="20">IF(BN$14&gt;0,$N16*(BN$14),0)</f>
        <v>24</v>
      </c>
      <c r="BO16" s="79">
        <f t="shared" ca="1" si="20"/>
        <v>18</v>
      </c>
      <c r="BP16" s="79">
        <f t="shared" ca="1" si="20"/>
        <v>12</v>
      </c>
      <c r="BQ16" s="79">
        <f t="shared" ca="1" si="20"/>
        <v>6</v>
      </c>
      <c r="BR16" s="79"/>
      <c r="BS16" s="79">
        <f t="shared" ca="1" si="20"/>
        <v>18</v>
      </c>
      <c r="BT16" s="79"/>
      <c r="BU16" s="79"/>
      <c r="BV16" s="79"/>
      <c r="BW16" s="79"/>
      <c r="BX16" s="79"/>
      <c r="BY16" s="79">
        <f ca="1">IF(BY$14&gt;0,$N16*(BY$14),0)</f>
        <v>6</v>
      </c>
      <c r="BZ16" s="79"/>
      <c r="CA16" s="79"/>
      <c r="CB16" s="79"/>
      <c r="CC16" s="79"/>
      <c r="CD16" s="79"/>
      <c r="CE16" s="79">
        <f t="shared" ref="CE16:CE25" ca="1" si="21">IF(CE$14&gt;0,$N16*(CE$14),0)</f>
        <v>18</v>
      </c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>
        <f t="shared" ref="DQ16:ED16" ca="1" si="22">IF(DQ$14&gt;0,$N16*(DQ$14),0)</f>
        <v>24</v>
      </c>
      <c r="DR16" s="79">
        <f t="shared" ca="1" si="22"/>
        <v>18</v>
      </c>
      <c r="DS16" s="79">
        <f t="shared" ca="1" si="22"/>
        <v>12</v>
      </c>
      <c r="DT16" s="79">
        <f t="shared" ca="1" si="22"/>
        <v>6</v>
      </c>
      <c r="DU16" s="79">
        <f t="shared" ca="1" si="22"/>
        <v>24</v>
      </c>
      <c r="DV16" s="79">
        <f t="shared" ca="1" si="22"/>
        <v>18</v>
      </c>
      <c r="DW16" s="79">
        <f t="shared" ca="1" si="22"/>
        <v>12</v>
      </c>
      <c r="DX16" s="79">
        <f t="shared" ca="1" si="22"/>
        <v>6</v>
      </c>
      <c r="DY16" s="79">
        <f t="shared" ca="1" si="22"/>
        <v>24</v>
      </c>
      <c r="DZ16" s="79">
        <f t="shared" ca="1" si="22"/>
        <v>18</v>
      </c>
      <c r="EA16" s="79">
        <f t="shared" ca="1" si="22"/>
        <v>12</v>
      </c>
      <c r="EB16" s="79">
        <f t="shared" ca="1" si="22"/>
        <v>6</v>
      </c>
      <c r="EC16" s="79">
        <f t="shared" ca="1" si="22"/>
        <v>24</v>
      </c>
      <c r="ED16" s="79">
        <f t="shared" ca="1" si="22"/>
        <v>18</v>
      </c>
      <c r="EE16" s="79"/>
      <c r="EF16" s="79"/>
      <c r="EG16" s="79"/>
      <c r="EH16" s="79"/>
      <c r="EI16" s="79">
        <f ca="1">IF(EI$14&gt;0,$N16*(EI$14),0)</f>
        <v>12</v>
      </c>
      <c r="EJ16" s="79">
        <f ca="1">IF(EJ$14&gt;0,$N16*(EJ$14),0)</f>
        <v>6</v>
      </c>
      <c r="EK16" s="79">
        <f ca="1">IF(EK$14&gt;0,$N16*(EK$14),0)</f>
        <v>24</v>
      </c>
      <c r="EL16" s="79">
        <f ca="1">IF(EL$14&gt;0,$N16*(EL$14),0)</f>
        <v>18</v>
      </c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</row>
    <row r="17" spans="2:163" x14ac:dyDescent="0.25">
      <c r="B17" s="89" t="s">
        <v>454</v>
      </c>
      <c r="C17" s="89" t="s">
        <v>126</v>
      </c>
      <c r="D17" s="16" t="s">
        <v>21</v>
      </c>
      <c r="E17" s="15">
        <v>1</v>
      </c>
      <c r="F17" s="47"/>
      <c r="G17" s="73" t="s">
        <v>131</v>
      </c>
      <c r="H17" s="125" t="s">
        <v>195</v>
      </c>
      <c r="I17" s="125"/>
      <c r="J17" s="125"/>
      <c r="K17" s="125" t="s">
        <v>195</v>
      </c>
      <c r="L17" s="125" t="s">
        <v>195</v>
      </c>
      <c r="M17" s="73">
        <f t="shared" si="15"/>
        <v>1</v>
      </c>
      <c r="N17" s="73">
        <f t="shared" si="16"/>
        <v>1</v>
      </c>
      <c r="O17" s="96">
        <f t="shared" ca="1" si="17"/>
        <v>4</v>
      </c>
      <c r="P17" s="79">
        <f t="shared" ca="1" si="18"/>
        <v>1</v>
      </c>
      <c r="Q17" s="79">
        <f t="shared" ca="1" si="18"/>
        <v>0</v>
      </c>
      <c r="R17" s="79">
        <f t="shared" ca="1" si="18"/>
        <v>2</v>
      </c>
      <c r="S17" s="79"/>
      <c r="T17" s="79"/>
      <c r="U17" s="79"/>
      <c r="V17" s="79">
        <f t="shared" ref="V17:V29" ca="1" si="23">IF(V$14&gt;0,$N17*(V$14),0)</f>
        <v>2</v>
      </c>
      <c r="W17" s="79"/>
      <c r="X17" s="79"/>
      <c r="Y17" s="79"/>
      <c r="Z17" s="79"/>
      <c r="AA17" s="79"/>
      <c r="AB17" s="79"/>
      <c r="AC17" s="79"/>
      <c r="AD17" s="79"/>
      <c r="AE17" s="79"/>
      <c r="AF17" s="79">
        <f t="shared" ca="1" si="19"/>
        <v>4</v>
      </c>
      <c r="AG17" s="79">
        <f t="shared" ca="1" si="19"/>
        <v>3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>
        <f ca="1">IF(BI$14&gt;0,$N17*(BI$14),0)</f>
        <v>1</v>
      </c>
      <c r="BJ17" s="79"/>
      <c r="BK17" s="79"/>
      <c r="BL17" s="79"/>
      <c r="BM17" s="79"/>
      <c r="BN17" s="79">
        <f t="shared" ca="1" si="20"/>
        <v>4</v>
      </c>
      <c r="BO17" s="79">
        <f t="shared" ca="1" si="20"/>
        <v>3</v>
      </c>
      <c r="BP17" s="79">
        <f t="shared" ca="1" si="20"/>
        <v>2</v>
      </c>
      <c r="BQ17" s="79">
        <f t="shared" ca="1" si="20"/>
        <v>1</v>
      </c>
      <c r="BR17" s="79">
        <f t="shared" ca="1" si="20"/>
        <v>4</v>
      </c>
      <c r="BS17" s="79">
        <f t="shared" ca="1" si="20"/>
        <v>3</v>
      </c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>
        <f t="shared" ca="1" si="21"/>
        <v>3</v>
      </c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>
        <f t="shared" ref="DQ17:EC20" ca="1" si="24">IF(DQ$14&gt;0,$N17*(DQ$14),0)</f>
        <v>4</v>
      </c>
      <c r="DR17" s="79">
        <f t="shared" ca="1" si="24"/>
        <v>3</v>
      </c>
      <c r="DS17" s="79">
        <f t="shared" ca="1" si="24"/>
        <v>2</v>
      </c>
      <c r="DT17" s="79">
        <f t="shared" ca="1" si="24"/>
        <v>1</v>
      </c>
      <c r="DU17" s="79">
        <f t="shared" ca="1" si="24"/>
        <v>4</v>
      </c>
      <c r="DV17" s="79">
        <f t="shared" ca="1" si="24"/>
        <v>3</v>
      </c>
      <c r="DW17" s="79">
        <f t="shared" ca="1" si="24"/>
        <v>2</v>
      </c>
      <c r="DX17" s="79">
        <f t="shared" ca="1" si="24"/>
        <v>1</v>
      </c>
      <c r="DY17" s="79">
        <f t="shared" ca="1" si="24"/>
        <v>4</v>
      </c>
      <c r="DZ17" s="79">
        <f t="shared" ca="1" si="24"/>
        <v>3</v>
      </c>
      <c r="EA17" s="79">
        <f t="shared" ca="1" si="24"/>
        <v>2</v>
      </c>
      <c r="EB17" s="79">
        <f t="shared" ca="1" si="24"/>
        <v>1</v>
      </c>
      <c r="EC17" s="79">
        <f t="shared" ca="1" si="24"/>
        <v>4</v>
      </c>
      <c r="ED17" s="79"/>
      <c r="EE17" s="79"/>
      <c r="EF17" s="79"/>
      <c r="EG17" s="79"/>
      <c r="EH17" s="79"/>
      <c r="EI17" s="79"/>
      <c r="EJ17" s="79">
        <f t="shared" ref="EJ17:EJ25" ca="1" si="25">IF(EJ$14&gt;0,$N17*(EJ$14),0)</f>
        <v>1</v>
      </c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</row>
    <row r="18" spans="2:163" ht="26" x14ac:dyDescent="0.25">
      <c r="B18" s="89" t="s">
        <v>454</v>
      </c>
      <c r="C18" s="89" t="s">
        <v>126</v>
      </c>
      <c r="D18" s="16" t="s">
        <v>22</v>
      </c>
      <c r="E18" s="15">
        <v>1</v>
      </c>
      <c r="F18" s="47" t="s">
        <v>228</v>
      </c>
      <c r="G18" s="73" t="s">
        <v>131</v>
      </c>
      <c r="H18" s="125" t="s">
        <v>195</v>
      </c>
      <c r="I18" s="125"/>
      <c r="J18" s="125"/>
      <c r="K18" s="125" t="s">
        <v>195</v>
      </c>
      <c r="L18" s="125" t="s">
        <v>195</v>
      </c>
      <c r="M18" s="73">
        <f t="shared" si="15"/>
        <v>1</v>
      </c>
      <c r="N18" s="73">
        <f t="shared" si="16"/>
        <v>1</v>
      </c>
      <c r="O18" s="96">
        <f t="shared" ca="1" si="17"/>
        <v>4</v>
      </c>
      <c r="P18" s="79">
        <f t="shared" ca="1" si="18"/>
        <v>1</v>
      </c>
      <c r="Q18" s="79">
        <f t="shared" ca="1" si="18"/>
        <v>0</v>
      </c>
      <c r="R18" s="79">
        <f t="shared" ca="1" si="18"/>
        <v>2</v>
      </c>
      <c r="S18" s="79"/>
      <c r="T18" s="79"/>
      <c r="U18" s="79"/>
      <c r="V18" s="79">
        <f t="shared" ca="1" si="23"/>
        <v>2</v>
      </c>
      <c r="W18" s="79"/>
      <c r="X18" s="79"/>
      <c r="Y18" s="79"/>
      <c r="Z18" s="79"/>
      <c r="AA18" s="79"/>
      <c r="AB18" s="79"/>
      <c r="AC18" s="79"/>
      <c r="AD18" s="79"/>
      <c r="AE18" s="79"/>
      <c r="AF18" s="79">
        <f t="shared" ca="1" si="19"/>
        <v>4</v>
      </c>
      <c r="AG18" s="79">
        <f t="shared" ca="1" si="19"/>
        <v>3</v>
      </c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>
        <f ca="1">IF(BI$14&gt;0,$N18*(BI$14),0)</f>
        <v>1</v>
      </c>
      <c r="BJ18" s="79">
        <f ca="1">IF(BJ$14&gt;0,$N18*(BJ$14),0)</f>
        <v>4</v>
      </c>
      <c r="BK18" s="79"/>
      <c r="BL18" s="79"/>
      <c r="BM18" s="79"/>
      <c r="BN18" s="79">
        <f t="shared" ca="1" si="20"/>
        <v>4</v>
      </c>
      <c r="BO18" s="79">
        <f t="shared" ca="1" si="20"/>
        <v>3</v>
      </c>
      <c r="BP18" s="79">
        <f t="shared" ca="1" si="20"/>
        <v>2</v>
      </c>
      <c r="BQ18" s="79">
        <f t="shared" ca="1" si="20"/>
        <v>1</v>
      </c>
      <c r="BR18" s="79">
        <f t="shared" ca="1" si="20"/>
        <v>4</v>
      </c>
      <c r="BS18" s="79">
        <f t="shared" ca="1" si="20"/>
        <v>3</v>
      </c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>
        <f t="shared" ca="1" si="21"/>
        <v>3</v>
      </c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>
        <f ca="1">IF(DK$14&gt;0,$N18*(DK$14),0)</f>
        <v>2</v>
      </c>
      <c r="DL18" s="79">
        <f ca="1">IF(DL$14&gt;0,$N18*(DL$14),0)</f>
        <v>1</v>
      </c>
      <c r="DM18" s="79">
        <f ca="1">IF(DM$14&gt;0,$N18*(DM$14),0)</f>
        <v>4</v>
      </c>
      <c r="DN18" s="79">
        <f ca="1">IF(DN$14&gt;0,$N18*(DN$14),0)</f>
        <v>3</v>
      </c>
      <c r="DO18" s="79"/>
      <c r="DP18" s="79"/>
      <c r="DQ18" s="79">
        <f t="shared" ca="1" si="24"/>
        <v>4</v>
      </c>
      <c r="DR18" s="79">
        <f t="shared" ca="1" si="24"/>
        <v>3</v>
      </c>
      <c r="DS18" s="79">
        <f t="shared" ca="1" si="24"/>
        <v>2</v>
      </c>
      <c r="DT18" s="79">
        <f t="shared" ca="1" si="24"/>
        <v>1</v>
      </c>
      <c r="DU18" s="79">
        <f t="shared" ca="1" si="24"/>
        <v>4</v>
      </c>
      <c r="DV18" s="79">
        <f t="shared" ca="1" si="24"/>
        <v>3</v>
      </c>
      <c r="DW18" s="79">
        <f t="shared" ca="1" si="24"/>
        <v>2</v>
      </c>
      <c r="DX18" s="79">
        <f t="shared" ca="1" si="24"/>
        <v>1</v>
      </c>
      <c r="DY18" s="79">
        <f t="shared" ca="1" si="24"/>
        <v>4</v>
      </c>
      <c r="DZ18" s="79">
        <f t="shared" ca="1" si="24"/>
        <v>3</v>
      </c>
      <c r="EA18" s="79">
        <f t="shared" ca="1" si="24"/>
        <v>2</v>
      </c>
      <c r="EB18" s="79">
        <f t="shared" ca="1" si="24"/>
        <v>1</v>
      </c>
      <c r="EC18" s="79">
        <f t="shared" ca="1" si="24"/>
        <v>4</v>
      </c>
      <c r="ED18" s="79"/>
      <c r="EE18" s="79"/>
      <c r="EF18" s="79"/>
      <c r="EG18" s="79"/>
      <c r="EH18" s="79"/>
      <c r="EI18" s="79"/>
      <c r="EJ18" s="79">
        <f t="shared" ca="1" si="25"/>
        <v>1</v>
      </c>
      <c r="EK18" s="79"/>
      <c r="EL18" s="79">
        <f ca="1">IF(EL$14&gt;0,$N18*(EL$14),0)</f>
        <v>3</v>
      </c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</row>
    <row r="19" spans="2:163" ht="52" x14ac:dyDescent="0.25">
      <c r="B19" s="89" t="s">
        <v>454</v>
      </c>
      <c r="C19" s="89" t="s">
        <v>126</v>
      </c>
      <c r="D19" s="16" t="s">
        <v>225</v>
      </c>
      <c r="E19" s="15">
        <v>1</v>
      </c>
      <c r="F19" s="47" t="s">
        <v>229</v>
      </c>
      <c r="G19" s="73" t="s">
        <v>131</v>
      </c>
      <c r="H19" s="125" t="s">
        <v>195</v>
      </c>
      <c r="I19" s="125"/>
      <c r="J19" s="125"/>
      <c r="K19" s="125" t="s">
        <v>195</v>
      </c>
      <c r="L19" s="125" t="s">
        <v>195</v>
      </c>
      <c r="M19" s="73">
        <f t="shared" si="15"/>
        <v>1</v>
      </c>
      <c r="N19" s="73">
        <f t="shared" si="16"/>
        <v>1</v>
      </c>
      <c r="O19" s="96">
        <f t="shared" ca="1" si="17"/>
        <v>4</v>
      </c>
      <c r="P19" s="79">
        <f t="shared" ca="1" si="18"/>
        <v>1</v>
      </c>
      <c r="Q19" s="79">
        <f t="shared" ca="1" si="18"/>
        <v>0</v>
      </c>
      <c r="R19" s="79">
        <f t="shared" ca="1" si="18"/>
        <v>2</v>
      </c>
      <c r="S19" s="79">
        <f ca="1">IF(S$14&gt;0,$N19*(S$14),0)</f>
        <v>1</v>
      </c>
      <c r="T19" s="79">
        <f ca="1">IF(T$14&gt;0,$N19*(T$14),0)</f>
        <v>4</v>
      </c>
      <c r="U19" s="79">
        <f ca="1">IF(U$14&gt;0,$N19*(U$14),0)</f>
        <v>3</v>
      </c>
      <c r="V19" s="79">
        <f t="shared" ca="1" si="23"/>
        <v>2</v>
      </c>
      <c r="W19" s="79"/>
      <c r="X19" s="79">
        <f t="shared" ref="X19:AE19" ca="1" si="26">IF(X$14&gt;0,$N19*(X$14),0)</f>
        <v>4</v>
      </c>
      <c r="Y19" s="79">
        <f t="shared" ca="1" si="26"/>
        <v>3</v>
      </c>
      <c r="Z19" s="79">
        <f t="shared" ca="1" si="26"/>
        <v>2</v>
      </c>
      <c r="AA19" s="79">
        <f t="shared" ca="1" si="26"/>
        <v>1</v>
      </c>
      <c r="AB19" s="79">
        <f t="shared" ca="1" si="26"/>
        <v>4</v>
      </c>
      <c r="AC19" s="79">
        <f t="shared" ca="1" si="26"/>
        <v>3</v>
      </c>
      <c r="AD19" s="79">
        <f t="shared" ca="1" si="26"/>
        <v>2</v>
      </c>
      <c r="AE19" s="79">
        <f t="shared" ca="1" si="26"/>
        <v>1</v>
      </c>
      <c r="AF19" s="79">
        <f t="shared" ca="1" si="19"/>
        <v>4</v>
      </c>
      <c r="AG19" s="79">
        <f t="shared" ca="1" si="19"/>
        <v>3</v>
      </c>
      <c r="AH19" s="79">
        <f ca="1">IF(AH$14&gt;0,$N19*(AH$14),0)</f>
        <v>2</v>
      </c>
      <c r="AI19" s="79">
        <f ca="1">IF(AI$14&gt;0,$N19*(AI$14),0)</f>
        <v>1</v>
      </c>
      <c r="AJ19" s="79">
        <f ca="1">IF(AJ$14&gt;0,$N19*(AJ$14),0)</f>
        <v>4</v>
      </c>
      <c r="AK19" s="79">
        <f ca="1">IF(AK$14&gt;0,$N19*(AK$14),0)</f>
        <v>3</v>
      </c>
      <c r="AL19" s="79">
        <f ca="1">IF(AL$14&gt;0,$N19*(AL$14),0)</f>
        <v>2</v>
      </c>
      <c r="AM19" s="79"/>
      <c r="AN19" s="79"/>
      <c r="AO19" s="79">
        <f ca="1">IF(AO$14&gt;0,$N19*(AO$14),0)</f>
        <v>3</v>
      </c>
      <c r="AP19" s="79"/>
      <c r="AQ19" s="79"/>
      <c r="AR19" s="79"/>
      <c r="AS19" s="79"/>
      <c r="AT19" s="79"/>
      <c r="AU19" s="79">
        <f ca="1">IF(AU$14&gt;0,$N19*(AU$14),0)</f>
        <v>1</v>
      </c>
      <c r="AV19" s="79">
        <f ca="1">IF(AV$14&gt;0,$N19*(AV$14),0)</f>
        <v>2</v>
      </c>
      <c r="AW19" s="79">
        <f ca="1">IF(AW$14&gt;0,$N19*(AW$14),0)</f>
        <v>1</v>
      </c>
      <c r="AX19" s="79">
        <f ca="1">IF(AX$14&gt;0,$N19*(AX$14),0)</f>
        <v>4</v>
      </c>
      <c r="AY19" s="79">
        <f ca="1">IF(AY$14&gt;0,$N19*(AY$14),0)</f>
        <v>3</v>
      </c>
      <c r="AZ19" s="79"/>
      <c r="BA19" s="79"/>
      <c r="BB19" s="79"/>
      <c r="BC19" s="79"/>
      <c r="BD19" s="79"/>
      <c r="BE19" s="79"/>
      <c r="BF19" s="79">
        <f t="shared" ref="BF19:BH20" ca="1" si="27">IF(BF$14&gt;0,$N19*(BF$14),0)</f>
        <v>4</v>
      </c>
      <c r="BG19" s="79">
        <f t="shared" ca="1" si="27"/>
        <v>3</v>
      </c>
      <c r="BH19" s="79">
        <f t="shared" ca="1" si="27"/>
        <v>2</v>
      </c>
      <c r="BI19" s="79"/>
      <c r="BJ19" s="79">
        <f ca="1">IF(BJ$14&gt;0,$N19*(BJ$14),0)</f>
        <v>4</v>
      </c>
      <c r="BK19" s="79">
        <f t="shared" ref="BK19:BM20" ca="1" si="28">IF(BK$14&gt;0,$N19*(BK$14),0)</f>
        <v>3</v>
      </c>
      <c r="BL19" s="79">
        <f t="shared" ca="1" si="28"/>
        <v>2</v>
      </c>
      <c r="BM19" s="79">
        <f t="shared" ca="1" si="28"/>
        <v>1</v>
      </c>
      <c r="BN19" s="79">
        <f t="shared" ca="1" si="20"/>
        <v>4</v>
      </c>
      <c r="BO19" s="79">
        <f t="shared" ca="1" si="20"/>
        <v>3</v>
      </c>
      <c r="BP19" s="79">
        <f t="shared" ca="1" si="20"/>
        <v>2</v>
      </c>
      <c r="BQ19" s="79">
        <f t="shared" ca="1" si="20"/>
        <v>1</v>
      </c>
      <c r="BR19" s="79">
        <f t="shared" ca="1" si="20"/>
        <v>4</v>
      </c>
      <c r="BS19" s="79">
        <f t="shared" ca="1" si="20"/>
        <v>3</v>
      </c>
      <c r="BT19" s="79"/>
      <c r="BU19" s="79">
        <f ca="1">IF(BU$14&gt;0,$N19*(BU$14),0)</f>
        <v>1</v>
      </c>
      <c r="BV19" s="79">
        <f ca="1">IF(BV$14&gt;0,$N19*(BV$14),0)</f>
        <v>4</v>
      </c>
      <c r="BW19" s="79"/>
      <c r="BX19" s="79"/>
      <c r="BY19" s="79"/>
      <c r="BZ19" s="79"/>
      <c r="CA19" s="79"/>
      <c r="CB19" s="79"/>
      <c r="CC19" s="79"/>
      <c r="CD19" s="79"/>
      <c r="CE19" s="79">
        <f t="shared" ca="1" si="21"/>
        <v>3</v>
      </c>
      <c r="CF19" s="79"/>
      <c r="CG19" s="79"/>
      <c r="CH19" s="79"/>
      <c r="CI19" s="79">
        <f ca="1">IF(CI$14&gt;0,$N19*(CI$14),0)</f>
        <v>3</v>
      </c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>
        <f ca="1">IF(DK$14&gt;0,$N19*(DK$14),0)</f>
        <v>2</v>
      </c>
      <c r="DL19" s="79"/>
      <c r="DM19" s="79"/>
      <c r="DN19" s="79"/>
      <c r="DO19" s="79"/>
      <c r="DP19" s="79"/>
      <c r="DQ19" s="79">
        <f t="shared" ca="1" si="24"/>
        <v>4</v>
      </c>
      <c r="DR19" s="79">
        <f t="shared" ca="1" si="24"/>
        <v>3</v>
      </c>
      <c r="DS19" s="79">
        <f t="shared" ca="1" si="24"/>
        <v>2</v>
      </c>
      <c r="DT19" s="79">
        <f t="shared" ca="1" si="24"/>
        <v>1</v>
      </c>
      <c r="DU19" s="79">
        <f t="shared" ca="1" si="24"/>
        <v>4</v>
      </c>
      <c r="DV19" s="79">
        <f t="shared" ca="1" si="24"/>
        <v>3</v>
      </c>
      <c r="DW19" s="79">
        <f t="shared" ca="1" si="24"/>
        <v>2</v>
      </c>
      <c r="DX19" s="79">
        <f t="shared" ca="1" si="24"/>
        <v>1</v>
      </c>
      <c r="DY19" s="79">
        <f t="shared" ca="1" si="24"/>
        <v>4</v>
      </c>
      <c r="DZ19" s="79">
        <f t="shared" ca="1" si="24"/>
        <v>3</v>
      </c>
      <c r="EA19" s="79">
        <f t="shared" ca="1" si="24"/>
        <v>2</v>
      </c>
      <c r="EB19" s="79">
        <f t="shared" ca="1" si="24"/>
        <v>1</v>
      </c>
      <c r="EC19" s="79">
        <f t="shared" ca="1" si="24"/>
        <v>4</v>
      </c>
      <c r="ED19" s="79">
        <f ca="1">IF(ED$14&gt;0,$N19*(ED$14),0)</f>
        <v>3</v>
      </c>
      <c r="EE19" s="79"/>
      <c r="EF19" s="79"/>
      <c r="EG19" s="79">
        <f ca="1">IF(EG$14&gt;0,$N19*(EG$14),0)</f>
        <v>4</v>
      </c>
      <c r="EH19" s="79"/>
      <c r="EI19" s="79">
        <f ca="1">IF(EI$14&gt;0,$N19*(EI$14),0)</f>
        <v>2</v>
      </c>
      <c r="EJ19" s="79">
        <f t="shared" ca="1" si="25"/>
        <v>1</v>
      </c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</row>
    <row r="20" spans="2:163" x14ac:dyDescent="0.25">
      <c r="B20" s="89" t="s">
        <v>454</v>
      </c>
      <c r="C20" s="89" t="s">
        <v>126</v>
      </c>
      <c r="D20" s="16" t="s">
        <v>23</v>
      </c>
      <c r="E20" s="15">
        <v>1</v>
      </c>
      <c r="F20" s="47"/>
      <c r="G20" s="73" t="s">
        <v>131</v>
      </c>
      <c r="H20" s="125" t="s">
        <v>195</v>
      </c>
      <c r="I20" s="125"/>
      <c r="J20" s="125" t="s">
        <v>195</v>
      </c>
      <c r="K20" s="125" t="s">
        <v>195</v>
      </c>
      <c r="L20" s="125" t="s">
        <v>195</v>
      </c>
      <c r="M20" s="73">
        <f t="shared" si="15"/>
        <v>1</v>
      </c>
      <c r="N20" s="73">
        <f t="shared" si="16"/>
        <v>1</v>
      </c>
      <c r="O20" s="96">
        <f t="shared" ca="1" si="17"/>
        <v>4</v>
      </c>
      <c r="P20" s="79">
        <f t="shared" ca="1" si="18"/>
        <v>1</v>
      </c>
      <c r="Q20" s="79">
        <f t="shared" ca="1" si="18"/>
        <v>0</v>
      </c>
      <c r="R20" s="79">
        <f t="shared" ca="1" si="18"/>
        <v>2</v>
      </c>
      <c r="S20" s="79"/>
      <c r="T20" s="79">
        <f ca="1">IF(T$14&gt;0,$N20*(T$14),0)</f>
        <v>4</v>
      </c>
      <c r="U20" s="79">
        <f ca="1">IF(U$14&gt;0,$N20*(U$14),0)</f>
        <v>3</v>
      </c>
      <c r="V20" s="79">
        <f t="shared" ca="1" si="23"/>
        <v>2</v>
      </c>
      <c r="W20" s="79"/>
      <c r="X20" s="79"/>
      <c r="Y20" s="79"/>
      <c r="Z20" s="79">
        <f ca="1">IF(Z$14&gt;0,$N20*(Z$14),0)</f>
        <v>2</v>
      </c>
      <c r="AA20" s="79"/>
      <c r="AB20" s="79"/>
      <c r="AC20" s="79"/>
      <c r="AD20" s="79"/>
      <c r="AE20" s="79">
        <f ca="1">IF(AE$14&gt;0,$N20*(AE$14),0)</f>
        <v>1</v>
      </c>
      <c r="AF20" s="79">
        <f t="shared" ca="1" si="19"/>
        <v>4</v>
      </c>
      <c r="AG20" s="79">
        <f t="shared" ca="1" si="19"/>
        <v>3</v>
      </c>
      <c r="AH20" s="79"/>
      <c r="AI20" s="79"/>
      <c r="AJ20" s="79"/>
      <c r="AK20" s="79"/>
      <c r="AL20" s="79"/>
      <c r="AM20" s="79"/>
      <c r="AN20" s="79"/>
      <c r="AO20" s="79"/>
      <c r="AP20" s="79"/>
      <c r="AQ20" s="79">
        <f ca="1">IF(AQ$14&gt;0,$N20*(AQ$14),0)</f>
        <v>1</v>
      </c>
      <c r="AR20" s="79"/>
      <c r="AS20" s="79"/>
      <c r="AT20" s="79"/>
      <c r="AU20" s="79"/>
      <c r="AV20" s="79"/>
      <c r="AW20" s="79">
        <f ca="1">IF(AW$14&gt;0,$N20*(AW$14),0)</f>
        <v>1</v>
      </c>
      <c r="AX20" s="79"/>
      <c r="AY20" s="79"/>
      <c r="AZ20" s="79"/>
      <c r="BA20" s="79"/>
      <c r="BB20" s="79"/>
      <c r="BC20" s="79"/>
      <c r="BD20" s="79"/>
      <c r="BE20" s="79"/>
      <c r="BF20" s="79">
        <f t="shared" ca="1" si="27"/>
        <v>4</v>
      </c>
      <c r="BG20" s="79">
        <f t="shared" ca="1" si="27"/>
        <v>3</v>
      </c>
      <c r="BH20" s="79">
        <f t="shared" ca="1" si="27"/>
        <v>2</v>
      </c>
      <c r="BI20" s="79">
        <f t="shared" ref="BI20:BI25" ca="1" si="29">IF(BI$14&gt;0,$N20*(BI$14),0)</f>
        <v>1</v>
      </c>
      <c r="BJ20" s="79">
        <f ca="1">IF(BJ$14&gt;0,$N20*(BJ$14),0)</f>
        <v>4</v>
      </c>
      <c r="BK20" s="79">
        <f t="shared" ca="1" si="28"/>
        <v>3</v>
      </c>
      <c r="BL20" s="79">
        <f t="shared" ca="1" si="28"/>
        <v>2</v>
      </c>
      <c r="BM20" s="79">
        <f ca="1">IF(BM$14&gt;0,$N20*(BM$14),0)</f>
        <v>1</v>
      </c>
      <c r="BN20" s="79">
        <f t="shared" ca="1" si="20"/>
        <v>4</v>
      </c>
      <c r="BO20" s="79">
        <f t="shared" ca="1" si="20"/>
        <v>3</v>
      </c>
      <c r="BP20" s="79">
        <f t="shared" ca="1" si="20"/>
        <v>2</v>
      </c>
      <c r="BQ20" s="79">
        <f t="shared" ca="1" si="20"/>
        <v>1</v>
      </c>
      <c r="BR20" s="79">
        <f t="shared" ca="1" si="20"/>
        <v>4</v>
      </c>
      <c r="BS20" s="79">
        <f t="shared" ca="1" si="20"/>
        <v>3</v>
      </c>
      <c r="BT20" s="79"/>
      <c r="BU20" s="79"/>
      <c r="BV20" s="79"/>
      <c r="BW20" s="79"/>
      <c r="BX20" s="79">
        <f t="shared" ref="BX20:BY22" ca="1" si="30">IF(BX$14&gt;0,$N20*(BX$14),0)</f>
        <v>2</v>
      </c>
      <c r="BY20" s="79">
        <f t="shared" ca="1" si="30"/>
        <v>1</v>
      </c>
      <c r="BZ20" s="79"/>
      <c r="CA20" s="79"/>
      <c r="CB20" s="79"/>
      <c r="CC20" s="79"/>
      <c r="CD20" s="79"/>
      <c r="CE20" s="79">
        <f t="shared" ca="1" si="21"/>
        <v>3</v>
      </c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>
        <f t="shared" ref="DL20:DP22" ca="1" si="31">IF(DL$14&gt;0,$N20*(DL$14),0)</f>
        <v>1</v>
      </c>
      <c r="DM20" s="79">
        <f t="shared" ca="1" si="31"/>
        <v>4</v>
      </c>
      <c r="DN20" s="79">
        <f t="shared" ca="1" si="31"/>
        <v>3</v>
      </c>
      <c r="DO20" s="79">
        <f t="shared" ca="1" si="31"/>
        <v>2</v>
      </c>
      <c r="DP20" s="79">
        <f t="shared" ca="1" si="31"/>
        <v>1</v>
      </c>
      <c r="DQ20" s="79">
        <f t="shared" ca="1" si="24"/>
        <v>4</v>
      </c>
      <c r="DR20" s="79">
        <f t="shared" ca="1" si="24"/>
        <v>3</v>
      </c>
      <c r="DS20" s="79">
        <f t="shared" ca="1" si="24"/>
        <v>2</v>
      </c>
      <c r="DT20" s="79">
        <f t="shared" ca="1" si="24"/>
        <v>1</v>
      </c>
      <c r="DU20" s="79">
        <f t="shared" ca="1" si="24"/>
        <v>4</v>
      </c>
      <c r="DV20" s="79">
        <f t="shared" ca="1" si="24"/>
        <v>3</v>
      </c>
      <c r="DW20" s="79">
        <f t="shared" ca="1" si="24"/>
        <v>2</v>
      </c>
      <c r="DX20" s="79">
        <f t="shared" ca="1" si="24"/>
        <v>1</v>
      </c>
      <c r="DY20" s="79">
        <f t="shared" ca="1" si="24"/>
        <v>4</v>
      </c>
      <c r="DZ20" s="79">
        <f t="shared" ca="1" si="24"/>
        <v>3</v>
      </c>
      <c r="EA20" s="79">
        <f t="shared" ca="1" si="24"/>
        <v>2</v>
      </c>
      <c r="EB20" s="79">
        <f t="shared" ca="1" si="24"/>
        <v>1</v>
      </c>
      <c r="EC20" s="79">
        <f t="shared" ca="1" si="24"/>
        <v>4</v>
      </c>
      <c r="ED20" s="79"/>
      <c r="EE20" s="79"/>
      <c r="EF20" s="79"/>
      <c r="EG20" s="79"/>
      <c r="EH20" s="79"/>
      <c r="EI20" s="79"/>
      <c r="EJ20" s="79">
        <f t="shared" ca="1" si="25"/>
        <v>1</v>
      </c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</row>
    <row r="21" spans="2:163" ht="26" x14ac:dyDescent="0.25">
      <c r="B21" s="89" t="s">
        <v>454</v>
      </c>
      <c r="C21" s="89" t="s">
        <v>140</v>
      </c>
      <c r="D21" s="16" t="s">
        <v>226</v>
      </c>
      <c r="E21" s="15">
        <v>1</v>
      </c>
      <c r="F21" s="47"/>
      <c r="G21" s="73" t="s">
        <v>131</v>
      </c>
      <c r="H21" s="125" t="s">
        <v>195</v>
      </c>
      <c r="I21" s="125"/>
      <c r="J21" s="125" t="s">
        <v>195</v>
      </c>
      <c r="K21" s="125" t="s">
        <v>195</v>
      </c>
      <c r="L21" s="125" t="s">
        <v>195</v>
      </c>
      <c r="M21" s="73">
        <f t="shared" si="15"/>
        <v>1</v>
      </c>
      <c r="N21" s="73">
        <f t="shared" si="16"/>
        <v>1</v>
      </c>
      <c r="O21" s="96">
        <f t="shared" ca="1" si="17"/>
        <v>4</v>
      </c>
      <c r="P21" s="79">
        <f t="shared" ca="1" si="18"/>
        <v>1</v>
      </c>
      <c r="Q21" s="79">
        <f t="shared" ca="1" si="18"/>
        <v>0</v>
      </c>
      <c r="R21" s="79">
        <f t="shared" ca="1" si="18"/>
        <v>2</v>
      </c>
      <c r="S21" s="79"/>
      <c r="T21" s="79"/>
      <c r="U21" s="79"/>
      <c r="V21" s="79">
        <f t="shared" ca="1" si="23"/>
        <v>2</v>
      </c>
      <c r="W21" s="79"/>
      <c r="X21" s="79"/>
      <c r="Y21" s="79"/>
      <c r="Z21" s="79"/>
      <c r="AA21" s="79"/>
      <c r="AB21" s="79"/>
      <c r="AC21" s="79"/>
      <c r="AD21" s="79"/>
      <c r="AE21" s="79"/>
      <c r="AF21" s="79">
        <f t="shared" ca="1" si="19"/>
        <v>4</v>
      </c>
      <c r="AG21" s="79">
        <f t="shared" ca="1" si="19"/>
        <v>3</v>
      </c>
      <c r="AH21" s="79"/>
      <c r="AI21" s="79"/>
      <c r="AJ21" s="79"/>
      <c r="AK21" s="79"/>
      <c r="AL21" s="79"/>
      <c r="AM21" s="79"/>
      <c r="AN21" s="79"/>
      <c r="AO21" s="79"/>
      <c r="AP21" s="79"/>
      <c r="AQ21" s="79">
        <f ca="1">IF(AQ$14&gt;0,$N21*(AQ$14),0)</f>
        <v>1</v>
      </c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>
        <f ca="1">IF(BF$14&gt;0,$N21*(BF$14),0)</f>
        <v>4</v>
      </c>
      <c r="BG21" s="79">
        <f ca="1">IF(BG$14&gt;0,$N21*(BG$14),0)</f>
        <v>3</v>
      </c>
      <c r="BH21" s="79"/>
      <c r="BI21" s="79">
        <f t="shared" ca="1" si="29"/>
        <v>1</v>
      </c>
      <c r="BJ21" s="79"/>
      <c r="BK21" s="79"/>
      <c r="BL21" s="79"/>
      <c r="BM21" s="79"/>
      <c r="BN21" s="79">
        <f t="shared" ca="1" si="20"/>
        <v>4</v>
      </c>
      <c r="BO21" s="79">
        <f t="shared" ca="1" si="20"/>
        <v>3</v>
      </c>
      <c r="BP21" s="79">
        <f t="shared" ca="1" si="20"/>
        <v>2</v>
      </c>
      <c r="BQ21" s="79">
        <f t="shared" ca="1" si="20"/>
        <v>1</v>
      </c>
      <c r="BR21" s="79">
        <f t="shared" ca="1" si="20"/>
        <v>4</v>
      </c>
      <c r="BS21" s="79">
        <f t="shared" ca="1" si="20"/>
        <v>3</v>
      </c>
      <c r="BT21" s="79"/>
      <c r="BU21" s="79"/>
      <c r="BV21" s="79"/>
      <c r="BW21" s="79"/>
      <c r="BX21" s="79">
        <f t="shared" ca="1" si="30"/>
        <v>2</v>
      </c>
      <c r="BY21" s="79">
        <f t="shared" ca="1" si="30"/>
        <v>1</v>
      </c>
      <c r="BZ21" s="79"/>
      <c r="CA21" s="79"/>
      <c r="CB21" s="79"/>
      <c r="CC21" s="79"/>
      <c r="CD21" s="79"/>
      <c r="CE21" s="79">
        <f t="shared" ca="1" si="21"/>
        <v>3</v>
      </c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>
        <f t="shared" ca="1" si="31"/>
        <v>1</v>
      </c>
      <c r="DM21" s="79">
        <f t="shared" ca="1" si="31"/>
        <v>4</v>
      </c>
      <c r="DN21" s="79">
        <f t="shared" ca="1" si="31"/>
        <v>3</v>
      </c>
      <c r="DO21" s="79">
        <f t="shared" ca="1" si="31"/>
        <v>2</v>
      </c>
      <c r="DP21" s="79">
        <f t="shared" ca="1" si="31"/>
        <v>1</v>
      </c>
      <c r="DQ21" s="79"/>
      <c r="DR21" s="79"/>
      <c r="DS21" s="79"/>
      <c r="DT21" s="79"/>
      <c r="DU21" s="79"/>
      <c r="DV21" s="79"/>
      <c r="DW21" s="79"/>
      <c r="DX21" s="79"/>
      <c r="DY21" s="79">
        <f t="shared" ref="DY21:EC29" ca="1" si="32">IF(DY$14&gt;0,$N21*(DY$14),0)</f>
        <v>4</v>
      </c>
      <c r="DZ21" s="79">
        <f t="shared" ca="1" si="32"/>
        <v>3</v>
      </c>
      <c r="EA21" s="79">
        <f t="shared" ca="1" si="32"/>
        <v>2</v>
      </c>
      <c r="EB21" s="79">
        <f t="shared" ca="1" si="32"/>
        <v>1</v>
      </c>
      <c r="EC21" s="79">
        <f t="shared" ca="1" si="32"/>
        <v>4</v>
      </c>
      <c r="ED21" s="79"/>
      <c r="EE21" s="79"/>
      <c r="EF21" s="79"/>
      <c r="EG21" s="79"/>
      <c r="EH21" s="79"/>
      <c r="EI21" s="79"/>
      <c r="EJ21" s="79">
        <f t="shared" ca="1" si="25"/>
        <v>1</v>
      </c>
      <c r="EK21" s="79">
        <f ca="1">IF(EK$14&gt;0,$N21*(EK$14),0)</f>
        <v>4</v>
      </c>
      <c r="EL21" s="79">
        <f ca="1">IF(EL$14&gt;0,$N21*(EL$14),0)</f>
        <v>3</v>
      </c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</row>
    <row r="22" spans="2:163" ht="26" x14ac:dyDescent="0.25">
      <c r="B22" s="89" t="s">
        <v>454</v>
      </c>
      <c r="C22" s="89" t="s">
        <v>140</v>
      </c>
      <c r="D22" s="16" t="s">
        <v>24</v>
      </c>
      <c r="E22" s="15">
        <v>1</v>
      </c>
      <c r="F22" s="47"/>
      <c r="G22" s="73" t="s">
        <v>131</v>
      </c>
      <c r="H22" s="125" t="s">
        <v>195</v>
      </c>
      <c r="I22" s="125"/>
      <c r="J22" s="125" t="s">
        <v>195</v>
      </c>
      <c r="K22" s="125" t="s">
        <v>195</v>
      </c>
      <c r="L22" s="125" t="s">
        <v>195</v>
      </c>
      <c r="M22" s="73">
        <f t="shared" si="15"/>
        <v>1</v>
      </c>
      <c r="N22" s="73">
        <f t="shared" si="16"/>
        <v>1</v>
      </c>
      <c r="O22" s="96">
        <f t="shared" ca="1" si="17"/>
        <v>4</v>
      </c>
      <c r="P22" s="79">
        <f t="shared" ca="1" si="18"/>
        <v>1</v>
      </c>
      <c r="Q22" s="79">
        <f t="shared" ca="1" si="18"/>
        <v>0</v>
      </c>
      <c r="R22" s="79">
        <f t="shared" ca="1" si="18"/>
        <v>2</v>
      </c>
      <c r="S22" s="79"/>
      <c r="T22" s="79"/>
      <c r="U22" s="79"/>
      <c r="V22" s="79">
        <f t="shared" ca="1" si="23"/>
        <v>2</v>
      </c>
      <c r="W22" s="79"/>
      <c r="X22" s="79"/>
      <c r="Y22" s="79"/>
      <c r="Z22" s="79"/>
      <c r="AA22" s="79"/>
      <c r="AB22" s="79"/>
      <c r="AC22" s="79"/>
      <c r="AD22" s="79"/>
      <c r="AE22" s="79"/>
      <c r="AF22" s="79">
        <f t="shared" ca="1" si="19"/>
        <v>4</v>
      </c>
      <c r="AG22" s="79">
        <f t="shared" ca="1" si="19"/>
        <v>3</v>
      </c>
      <c r="AH22" s="79"/>
      <c r="AI22" s="79"/>
      <c r="AJ22" s="79"/>
      <c r="AK22" s="79"/>
      <c r="AL22" s="79"/>
      <c r="AM22" s="79"/>
      <c r="AN22" s="79"/>
      <c r="AO22" s="79"/>
      <c r="AP22" s="79"/>
      <c r="AQ22" s="79">
        <f ca="1">IF(AQ$14&gt;0,$N22*(AQ$14),0)</f>
        <v>1</v>
      </c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>
        <f ca="1">IF(BF$14&gt;0,$N22*(BF$14),0)</f>
        <v>4</v>
      </c>
      <c r="BG22" s="79">
        <f ca="1">IF(BG$14&gt;0,$N22*(BG$14),0)</f>
        <v>3</v>
      </c>
      <c r="BH22" s="79"/>
      <c r="BI22" s="79">
        <f t="shared" ca="1" si="29"/>
        <v>1</v>
      </c>
      <c r="BJ22" s="79">
        <f ca="1">IF(BJ$14&gt;0,$N22*(BJ$14),0)</f>
        <v>4</v>
      </c>
      <c r="BK22" s="79">
        <f ca="1">IF(BK$14&gt;0,$N22*(BK$14),0)</f>
        <v>3</v>
      </c>
      <c r="BL22" s="79">
        <f ca="1">IF(BL$14&gt;0,$N22*(BL$14),0)</f>
        <v>2</v>
      </c>
      <c r="BM22" s="79"/>
      <c r="BN22" s="79">
        <f t="shared" ca="1" si="20"/>
        <v>4</v>
      </c>
      <c r="BO22" s="79">
        <f t="shared" ca="1" si="20"/>
        <v>3</v>
      </c>
      <c r="BP22" s="79">
        <f t="shared" ca="1" si="20"/>
        <v>2</v>
      </c>
      <c r="BQ22" s="79">
        <f t="shared" ca="1" si="20"/>
        <v>1</v>
      </c>
      <c r="BR22" s="79">
        <f t="shared" ca="1" si="20"/>
        <v>4</v>
      </c>
      <c r="BS22" s="79">
        <f t="shared" ca="1" si="20"/>
        <v>3</v>
      </c>
      <c r="BT22" s="79"/>
      <c r="BU22" s="79"/>
      <c r="BV22" s="79"/>
      <c r="BW22" s="79"/>
      <c r="BX22" s="79">
        <f t="shared" ca="1" si="30"/>
        <v>2</v>
      </c>
      <c r="BY22" s="79">
        <f t="shared" ca="1" si="30"/>
        <v>1</v>
      </c>
      <c r="BZ22" s="79"/>
      <c r="CA22" s="79"/>
      <c r="CB22" s="79"/>
      <c r="CC22" s="79"/>
      <c r="CD22" s="79"/>
      <c r="CE22" s="79">
        <f t="shared" ca="1" si="21"/>
        <v>3</v>
      </c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>
        <f t="shared" ca="1" si="31"/>
        <v>1</v>
      </c>
      <c r="DM22" s="79">
        <f t="shared" ca="1" si="31"/>
        <v>4</v>
      </c>
      <c r="DN22" s="79">
        <f t="shared" ca="1" si="31"/>
        <v>3</v>
      </c>
      <c r="DO22" s="79">
        <f t="shared" ca="1" si="31"/>
        <v>2</v>
      </c>
      <c r="DP22" s="79">
        <f t="shared" ca="1" si="31"/>
        <v>1</v>
      </c>
      <c r="DQ22" s="79"/>
      <c r="DR22" s="79"/>
      <c r="DS22" s="79"/>
      <c r="DT22" s="79"/>
      <c r="DU22" s="79"/>
      <c r="DV22" s="79"/>
      <c r="DW22" s="79"/>
      <c r="DX22" s="79"/>
      <c r="DY22" s="79">
        <f t="shared" ca="1" si="32"/>
        <v>4</v>
      </c>
      <c r="DZ22" s="79">
        <f t="shared" ca="1" si="32"/>
        <v>3</v>
      </c>
      <c r="EA22" s="79">
        <f t="shared" ca="1" si="32"/>
        <v>2</v>
      </c>
      <c r="EB22" s="79">
        <f t="shared" ca="1" si="32"/>
        <v>1</v>
      </c>
      <c r="EC22" s="79">
        <f t="shared" ca="1" si="32"/>
        <v>4</v>
      </c>
      <c r="ED22" s="79">
        <f ca="1">IF(ED$14&gt;0,$N22*(ED$14),0)</f>
        <v>3</v>
      </c>
      <c r="EE22" s="79"/>
      <c r="EF22" s="79"/>
      <c r="EG22" s="79"/>
      <c r="EH22" s="79"/>
      <c r="EI22" s="79">
        <f ca="1">IF(EI$14&gt;0,$N22*(EI$14),0)</f>
        <v>2</v>
      </c>
      <c r="EJ22" s="79">
        <f t="shared" ca="1" si="25"/>
        <v>1</v>
      </c>
      <c r="EK22" s="79">
        <f ca="1">IF(EK$14&gt;0,$N22*(EK$14),0)</f>
        <v>4</v>
      </c>
      <c r="EL22" s="79">
        <f ca="1">IF(EL$14&gt;0,$N22*(EL$14),0)</f>
        <v>3</v>
      </c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</row>
    <row r="23" spans="2:163" ht="26" x14ac:dyDescent="0.25">
      <c r="B23" s="89" t="s">
        <v>454</v>
      </c>
      <c r="C23" s="89" t="s">
        <v>140</v>
      </c>
      <c r="D23" s="16" t="s">
        <v>205</v>
      </c>
      <c r="E23" s="15">
        <v>1</v>
      </c>
      <c r="F23" s="47"/>
      <c r="G23" s="73" t="s">
        <v>131</v>
      </c>
      <c r="H23" s="125" t="s">
        <v>195</v>
      </c>
      <c r="I23" s="125"/>
      <c r="J23" s="125" t="s">
        <v>195</v>
      </c>
      <c r="K23" s="125" t="s">
        <v>195</v>
      </c>
      <c r="L23" s="125" t="s">
        <v>195</v>
      </c>
      <c r="M23" s="73">
        <f t="shared" si="15"/>
        <v>1</v>
      </c>
      <c r="N23" s="73">
        <f t="shared" si="16"/>
        <v>1</v>
      </c>
      <c r="O23" s="96">
        <f t="shared" ca="1" si="17"/>
        <v>4</v>
      </c>
      <c r="P23" s="79">
        <f t="shared" ca="1" si="18"/>
        <v>1</v>
      </c>
      <c r="Q23" s="79">
        <f t="shared" ca="1" si="18"/>
        <v>0</v>
      </c>
      <c r="R23" s="79">
        <f t="shared" ca="1" si="18"/>
        <v>2</v>
      </c>
      <c r="S23" s="79"/>
      <c r="T23" s="79"/>
      <c r="U23" s="79"/>
      <c r="V23" s="79">
        <f t="shared" ca="1" si="23"/>
        <v>2</v>
      </c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>
        <f t="shared" ca="1" si="29"/>
        <v>1</v>
      </c>
      <c r="BJ23" s="79"/>
      <c r="BK23" s="79"/>
      <c r="BL23" s="79"/>
      <c r="BM23" s="79"/>
      <c r="BN23" s="79">
        <f t="shared" ca="1" si="20"/>
        <v>4</v>
      </c>
      <c r="BO23" s="79">
        <f t="shared" ca="1" si="20"/>
        <v>3</v>
      </c>
      <c r="BP23" s="79">
        <f t="shared" ca="1" si="20"/>
        <v>2</v>
      </c>
      <c r="BQ23" s="79">
        <f t="shared" ca="1" si="20"/>
        <v>1</v>
      </c>
      <c r="BR23" s="79">
        <f t="shared" ca="1" si="20"/>
        <v>4</v>
      </c>
      <c r="BS23" s="79">
        <f t="shared" ca="1" si="20"/>
        <v>3</v>
      </c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>
        <f t="shared" ca="1" si="21"/>
        <v>3</v>
      </c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>
        <f t="shared" ref="DQ23:DX30" ca="1" si="33">IF(DQ$14&gt;0,$N23*(DQ$14),0)</f>
        <v>4</v>
      </c>
      <c r="DR23" s="79">
        <f t="shared" ca="1" si="33"/>
        <v>3</v>
      </c>
      <c r="DS23" s="79">
        <f t="shared" ca="1" si="33"/>
        <v>2</v>
      </c>
      <c r="DT23" s="79">
        <f t="shared" ca="1" si="33"/>
        <v>1</v>
      </c>
      <c r="DU23" s="79">
        <f t="shared" ca="1" si="33"/>
        <v>4</v>
      </c>
      <c r="DV23" s="79">
        <f t="shared" ca="1" si="33"/>
        <v>3</v>
      </c>
      <c r="DW23" s="79">
        <f t="shared" ca="1" si="33"/>
        <v>2</v>
      </c>
      <c r="DX23" s="79">
        <f t="shared" ca="1" si="33"/>
        <v>1</v>
      </c>
      <c r="DY23" s="79">
        <f t="shared" ca="1" si="32"/>
        <v>4</v>
      </c>
      <c r="DZ23" s="79">
        <f t="shared" ca="1" si="32"/>
        <v>3</v>
      </c>
      <c r="EA23" s="79">
        <f t="shared" ca="1" si="32"/>
        <v>2</v>
      </c>
      <c r="EB23" s="79">
        <f t="shared" ca="1" si="32"/>
        <v>1</v>
      </c>
      <c r="EC23" s="79">
        <f t="shared" ca="1" si="32"/>
        <v>4</v>
      </c>
      <c r="ED23" s="79">
        <f ca="1">IF(ED$14&gt;0,$N23*(ED$14),0)</f>
        <v>3</v>
      </c>
      <c r="EE23" s="79"/>
      <c r="EF23" s="79"/>
      <c r="EG23" s="79"/>
      <c r="EH23" s="79"/>
      <c r="EI23" s="79">
        <f ca="1">IF(EI$14&gt;0,$N23*(EI$14),0)</f>
        <v>2</v>
      </c>
      <c r="EJ23" s="79">
        <f t="shared" ca="1" si="25"/>
        <v>1</v>
      </c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</row>
    <row r="24" spans="2:163" ht="26" x14ac:dyDescent="0.25">
      <c r="B24" s="89" t="s">
        <v>454</v>
      </c>
      <c r="C24" s="89" t="s">
        <v>141</v>
      </c>
      <c r="D24" s="16" t="s">
        <v>206</v>
      </c>
      <c r="E24" s="15">
        <v>2</v>
      </c>
      <c r="F24" s="47"/>
      <c r="G24" s="73" t="s">
        <v>131</v>
      </c>
      <c r="H24" s="125" t="s">
        <v>195</v>
      </c>
      <c r="I24" s="125"/>
      <c r="J24" s="125" t="s">
        <v>195</v>
      </c>
      <c r="K24" s="125" t="s">
        <v>195</v>
      </c>
      <c r="L24" s="125" t="s">
        <v>195</v>
      </c>
      <c r="M24" s="73">
        <f t="shared" si="15"/>
        <v>1</v>
      </c>
      <c r="N24" s="73">
        <f t="shared" si="16"/>
        <v>2</v>
      </c>
      <c r="O24" s="96">
        <f t="shared" ca="1" si="17"/>
        <v>8</v>
      </c>
      <c r="P24" s="79">
        <f t="shared" ca="1" si="18"/>
        <v>2</v>
      </c>
      <c r="Q24" s="79">
        <f t="shared" ca="1" si="18"/>
        <v>0</v>
      </c>
      <c r="R24" s="79">
        <f t="shared" ca="1" si="18"/>
        <v>4</v>
      </c>
      <c r="S24" s="79"/>
      <c r="T24" s="79"/>
      <c r="U24" s="79"/>
      <c r="V24" s="79">
        <f t="shared" ca="1" si="23"/>
        <v>4</v>
      </c>
      <c r="W24" s="79"/>
      <c r="X24" s="79"/>
      <c r="Y24" s="79"/>
      <c r="Z24" s="79"/>
      <c r="AA24" s="79"/>
      <c r="AB24" s="79"/>
      <c r="AC24" s="79"/>
      <c r="AD24" s="79"/>
      <c r="AE24" s="79"/>
      <c r="AF24" s="79">
        <f t="shared" ref="AF24:AG29" ca="1" si="34">IF(AF$14&gt;0,$N24*(AF$14),0)</f>
        <v>8</v>
      </c>
      <c r="AG24" s="79">
        <f t="shared" ca="1" si="34"/>
        <v>6</v>
      </c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>
        <f t="shared" ca="1" si="29"/>
        <v>2</v>
      </c>
      <c r="BJ24" s="79">
        <f ca="1">IF(BJ$14&gt;0,$N24*(BJ$14),0)</f>
        <v>8</v>
      </c>
      <c r="BK24" s="79"/>
      <c r="BL24" s="79"/>
      <c r="BM24" s="79"/>
      <c r="BN24" s="79">
        <f t="shared" ca="1" si="20"/>
        <v>8</v>
      </c>
      <c r="BO24" s="79">
        <f t="shared" ca="1" si="20"/>
        <v>6</v>
      </c>
      <c r="BP24" s="79">
        <f t="shared" ca="1" si="20"/>
        <v>4</v>
      </c>
      <c r="BQ24" s="79">
        <f t="shared" ca="1" si="20"/>
        <v>2</v>
      </c>
      <c r="BR24" s="79">
        <f t="shared" ca="1" si="20"/>
        <v>8</v>
      </c>
      <c r="BS24" s="79">
        <f t="shared" ca="1" si="20"/>
        <v>6</v>
      </c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>
        <f t="shared" ca="1" si="21"/>
        <v>6</v>
      </c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>
        <f t="shared" ref="DK24:DN25" ca="1" si="35">IF(DK$14&gt;0,$N24*(DK$14),0)</f>
        <v>4</v>
      </c>
      <c r="DL24" s="79">
        <f t="shared" ca="1" si="35"/>
        <v>2</v>
      </c>
      <c r="DM24" s="79">
        <f t="shared" ca="1" si="35"/>
        <v>8</v>
      </c>
      <c r="DN24" s="79">
        <f t="shared" ca="1" si="35"/>
        <v>6</v>
      </c>
      <c r="DO24" s="79"/>
      <c r="DP24" s="79"/>
      <c r="DQ24" s="79">
        <f t="shared" ca="1" si="33"/>
        <v>8</v>
      </c>
      <c r="DR24" s="79">
        <f t="shared" ca="1" si="33"/>
        <v>6</v>
      </c>
      <c r="DS24" s="79">
        <f t="shared" ca="1" si="33"/>
        <v>4</v>
      </c>
      <c r="DT24" s="79">
        <f t="shared" ca="1" si="33"/>
        <v>2</v>
      </c>
      <c r="DU24" s="79">
        <f t="shared" ca="1" si="33"/>
        <v>8</v>
      </c>
      <c r="DV24" s="79">
        <f t="shared" ca="1" si="33"/>
        <v>6</v>
      </c>
      <c r="DW24" s="79">
        <f t="shared" ca="1" si="33"/>
        <v>4</v>
      </c>
      <c r="DX24" s="79">
        <f t="shared" ca="1" si="33"/>
        <v>2</v>
      </c>
      <c r="DY24" s="79">
        <f t="shared" ca="1" si="32"/>
        <v>8</v>
      </c>
      <c r="DZ24" s="79">
        <f t="shared" ca="1" si="32"/>
        <v>6</v>
      </c>
      <c r="EA24" s="79">
        <f t="shared" ca="1" si="32"/>
        <v>4</v>
      </c>
      <c r="EB24" s="79">
        <f t="shared" ca="1" si="32"/>
        <v>2</v>
      </c>
      <c r="EC24" s="79">
        <f t="shared" ca="1" si="32"/>
        <v>8</v>
      </c>
      <c r="ED24" s="79"/>
      <c r="EE24" s="79"/>
      <c r="EF24" s="79"/>
      <c r="EG24" s="79"/>
      <c r="EH24" s="79"/>
      <c r="EI24" s="79"/>
      <c r="EJ24" s="79">
        <f t="shared" ca="1" si="25"/>
        <v>2</v>
      </c>
      <c r="EK24" s="79"/>
      <c r="EL24" s="79">
        <f ca="1">IF(EL$14&gt;0,$N24*(EL$14),0)</f>
        <v>6</v>
      </c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</row>
    <row r="25" spans="2:163" ht="26" x14ac:dyDescent="0.25">
      <c r="B25" s="89" t="s">
        <v>454</v>
      </c>
      <c r="C25" s="89" t="s">
        <v>141</v>
      </c>
      <c r="D25" s="16" t="s">
        <v>25</v>
      </c>
      <c r="E25" s="15">
        <v>2</v>
      </c>
      <c r="F25" s="47"/>
      <c r="G25" s="73" t="s">
        <v>131</v>
      </c>
      <c r="H25" s="125" t="s">
        <v>195</v>
      </c>
      <c r="I25" s="125" t="s">
        <v>195</v>
      </c>
      <c r="J25" s="125" t="s">
        <v>195</v>
      </c>
      <c r="K25" s="125" t="s">
        <v>195</v>
      </c>
      <c r="L25" s="125" t="s">
        <v>195</v>
      </c>
      <c r="M25" s="73">
        <f t="shared" si="15"/>
        <v>1</v>
      </c>
      <c r="N25" s="73">
        <f t="shared" si="16"/>
        <v>2</v>
      </c>
      <c r="O25" s="96">
        <f t="shared" ca="1" si="17"/>
        <v>8</v>
      </c>
      <c r="P25" s="79">
        <f t="shared" ca="1" si="18"/>
        <v>2</v>
      </c>
      <c r="Q25" s="79">
        <f t="shared" ca="1" si="18"/>
        <v>0</v>
      </c>
      <c r="R25" s="79">
        <f t="shared" ca="1" si="18"/>
        <v>4</v>
      </c>
      <c r="S25" s="79"/>
      <c r="T25" s="79">
        <f ca="1">IF(T$14&gt;0,$N25*(T$14),0)</f>
        <v>8</v>
      </c>
      <c r="U25" s="79">
        <f ca="1">IF(U$14&gt;0,$N25*(U$14),0)</f>
        <v>6</v>
      </c>
      <c r="V25" s="79">
        <f t="shared" ca="1" si="23"/>
        <v>4</v>
      </c>
      <c r="W25" s="79"/>
      <c r="X25" s="79"/>
      <c r="Y25" s="79"/>
      <c r="Z25" s="79"/>
      <c r="AA25" s="79"/>
      <c r="AB25" s="79"/>
      <c r="AC25" s="79"/>
      <c r="AD25" s="79"/>
      <c r="AE25" s="79"/>
      <c r="AF25" s="79">
        <f t="shared" ca="1" si="34"/>
        <v>8</v>
      </c>
      <c r="AG25" s="79">
        <f t="shared" ca="1" si="34"/>
        <v>6</v>
      </c>
      <c r="AH25" s="79"/>
      <c r="AI25" s="79"/>
      <c r="AJ25" s="79"/>
      <c r="AK25" s="79"/>
      <c r="AL25" s="79"/>
      <c r="AM25" s="79"/>
      <c r="AN25" s="79"/>
      <c r="AO25" s="79"/>
      <c r="AP25" s="79"/>
      <c r="AQ25" s="79">
        <f ca="1">IF(AQ$14&gt;0,$N25*(AQ$14),0)</f>
        <v>2</v>
      </c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>
        <f t="shared" ca="1" si="29"/>
        <v>2</v>
      </c>
      <c r="BJ25" s="79">
        <f ca="1">IF(BJ$14&gt;0,$N25*(BJ$14),0)</f>
        <v>8</v>
      </c>
      <c r="BK25" s="79"/>
      <c r="BL25" s="79"/>
      <c r="BM25" s="79"/>
      <c r="BN25" s="79">
        <f t="shared" ca="1" si="20"/>
        <v>8</v>
      </c>
      <c r="BO25" s="79">
        <f t="shared" ca="1" si="20"/>
        <v>6</v>
      </c>
      <c r="BP25" s="79">
        <f t="shared" ca="1" si="20"/>
        <v>4</v>
      </c>
      <c r="BQ25" s="79">
        <f t="shared" ca="1" si="20"/>
        <v>2</v>
      </c>
      <c r="BR25" s="79">
        <f t="shared" ca="1" si="20"/>
        <v>8</v>
      </c>
      <c r="BS25" s="79">
        <f t="shared" ca="1" si="20"/>
        <v>6</v>
      </c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>
        <f t="shared" ca="1" si="21"/>
        <v>6</v>
      </c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>
        <f t="shared" ca="1" si="35"/>
        <v>4</v>
      </c>
      <c r="DL25" s="79">
        <f t="shared" ca="1" si="35"/>
        <v>2</v>
      </c>
      <c r="DM25" s="79">
        <f t="shared" ca="1" si="35"/>
        <v>8</v>
      </c>
      <c r="DN25" s="79">
        <f t="shared" ca="1" si="35"/>
        <v>6</v>
      </c>
      <c r="DO25" s="79"/>
      <c r="DP25" s="79"/>
      <c r="DQ25" s="79">
        <f t="shared" ca="1" si="33"/>
        <v>8</v>
      </c>
      <c r="DR25" s="79">
        <f t="shared" ca="1" si="33"/>
        <v>6</v>
      </c>
      <c r="DS25" s="79">
        <f t="shared" ca="1" si="33"/>
        <v>4</v>
      </c>
      <c r="DT25" s="79">
        <f t="shared" ca="1" si="33"/>
        <v>2</v>
      </c>
      <c r="DU25" s="79">
        <f t="shared" ca="1" si="33"/>
        <v>8</v>
      </c>
      <c r="DV25" s="79">
        <f t="shared" ca="1" si="33"/>
        <v>6</v>
      </c>
      <c r="DW25" s="79">
        <f t="shared" ca="1" si="33"/>
        <v>4</v>
      </c>
      <c r="DX25" s="79">
        <f t="shared" ca="1" si="33"/>
        <v>2</v>
      </c>
      <c r="DY25" s="79">
        <f t="shared" ca="1" si="32"/>
        <v>8</v>
      </c>
      <c r="DZ25" s="79">
        <f t="shared" ca="1" si="32"/>
        <v>6</v>
      </c>
      <c r="EA25" s="79">
        <f t="shared" ca="1" si="32"/>
        <v>4</v>
      </c>
      <c r="EB25" s="79">
        <f t="shared" ca="1" si="32"/>
        <v>2</v>
      </c>
      <c r="EC25" s="79">
        <f t="shared" ca="1" si="32"/>
        <v>8</v>
      </c>
      <c r="ED25" s="79">
        <f ca="1">IF(ED$14&gt;0,$N25*(ED$14),0)</f>
        <v>6</v>
      </c>
      <c r="EE25" s="79"/>
      <c r="EF25" s="79"/>
      <c r="EG25" s="79"/>
      <c r="EH25" s="79"/>
      <c r="EI25" s="79">
        <f ca="1">IF(EI$14&gt;0,$N25*(EI$14),0)</f>
        <v>4</v>
      </c>
      <c r="EJ25" s="79">
        <f t="shared" ca="1" si="25"/>
        <v>2</v>
      </c>
      <c r="EK25" s="79"/>
      <c r="EL25" s="79">
        <f ca="1">IF(EL$14&gt;0,$N25*(EL$14),0)</f>
        <v>6</v>
      </c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</row>
    <row r="26" spans="2:163" ht="26" x14ac:dyDescent="0.25">
      <c r="B26" s="89" t="s">
        <v>454</v>
      </c>
      <c r="C26" s="89" t="s">
        <v>141</v>
      </c>
      <c r="D26" s="16" t="s">
        <v>207</v>
      </c>
      <c r="E26" s="15">
        <v>2</v>
      </c>
      <c r="F26" s="47"/>
      <c r="G26" s="73" t="s">
        <v>132</v>
      </c>
      <c r="H26" s="125" t="s">
        <v>195</v>
      </c>
      <c r="I26" s="125"/>
      <c r="J26" s="125"/>
      <c r="K26" s="125" t="s">
        <v>195</v>
      </c>
      <c r="L26" s="125"/>
      <c r="M26" s="73">
        <f t="shared" si="15"/>
        <v>3</v>
      </c>
      <c r="N26" s="73">
        <f t="shared" si="16"/>
        <v>6</v>
      </c>
      <c r="O26" s="96">
        <f t="shared" ca="1" si="17"/>
        <v>24</v>
      </c>
      <c r="P26" s="79">
        <f t="shared" ca="1" si="18"/>
        <v>6</v>
      </c>
      <c r="Q26" s="79">
        <f t="shared" ca="1" si="18"/>
        <v>0</v>
      </c>
      <c r="R26" s="79">
        <f t="shared" ca="1" si="18"/>
        <v>12</v>
      </c>
      <c r="S26" s="79"/>
      <c r="T26" s="79"/>
      <c r="U26" s="79">
        <f ca="1">IF(U$14&gt;0,$N26*(U$14),0)</f>
        <v>18</v>
      </c>
      <c r="V26" s="79">
        <f t="shared" ca="1" si="23"/>
        <v>12</v>
      </c>
      <c r="W26" s="79">
        <f ca="1">IF(W$14&gt;0,$N26*(W$14),0)</f>
        <v>6</v>
      </c>
      <c r="X26" s="79"/>
      <c r="Y26" s="79"/>
      <c r="Z26" s="79"/>
      <c r="AA26" s="79"/>
      <c r="AB26" s="79"/>
      <c r="AC26" s="79"/>
      <c r="AD26" s="79"/>
      <c r="AE26" s="79"/>
      <c r="AF26" s="79">
        <f t="shared" ca="1" si="34"/>
        <v>24</v>
      </c>
      <c r="AG26" s="79">
        <f t="shared" ca="1" si="34"/>
        <v>18</v>
      </c>
      <c r="AH26" s="79">
        <f ca="1">IF(AH$14&gt;0,$N26*(AH$14),0)</f>
        <v>12</v>
      </c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>
        <f ca="1">IF(BG$14&gt;0,$N26*(BG$14),0)</f>
        <v>18</v>
      </c>
      <c r="BH26" s="79"/>
      <c r="BI26" s="79"/>
      <c r="BJ26" s="79"/>
      <c r="BK26" s="79"/>
      <c r="BL26" s="79"/>
      <c r="BM26" s="79"/>
      <c r="BN26" s="79">
        <f t="shared" ca="1" si="20"/>
        <v>24</v>
      </c>
      <c r="BO26" s="79">
        <f t="shared" ca="1" si="20"/>
        <v>18</v>
      </c>
      <c r="BP26" s="79">
        <f t="shared" ca="1" si="20"/>
        <v>12</v>
      </c>
      <c r="BQ26" s="79">
        <f t="shared" ca="1" si="20"/>
        <v>6</v>
      </c>
      <c r="BR26" s="79">
        <f t="shared" ca="1" si="20"/>
        <v>24</v>
      </c>
      <c r="BS26" s="79">
        <f t="shared" ca="1" si="20"/>
        <v>18</v>
      </c>
      <c r="BT26" s="79"/>
      <c r="BU26" s="79"/>
      <c r="BV26" s="79"/>
      <c r="BW26" s="79">
        <f ca="1">IF(BW$14&gt;0,$N26*(BW$14),0)</f>
        <v>18</v>
      </c>
      <c r="BX26" s="79">
        <f ca="1">IF(BX$14&gt;0,$N26*(BX$14),0)</f>
        <v>12</v>
      </c>
      <c r="BY26" s="79">
        <f ca="1">IF(BY$14&gt;0,$N26*(BY$14),0)</f>
        <v>6</v>
      </c>
      <c r="BZ26" s="79"/>
      <c r="CA26" s="79"/>
      <c r="CB26" s="79"/>
      <c r="CC26" s="79"/>
      <c r="CD26" s="79"/>
      <c r="CE26" s="79"/>
      <c r="CF26" s="79">
        <f t="shared" ref="CF26:CJ27" ca="1" si="36">IF(CF$14&gt;0,$N26*(CF$14),0)</f>
        <v>12</v>
      </c>
      <c r="CG26" s="79">
        <f t="shared" ca="1" si="36"/>
        <v>6</v>
      </c>
      <c r="CH26" s="79">
        <f t="shared" ca="1" si="36"/>
        <v>24</v>
      </c>
      <c r="CI26" s="79">
        <f t="shared" ca="1" si="36"/>
        <v>18</v>
      </c>
      <c r="CJ26" s="79">
        <f t="shared" ca="1" si="36"/>
        <v>6</v>
      </c>
      <c r="CK26" s="79"/>
      <c r="CL26" s="79"/>
      <c r="CM26" s="79"/>
      <c r="CN26" s="79"/>
      <c r="CO26" s="79">
        <f ca="1">IF(CO$14&gt;0,$N26*(CO$14),0)</f>
        <v>24</v>
      </c>
      <c r="CP26" s="79">
        <f ca="1">IF(CP$14&gt;0,$N26*(CP$14),0)</f>
        <v>18</v>
      </c>
      <c r="CQ26" s="79">
        <f ca="1">IF(CQ$14&gt;0,$N26*(CQ$14),0)</f>
        <v>12</v>
      </c>
      <c r="CR26" s="79">
        <f ca="1">IF(CR$14&gt;0,$N26*(CR$14),0)</f>
        <v>6</v>
      </c>
      <c r="CS26" s="79"/>
      <c r="CT26" s="79"/>
      <c r="CU26" s="79"/>
      <c r="CV26" s="79"/>
      <c r="CW26" s="79"/>
      <c r="CX26" s="79"/>
      <c r="CY26" s="79">
        <f ca="1">IF(CY$14&gt;0,$N26*(CY$14),0)</f>
        <v>12</v>
      </c>
      <c r="CZ26" s="79">
        <f ca="1">IF(CZ$14&gt;0,$N26*(CZ$14),0)</f>
        <v>6</v>
      </c>
      <c r="DA26" s="79"/>
      <c r="DB26" s="79"/>
      <c r="DC26" s="79"/>
      <c r="DD26" s="79"/>
      <c r="DE26" s="79"/>
      <c r="DF26" s="79"/>
      <c r="DG26" s="79"/>
      <c r="DH26" s="79"/>
      <c r="DI26" s="79">
        <f ca="1">IF(DI$14&gt;0,$N26*(DI$14),0)</f>
        <v>24</v>
      </c>
      <c r="DJ26" s="79"/>
      <c r="DK26" s="79"/>
      <c r="DL26" s="79"/>
      <c r="DM26" s="79"/>
      <c r="DN26" s="79"/>
      <c r="DO26" s="79">
        <f ca="1">IF(DO$14&gt;0,$N26*(DO$14),0)</f>
        <v>12</v>
      </c>
      <c r="DP26" s="79">
        <f ca="1">IF(DP$14&gt;0,$N26*(DP$14),0)</f>
        <v>6</v>
      </c>
      <c r="DQ26" s="79">
        <f t="shared" ca="1" si="33"/>
        <v>24</v>
      </c>
      <c r="DR26" s="79">
        <f t="shared" ca="1" si="33"/>
        <v>18</v>
      </c>
      <c r="DS26" s="79">
        <f t="shared" ca="1" si="33"/>
        <v>12</v>
      </c>
      <c r="DT26" s="79">
        <f t="shared" ca="1" si="33"/>
        <v>6</v>
      </c>
      <c r="DU26" s="79">
        <f t="shared" ca="1" si="33"/>
        <v>24</v>
      </c>
      <c r="DV26" s="79">
        <f t="shared" ca="1" si="33"/>
        <v>18</v>
      </c>
      <c r="DW26" s="79">
        <f t="shared" ca="1" si="33"/>
        <v>12</v>
      </c>
      <c r="DX26" s="79">
        <f t="shared" ca="1" si="33"/>
        <v>6</v>
      </c>
      <c r="DY26" s="79">
        <f t="shared" ca="1" si="32"/>
        <v>24</v>
      </c>
      <c r="DZ26" s="79">
        <f t="shared" ca="1" si="32"/>
        <v>18</v>
      </c>
      <c r="EA26" s="79">
        <f t="shared" ca="1" si="32"/>
        <v>12</v>
      </c>
      <c r="EB26" s="79">
        <f t="shared" ca="1" si="32"/>
        <v>6</v>
      </c>
      <c r="EC26" s="79">
        <f t="shared" ca="1" si="32"/>
        <v>24</v>
      </c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</row>
    <row r="27" spans="2:163" ht="26" x14ac:dyDescent="0.25">
      <c r="B27" s="89" t="s">
        <v>454</v>
      </c>
      <c r="C27" s="89" t="s">
        <v>141</v>
      </c>
      <c r="D27" s="16" t="s">
        <v>26</v>
      </c>
      <c r="E27" s="15">
        <v>2</v>
      </c>
      <c r="F27" s="47"/>
      <c r="G27" s="73" t="s">
        <v>130</v>
      </c>
      <c r="H27" s="125"/>
      <c r="I27" s="125" t="s">
        <v>195</v>
      </c>
      <c r="J27" s="125" t="s">
        <v>195</v>
      </c>
      <c r="K27" s="125" t="s">
        <v>195</v>
      </c>
      <c r="L27" s="125"/>
      <c r="M27" s="73">
        <f t="shared" si="15"/>
        <v>2</v>
      </c>
      <c r="N27" s="73">
        <f t="shared" si="16"/>
        <v>4</v>
      </c>
      <c r="O27" s="96">
        <f t="shared" ca="1" si="17"/>
        <v>16</v>
      </c>
      <c r="P27" s="79">
        <f t="shared" ca="1" si="18"/>
        <v>4</v>
      </c>
      <c r="Q27" s="79">
        <f t="shared" ca="1" si="18"/>
        <v>0</v>
      </c>
      <c r="R27" s="79">
        <f t="shared" ca="1" si="18"/>
        <v>8</v>
      </c>
      <c r="S27" s="79"/>
      <c r="T27" s="79"/>
      <c r="U27" s="79"/>
      <c r="V27" s="79">
        <f t="shared" ca="1" si="23"/>
        <v>8</v>
      </c>
      <c r="W27" s="79">
        <f ca="1">IF(W$14&gt;0,$N27*(W$14),0)</f>
        <v>4</v>
      </c>
      <c r="X27" s="79"/>
      <c r="Y27" s="79"/>
      <c r="Z27" s="79"/>
      <c r="AA27" s="79"/>
      <c r="AB27" s="79"/>
      <c r="AC27" s="79"/>
      <c r="AD27" s="79"/>
      <c r="AE27" s="79"/>
      <c r="AF27" s="79">
        <f t="shared" ca="1" si="34"/>
        <v>16</v>
      </c>
      <c r="AG27" s="79">
        <f t="shared" ca="1" si="34"/>
        <v>12</v>
      </c>
      <c r="AH27" s="79">
        <f ca="1">IF(AH$14&gt;0,$N27*(AH$14),0)</f>
        <v>8</v>
      </c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>
        <f ca="1">IF(BD$14&gt;0,$N27*(BD$14),0)</f>
        <v>8</v>
      </c>
      <c r="BE27" s="79">
        <f ca="1">IF(BE$14&gt;0,$N27*(BE$14),0)</f>
        <v>4</v>
      </c>
      <c r="BF27" s="79"/>
      <c r="BG27" s="79"/>
      <c r="BH27" s="79"/>
      <c r="BI27" s="79">
        <f ca="1">IF(BI$14&gt;0,$N27*(BI$14),0)</f>
        <v>4</v>
      </c>
      <c r="BJ27" s="79"/>
      <c r="BK27" s="79"/>
      <c r="BL27" s="79"/>
      <c r="BM27" s="79"/>
      <c r="BN27" s="79">
        <f ca="1">IF(BN$14&gt;0,$N27*(BN$14),0)</f>
        <v>16</v>
      </c>
      <c r="BO27" s="79"/>
      <c r="BP27" s="79">
        <f ca="1">IF(BP$14&gt;0,$N27*(BP$14),0)</f>
        <v>8</v>
      </c>
      <c r="BQ27" s="79">
        <f ca="1">IF(BQ$14&gt;0,$N27*(BQ$14),0)</f>
        <v>4</v>
      </c>
      <c r="BR27" s="79"/>
      <c r="BS27" s="79">
        <f ca="1">IF(BS$14&gt;0,$N27*(BS$14),0)</f>
        <v>12</v>
      </c>
      <c r="BT27" s="79"/>
      <c r="BU27" s="79"/>
      <c r="BV27" s="79"/>
      <c r="BW27" s="79">
        <f t="shared" ref="BW27:BX30" ca="1" si="37">IF(BW$14&gt;0,$N27*(BW$14),0)</f>
        <v>12</v>
      </c>
      <c r="BX27" s="79">
        <f t="shared" ca="1" si="37"/>
        <v>8</v>
      </c>
      <c r="BY27" s="79"/>
      <c r="BZ27" s="79"/>
      <c r="CA27" s="79"/>
      <c r="CB27" s="79"/>
      <c r="CC27" s="79"/>
      <c r="CD27" s="79"/>
      <c r="CE27" s="79"/>
      <c r="CF27" s="79">
        <f t="shared" ca="1" si="36"/>
        <v>8</v>
      </c>
      <c r="CG27" s="79">
        <f t="shared" ca="1" si="36"/>
        <v>4</v>
      </c>
      <c r="CH27" s="79">
        <f t="shared" ca="1" si="36"/>
        <v>16</v>
      </c>
      <c r="CI27" s="79">
        <f t="shared" ca="1" si="36"/>
        <v>12</v>
      </c>
      <c r="CJ27" s="79">
        <f t="shared" ca="1" si="36"/>
        <v>4</v>
      </c>
      <c r="CK27" s="79">
        <f ca="1">IF(CK$14&gt;0,$N27*(CK$14),0)</f>
        <v>16</v>
      </c>
      <c r="CL27" s="79">
        <f ca="1">IF(CL$14&gt;0,$N27*(CL$14),0)</f>
        <v>12</v>
      </c>
      <c r="CM27" s="79">
        <f ca="1">IF(CM$14&gt;0,$N27*(CM$14),0)</f>
        <v>8</v>
      </c>
      <c r="CN27" s="79"/>
      <c r="CO27" s="79">
        <f ca="1">IF(CO$14&gt;0,$N27*(CO$14),0)</f>
        <v>16</v>
      </c>
      <c r="CP27" s="79">
        <f ca="1">IF(CP$14&gt;0,$N27*(CP$14),0)</f>
        <v>12</v>
      </c>
      <c r="CQ27" s="79"/>
      <c r="CR27" s="79"/>
      <c r="CS27" s="79">
        <f ca="1">IF(CS$14&gt;0,$N27*(CS$14),0)</f>
        <v>16</v>
      </c>
      <c r="CT27" s="79">
        <f ca="1">IF(CT$14&gt;0,$N27*(CT$14),0)</f>
        <v>12</v>
      </c>
      <c r="CU27" s="79">
        <f ca="1">IF(CU$14&gt;0,$N27*(CU$14),0)</f>
        <v>8</v>
      </c>
      <c r="CV27" s="79"/>
      <c r="CW27" s="79">
        <f ca="1">IF(CW$14&gt;0,$N27*(CW$14),0)</f>
        <v>16</v>
      </c>
      <c r="CX27" s="79"/>
      <c r="CY27" s="79">
        <f ca="1">IF(CY$14&gt;0,$N27*(CY$14),0)</f>
        <v>8</v>
      </c>
      <c r="CZ27" s="79">
        <f ca="1">IF(CZ$14&gt;0,$N27*(CZ$14),0)</f>
        <v>4</v>
      </c>
      <c r="DA27" s="79"/>
      <c r="DB27" s="79"/>
      <c r="DC27" s="79"/>
      <c r="DD27" s="79"/>
      <c r="DE27" s="79"/>
      <c r="DF27" s="79"/>
      <c r="DG27" s="79"/>
      <c r="DH27" s="79"/>
      <c r="DI27" s="79">
        <f ca="1">IF(DI$14&gt;0,$N27*(DI$14),0)</f>
        <v>16</v>
      </c>
      <c r="DJ27" s="79"/>
      <c r="DK27" s="79"/>
      <c r="DL27" s="79"/>
      <c r="DM27" s="79"/>
      <c r="DN27" s="79"/>
      <c r="DO27" s="79">
        <f ca="1">IF(DO$14&gt;0,$N27*(DO$14),0)</f>
        <v>8</v>
      </c>
      <c r="DP27" s="79">
        <f ca="1">IF(DP$14&gt;0,$N27*(DP$14),0)</f>
        <v>4</v>
      </c>
      <c r="DQ27" s="79">
        <f t="shared" ca="1" si="33"/>
        <v>16</v>
      </c>
      <c r="DR27" s="79">
        <f t="shared" ca="1" si="33"/>
        <v>12</v>
      </c>
      <c r="DS27" s="79">
        <f t="shared" ca="1" si="33"/>
        <v>8</v>
      </c>
      <c r="DT27" s="79">
        <f t="shared" ca="1" si="33"/>
        <v>4</v>
      </c>
      <c r="DU27" s="79">
        <f t="shared" ca="1" si="33"/>
        <v>16</v>
      </c>
      <c r="DV27" s="79">
        <f t="shared" ca="1" si="33"/>
        <v>12</v>
      </c>
      <c r="DW27" s="79">
        <f t="shared" ca="1" si="33"/>
        <v>8</v>
      </c>
      <c r="DX27" s="79">
        <f t="shared" ca="1" si="33"/>
        <v>4</v>
      </c>
      <c r="DY27" s="79">
        <f t="shared" ca="1" si="32"/>
        <v>16</v>
      </c>
      <c r="DZ27" s="79">
        <f t="shared" ca="1" si="32"/>
        <v>12</v>
      </c>
      <c r="EA27" s="79">
        <f t="shared" ca="1" si="32"/>
        <v>8</v>
      </c>
      <c r="EB27" s="79">
        <f t="shared" ca="1" si="32"/>
        <v>4</v>
      </c>
      <c r="EC27" s="79">
        <f t="shared" ca="1" si="32"/>
        <v>16</v>
      </c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</row>
    <row r="28" spans="2:163" ht="39" x14ac:dyDescent="0.25">
      <c r="B28" s="89" t="s">
        <v>454</v>
      </c>
      <c r="C28" s="89" t="s">
        <v>141</v>
      </c>
      <c r="D28" s="16" t="s">
        <v>208</v>
      </c>
      <c r="E28" s="15">
        <v>2</v>
      </c>
      <c r="F28" s="47"/>
      <c r="G28" s="73" t="s">
        <v>131</v>
      </c>
      <c r="H28" s="125"/>
      <c r="I28" s="125"/>
      <c r="J28" s="125" t="s">
        <v>195</v>
      </c>
      <c r="K28" s="125" t="s">
        <v>195</v>
      </c>
      <c r="L28" s="125"/>
      <c r="M28" s="73">
        <f t="shared" si="15"/>
        <v>1</v>
      </c>
      <c r="N28" s="73">
        <f t="shared" si="16"/>
        <v>2</v>
      </c>
      <c r="O28" s="96">
        <f t="shared" ca="1" si="17"/>
        <v>8</v>
      </c>
      <c r="P28" s="79">
        <f t="shared" ca="1" si="18"/>
        <v>2</v>
      </c>
      <c r="Q28" s="79">
        <f t="shared" ca="1" si="18"/>
        <v>0</v>
      </c>
      <c r="R28" s="79">
        <f t="shared" ca="1" si="18"/>
        <v>4</v>
      </c>
      <c r="S28" s="79"/>
      <c r="T28" s="79"/>
      <c r="U28" s="79"/>
      <c r="V28" s="79">
        <f t="shared" ca="1" si="23"/>
        <v>4</v>
      </c>
      <c r="W28" s="79"/>
      <c r="X28" s="79"/>
      <c r="Y28" s="79">
        <f ca="1">IF(Y$14&gt;0,$N28*(Y$14),0)</f>
        <v>6</v>
      </c>
      <c r="Z28" s="79"/>
      <c r="AA28" s="79"/>
      <c r="AB28" s="79"/>
      <c r="AC28" s="79"/>
      <c r="AD28" s="79"/>
      <c r="AE28" s="79"/>
      <c r="AF28" s="79">
        <f t="shared" ca="1" si="34"/>
        <v>8</v>
      </c>
      <c r="AG28" s="79">
        <f t="shared" ca="1" si="34"/>
        <v>6</v>
      </c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>
        <f ca="1">IF(BH$14&gt;0,$N28*(BH$14),0)</f>
        <v>4</v>
      </c>
      <c r="BI28" s="79">
        <f ca="1">IF(BI$14&gt;0,$N28*(BI$14),0)</f>
        <v>2</v>
      </c>
      <c r="BJ28" s="79">
        <f ca="1">IF(BJ$14&gt;0,$N28*(BJ$14),0)</f>
        <v>8</v>
      </c>
      <c r="BK28" s="79">
        <f ca="1">IF(BK$14&gt;0,$N28*(BK$14),0)</f>
        <v>6</v>
      </c>
      <c r="BL28" s="79">
        <f ca="1">IF(BL$14&gt;0,$N28*(BL$14),0)</f>
        <v>4</v>
      </c>
      <c r="BM28" s="79"/>
      <c r="BN28" s="79">
        <f ca="1">IF(BN$14&gt;0,$N28*(BN$14),0)</f>
        <v>8</v>
      </c>
      <c r="BO28" s="79">
        <f ca="1">IF(BO$14&gt;0,$N28*(BO$14),0)</f>
        <v>6</v>
      </c>
      <c r="BP28" s="79">
        <f ca="1">IF(BP$14&gt;0,$N28*(BP$14),0)</f>
        <v>4</v>
      </c>
      <c r="BQ28" s="79">
        <f ca="1">IF(BQ$14&gt;0,$N28*(BQ$14),0)</f>
        <v>2</v>
      </c>
      <c r="BR28" s="79">
        <f ca="1">IF(BR$14&gt;0,$N28*(BR$14),0)</f>
        <v>8</v>
      </c>
      <c r="BS28" s="79">
        <f ca="1">IF(BS$14&gt;0,$N28*(BS$14),0)</f>
        <v>6</v>
      </c>
      <c r="BT28" s="79"/>
      <c r="BU28" s="79"/>
      <c r="BV28" s="79"/>
      <c r="BW28" s="79">
        <f t="shared" ca="1" si="37"/>
        <v>6</v>
      </c>
      <c r="BX28" s="79">
        <f t="shared" ca="1" si="37"/>
        <v>4</v>
      </c>
      <c r="BY28" s="79"/>
      <c r="BZ28" s="79"/>
      <c r="CA28" s="79"/>
      <c r="CB28" s="79"/>
      <c r="CC28" s="79"/>
      <c r="CD28" s="79"/>
      <c r="CE28" s="79">
        <f ca="1">IF(CE$14&gt;0,$N28*(CE$14),0)</f>
        <v>6</v>
      </c>
      <c r="CF28" s="79"/>
      <c r="CG28" s="79"/>
      <c r="CH28" s="79"/>
      <c r="CI28" s="79">
        <f ca="1">IF(CI$14&gt;0,$N28*(CI$14),0)</f>
        <v>6</v>
      </c>
      <c r="CJ28" s="79"/>
      <c r="CK28" s="79"/>
      <c r="CL28" s="79"/>
      <c r="CM28" s="79"/>
      <c r="CN28" s="79"/>
      <c r="CO28" s="79">
        <f ca="1">IF(CO$14&gt;0,$N28*(CO$14),0)</f>
        <v>8</v>
      </c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>
        <f ca="1">IF(DH$14&gt;0,$N28*(DH$14),0)</f>
        <v>2</v>
      </c>
      <c r="DI28" s="79"/>
      <c r="DJ28" s="79"/>
      <c r="DK28" s="79">
        <f t="shared" ref="DK28:DN30" ca="1" si="38">IF(DK$14&gt;0,$N28*(DK$14),0)</f>
        <v>4</v>
      </c>
      <c r="DL28" s="79">
        <f t="shared" ca="1" si="38"/>
        <v>2</v>
      </c>
      <c r="DM28" s="79">
        <f t="shared" ca="1" si="38"/>
        <v>8</v>
      </c>
      <c r="DN28" s="79">
        <f t="shared" ca="1" si="38"/>
        <v>6</v>
      </c>
      <c r="DO28" s="79"/>
      <c r="DP28" s="79"/>
      <c r="DQ28" s="79">
        <f t="shared" ca="1" si="33"/>
        <v>8</v>
      </c>
      <c r="DR28" s="79">
        <f t="shared" ca="1" si="33"/>
        <v>6</v>
      </c>
      <c r="DS28" s="79">
        <f t="shared" ca="1" si="33"/>
        <v>4</v>
      </c>
      <c r="DT28" s="79">
        <f t="shared" ca="1" si="33"/>
        <v>2</v>
      </c>
      <c r="DU28" s="79">
        <f t="shared" ca="1" si="33"/>
        <v>8</v>
      </c>
      <c r="DV28" s="79">
        <f t="shared" ca="1" si="33"/>
        <v>6</v>
      </c>
      <c r="DW28" s="79">
        <f t="shared" ca="1" si="33"/>
        <v>4</v>
      </c>
      <c r="DX28" s="79">
        <f t="shared" ca="1" si="33"/>
        <v>2</v>
      </c>
      <c r="DY28" s="79">
        <f t="shared" ca="1" si="32"/>
        <v>8</v>
      </c>
      <c r="DZ28" s="79">
        <f t="shared" ca="1" si="32"/>
        <v>6</v>
      </c>
      <c r="EA28" s="79">
        <f t="shared" ca="1" si="32"/>
        <v>4</v>
      </c>
      <c r="EB28" s="79">
        <f t="shared" ca="1" si="32"/>
        <v>2</v>
      </c>
      <c r="EC28" s="79">
        <f t="shared" ca="1" si="32"/>
        <v>8</v>
      </c>
      <c r="ED28" s="79"/>
      <c r="EE28" s="79"/>
      <c r="EF28" s="79"/>
      <c r="EG28" s="79"/>
      <c r="EH28" s="79"/>
      <c r="EI28" s="79"/>
      <c r="EJ28" s="79">
        <f ca="1">IF(EJ$14&gt;0,$N28*(EJ$14),0)</f>
        <v>2</v>
      </c>
      <c r="EK28" s="79"/>
      <c r="EL28" s="79">
        <f ca="1">IF(EL$14&gt;0,$N28*(EL$14),0)</f>
        <v>6</v>
      </c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</row>
    <row r="29" spans="2:163" ht="26" x14ac:dyDescent="0.25">
      <c r="B29" s="89" t="s">
        <v>454</v>
      </c>
      <c r="C29" s="89" t="s">
        <v>141</v>
      </c>
      <c r="D29" s="16" t="s">
        <v>209</v>
      </c>
      <c r="E29" s="15">
        <v>2</v>
      </c>
      <c r="F29" s="47"/>
      <c r="G29" s="73" t="s">
        <v>131</v>
      </c>
      <c r="H29" s="125"/>
      <c r="I29" s="125"/>
      <c r="J29" s="125" t="s">
        <v>195</v>
      </c>
      <c r="K29" s="125" t="s">
        <v>195</v>
      </c>
      <c r="L29" s="125"/>
      <c r="M29" s="73">
        <f t="shared" si="15"/>
        <v>1</v>
      </c>
      <c r="N29" s="73">
        <f t="shared" si="16"/>
        <v>2</v>
      </c>
      <c r="O29" s="96">
        <f t="shared" ca="1" si="17"/>
        <v>8</v>
      </c>
      <c r="P29" s="79">
        <f t="shared" ca="1" si="18"/>
        <v>2</v>
      </c>
      <c r="Q29" s="79">
        <f t="shared" ca="1" si="18"/>
        <v>0</v>
      </c>
      <c r="R29" s="79">
        <f t="shared" ca="1" si="18"/>
        <v>4</v>
      </c>
      <c r="S29" s="79"/>
      <c r="T29" s="79"/>
      <c r="U29" s="79">
        <f ca="1">IF(U$14&gt;0,$N29*(U$14),0)</f>
        <v>6</v>
      </c>
      <c r="V29" s="79">
        <f t="shared" ca="1" si="23"/>
        <v>4</v>
      </c>
      <c r="W29" s="79">
        <f ca="1">IF(W$14&gt;0,$N29*(W$14),0)</f>
        <v>2</v>
      </c>
      <c r="X29" s="79"/>
      <c r="Y29" s="79"/>
      <c r="Z29" s="79">
        <f ca="1">IF(Z$14&gt;0,$N29*(Z$14),0)</f>
        <v>4</v>
      </c>
      <c r="AA29" s="79">
        <f ca="1">IF(AA$14&gt;0,$N29*(AA$14),0)</f>
        <v>2</v>
      </c>
      <c r="AB29" s="79">
        <f ca="1">IF(AB$14&gt;0,$N29*(AB$14),0)</f>
        <v>8</v>
      </c>
      <c r="AC29" s="79">
        <f ca="1">IF(AC$14&gt;0,$N29*(AC$14),0)</f>
        <v>6</v>
      </c>
      <c r="AD29" s="79">
        <f ca="1">IF(AD$14&gt;0,$N29*(AD$14),0)</f>
        <v>4</v>
      </c>
      <c r="AE29" s="79"/>
      <c r="AF29" s="79">
        <f t="shared" ca="1" si="34"/>
        <v>8</v>
      </c>
      <c r="AG29" s="79">
        <f t="shared" ca="1" si="34"/>
        <v>6</v>
      </c>
      <c r="AH29" s="79">
        <f ca="1">IF(AH$14&gt;0,$N29*(AH$14),0)</f>
        <v>4</v>
      </c>
      <c r="AI29" s="79"/>
      <c r="AJ29" s="79"/>
      <c r="AK29" s="79"/>
      <c r="AL29" s="79"/>
      <c r="AM29" s="79"/>
      <c r="AN29" s="79"/>
      <c r="AO29" s="79"/>
      <c r="AP29" s="79">
        <f ca="1">IF(AP$14&gt;0,$N29*(AP$14),0)</f>
        <v>4</v>
      </c>
      <c r="AQ29" s="79">
        <f ca="1">IF(AQ$14&gt;0,$N29*(AQ$14),0)</f>
        <v>2</v>
      </c>
      <c r="AR29" s="79">
        <f ca="1">IF(AR$14&gt;0,$N29*(AR$14),0)</f>
        <v>8</v>
      </c>
      <c r="AS29" s="79">
        <f ca="1">IF(AS$14&gt;0,$N29*(AS$14),0)</f>
        <v>6</v>
      </c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>
        <f t="shared" ca="1" si="37"/>
        <v>6</v>
      </c>
      <c r="BX29" s="79">
        <f t="shared" ca="1" si="37"/>
        <v>4</v>
      </c>
      <c r="BY29" s="79">
        <f ca="1">IF(BY$14&gt;0,$N29*(BY$14),0)</f>
        <v>2</v>
      </c>
      <c r="BZ29" s="79"/>
      <c r="CA29" s="79"/>
      <c r="CB29" s="79"/>
      <c r="CC29" s="79"/>
      <c r="CD29" s="79"/>
      <c r="CE29" s="79"/>
      <c r="CF29" s="79">
        <f ca="1">IF(CF$14&gt;0,$N29*(CF$14),0)</f>
        <v>4</v>
      </c>
      <c r="CG29" s="79">
        <f ca="1">IF(CG$14&gt;0,$N29*(CG$14),0)</f>
        <v>2</v>
      </c>
      <c r="CH29" s="79">
        <f ca="1">IF(CH$14&gt;0,$N29*(CH$14),0)</f>
        <v>8</v>
      </c>
      <c r="CI29" s="79">
        <f ca="1">IF(CI$14&gt;0,$N29*(CI$14),0)</f>
        <v>6</v>
      </c>
      <c r="CJ29" s="79">
        <f t="shared" ref="CJ29:CN29" ca="1" si="39">IF(CJ$14&gt;0,$N29*(CJ$14),0)</f>
        <v>2</v>
      </c>
      <c r="CK29" s="79">
        <f t="shared" ca="1" si="39"/>
        <v>8</v>
      </c>
      <c r="CL29" s="79">
        <f t="shared" ca="1" si="39"/>
        <v>6</v>
      </c>
      <c r="CM29" s="79">
        <f t="shared" ca="1" si="39"/>
        <v>4</v>
      </c>
      <c r="CN29" s="79">
        <f t="shared" ca="1" si="39"/>
        <v>2</v>
      </c>
      <c r="CO29" s="79">
        <f ca="1">IF(CO$14&gt;0,$N29*(CO$14),0)</f>
        <v>8</v>
      </c>
      <c r="CP29" s="79">
        <f ca="1">IF(CP$14&gt;0,$N29*(CP$14),0)</f>
        <v>6</v>
      </c>
      <c r="CQ29" s="79">
        <f ca="1">IF(CQ$14&gt;0,$N29*(CQ$14),0)</f>
        <v>4</v>
      </c>
      <c r="CR29" s="79">
        <f ca="1">IF(CR$14&gt;0,$N29*(CR$14),0)</f>
        <v>2</v>
      </c>
      <c r="CS29" s="79"/>
      <c r="CT29" s="79">
        <f ca="1">IF(CT$14&gt;0,$N29*(CT$14),0)</f>
        <v>6</v>
      </c>
      <c r="CU29" s="79">
        <f ca="1">IF(CU$14&gt;0,$N29*(CU$14),0)</f>
        <v>4</v>
      </c>
      <c r="CV29" s="79"/>
      <c r="CW29" s="79"/>
      <c r="CX29" s="79"/>
      <c r="CY29" s="79"/>
      <c r="CZ29" s="79"/>
      <c r="DA29" s="79"/>
      <c r="DB29" s="79">
        <f ca="1">IF(DB$14&gt;0,$N29*(DB$14),0)</f>
        <v>6</v>
      </c>
      <c r="DC29" s="79">
        <f ca="1">IF(DC$14&gt;0,$N29*(DC$14),0)</f>
        <v>4</v>
      </c>
      <c r="DD29" s="79">
        <f ca="1">IF(DD$14&gt;0,$N29*(DD$14),0)</f>
        <v>2</v>
      </c>
      <c r="DE29" s="79">
        <f ca="1">IF(DE$14&gt;0,$N29*(DE$14),0)</f>
        <v>8</v>
      </c>
      <c r="DF29" s="79"/>
      <c r="DG29" s="79">
        <f ca="1">IF(DG$14&gt;0,$N29*(DG$14),0)</f>
        <v>4</v>
      </c>
      <c r="DH29" s="79"/>
      <c r="DI29" s="79">
        <f ca="1">IF(DI$14&gt;0,$N29*(DI$14),0)</f>
        <v>8</v>
      </c>
      <c r="DJ29" s="79"/>
      <c r="DK29" s="79">
        <f t="shared" ca="1" si="38"/>
        <v>4</v>
      </c>
      <c r="DL29" s="79">
        <f t="shared" ca="1" si="38"/>
        <v>2</v>
      </c>
      <c r="DM29" s="79">
        <f t="shared" ca="1" si="38"/>
        <v>8</v>
      </c>
      <c r="DN29" s="79">
        <f t="shared" ca="1" si="38"/>
        <v>6</v>
      </c>
      <c r="DO29" s="79">
        <f ca="1">IF(DO$14&gt;0,$N29*(DO$14),0)</f>
        <v>4</v>
      </c>
      <c r="DP29" s="79">
        <f ca="1">IF(DP$14&gt;0,$N29*(DP$14),0)</f>
        <v>2</v>
      </c>
      <c r="DQ29" s="79">
        <f t="shared" ca="1" si="33"/>
        <v>8</v>
      </c>
      <c r="DR29" s="79">
        <f t="shared" ca="1" si="33"/>
        <v>6</v>
      </c>
      <c r="DS29" s="79">
        <f t="shared" ca="1" si="33"/>
        <v>4</v>
      </c>
      <c r="DT29" s="79">
        <f t="shared" ca="1" si="33"/>
        <v>2</v>
      </c>
      <c r="DU29" s="79">
        <f t="shared" ca="1" si="33"/>
        <v>8</v>
      </c>
      <c r="DV29" s="79">
        <f t="shared" ca="1" si="33"/>
        <v>6</v>
      </c>
      <c r="DW29" s="79">
        <f t="shared" ca="1" si="33"/>
        <v>4</v>
      </c>
      <c r="DX29" s="79">
        <f t="shared" ca="1" si="33"/>
        <v>2</v>
      </c>
      <c r="DY29" s="79">
        <f t="shared" ca="1" si="32"/>
        <v>8</v>
      </c>
      <c r="DZ29" s="79">
        <f t="shared" ca="1" si="32"/>
        <v>6</v>
      </c>
      <c r="EA29" s="79">
        <f t="shared" ca="1" si="32"/>
        <v>4</v>
      </c>
      <c r="EB29" s="79">
        <f t="shared" ca="1" si="32"/>
        <v>2</v>
      </c>
      <c r="EC29" s="79">
        <f t="shared" ca="1" si="32"/>
        <v>8</v>
      </c>
      <c r="ED29" s="79"/>
      <c r="EE29" s="79"/>
      <c r="EF29" s="79"/>
      <c r="EG29" s="79"/>
      <c r="EH29" s="79"/>
      <c r="EI29" s="79"/>
      <c r="EJ29" s="79">
        <f ca="1">IF(EJ$14&gt;0,$N29*(EJ$14),0)</f>
        <v>2</v>
      </c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</row>
    <row r="30" spans="2:163" ht="117" x14ac:dyDescent="0.25">
      <c r="B30" s="89" t="s">
        <v>454</v>
      </c>
      <c r="C30" s="89" t="s">
        <v>141</v>
      </c>
      <c r="D30" s="16" t="s">
        <v>210</v>
      </c>
      <c r="E30" s="15">
        <v>2</v>
      </c>
      <c r="F30" s="47"/>
      <c r="G30" s="73" t="s">
        <v>131</v>
      </c>
      <c r="H30" s="125"/>
      <c r="I30" s="125" t="s">
        <v>195</v>
      </c>
      <c r="J30" s="125" t="s">
        <v>195</v>
      </c>
      <c r="K30" s="125" t="s">
        <v>195</v>
      </c>
      <c r="L30" s="125"/>
      <c r="M30" s="73">
        <f t="shared" si="15"/>
        <v>1</v>
      </c>
      <c r="N30" s="73">
        <f t="shared" si="16"/>
        <v>2</v>
      </c>
      <c r="O30" s="96">
        <f t="shared" ca="1" si="17"/>
        <v>8</v>
      </c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>
        <f ca="1">IF(AF$14&gt;0,$N30*(AF$14),0)</f>
        <v>8</v>
      </c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>
        <f t="shared" ca="1" si="37"/>
        <v>6</v>
      </c>
      <c r="BX30" s="79">
        <f t="shared" ca="1" si="37"/>
        <v>4</v>
      </c>
      <c r="BY30" s="79">
        <f ca="1">IF(BY$14&gt;0,$N30*(BY$14),0)</f>
        <v>2</v>
      </c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>
        <f t="shared" ca="1" si="38"/>
        <v>4</v>
      </c>
      <c r="DL30" s="79">
        <f t="shared" ca="1" si="38"/>
        <v>2</v>
      </c>
      <c r="DM30" s="79">
        <f t="shared" ca="1" si="38"/>
        <v>8</v>
      </c>
      <c r="DN30" s="79">
        <f t="shared" ca="1" si="38"/>
        <v>6</v>
      </c>
      <c r="DO30" s="79">
        <f ca="1">IF(DO$14&gt;0,$N30*(DO$14),0)</f>
        <v>4</v>
      </c>
      <c r="DP30" s="79">
        <f ca="1">IF(DP$14&gt;0,$N30*(DP$14),0)</f>
        <v>2</v>
      </c>
      <c r="DQ30" s="79">
        <f t="shared" ca="1" si="33"/>
        <v>8</v>
      </c>
      <c r="DR30" s="79">
        <f t="shared" ca="1" si="33"/>
        <v>6</v>
      </c>
      <c r="DS30" s="79">
        <f t="shared" ca="1" si="33"/>
        <v>4</v>
      </c>
      <c r="DT30" s="79">
        <f t="shared" ca="1" si="33"/>
        <v>2</v>
      </c>
      <c r="DU30" s="79">
        <f t="shared" ca="1" si="33"/>
        <v>8</v>
      </c>
      <c r="DV30" s="79">
        <f t="shared" ca="1" si="33"/>
        <v>6</v>
      </c>
      <c r="DW30" s="79">
        <f t="shared" ca="1" si="33"/>
        <v>4</v>
      </c>
      <c r="DX30" s="79">
        <f t="shared" ca="1" si="33"/>
        <v>2</v>
      </c>
      <c r="DY30" s="79">
        <f t="shared" ref="DY30:EA32" ca="1" si="40">IF(DY$14&gt;0,$N30*(DY$14),0)</f>
        <v>8</v>
      </c>
      <c r="DZ30" s="79">
        <f t="shared" ca="1" si="40"/>
        <v>6</v>
      </c>
      <c r="EA30" s="79">
        <f t="shared" ca="1" si="40"/>
        <v>4</v>
      </c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</row>
    <row r="31" spans="2:163" ht="39" x14ac:dyDescent="0.25">
      <c r="B31" s="89" t="s">
        <v>454</v>
      </c>
      <c r="C31" s="89" t="s">
        <v>141</v>
      </c>
      <c r="D31" s="16" t="s">
        <v>27</v>
      </c>
      <c r="E31" s="15">
        <v>2</v>
      </c>
      <c r="F31" s="47"/>
      <c r="G31" s="73" t="s">
        <v>131</v>
      </c>
      <c r="H31" s="125"/>
      <c r="I31" s="125"/>
      <c r="J31" s="125" t="s">
        <v>195</v>
      </c>
      <c r="K31" s="125"/>
      <c r="L31" s="125" t="s">
        <v>195</v>
      </c>
      <c r="M31" s="73">
        <f t="shared" si="15"/>
        <v>1</v>
      </c>
      <c r="N31" s="73">
        <f t="shared" si="16"/>
        <v>2</v>
      </c>
      <c r="O31" s="96">
        <f t="shared" ca="1" si="17"/>
        <v>8</v>
      </c>
      <c r="P31" s="79">
        <f t="shared" ref="P31:Q62" ca="1" si="41">IF(P$14&gt;0,$N31*(P$14),0)</f>
        <v>2</v>
      </c>
      <c r="Q31" s="79">
        <f t="shared" ca="1" si="41"/>
        <v>0</v>
      </c>
      <c r="R31" s="79"/>
      <c r="S31" s="79"/>
      <c r="T31" s="79"/>
      <c r="U31" s="79"/>
      <c r="V31" s="79"/>
      <c r="W31" s="79"/>
      <c r="X31" s="79"/>
      <c r="Y31" s="79"/>
      <c r="Z31" s="79"/>
      <c r="AA31" s="79">
        <f ca="1">IF(AA$14&gt;0,$N31*(AA$14),0)</f>
        <v>2</v>
      </c>
      <c r="AB31" s="79">
        <f ca="1">IF(AB$14&gt;0,$N31*(AB$14),0)</f>
        <v>8</v>
      </c>
      <c r="AC31" s="79">
        <f ca="1">IF(AC$14&gt;0,$N31*(AC$14),0)</f>
        <v>6</v>
      </c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>
        <f t="shared" ca="1" si="40"/>
        <v>8</v>
      </c>
      <c r="DZ31" s="79">
        <f t="shared" ca="1" si="40"/>
        <v>6</v>
      </c>
      <c r="EA31" s="79">
        <f t="shared" ca="1" si="40"/>
        <v>4</v>
      </c>
      <c r="EB31" s="79">
        <f ca="1">IF(EB$14&gt;0,$N31*(EB$14),0)</f>
        <v>2</v>
      </c>
      <c r="EC31" s="79"/>
      <c r="ED31" s="79">
        <f ca="1">IF(ED$14&gt;0,$N31*(ED$14),0)</f>
        <v>6</v>
      </c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</row>
    <row r="32" spans="2:163" x14ac:dyDescent="0.25">
      <c r="B32" s="89" t="s">
        <v>454</v>
      </c>
      <c r="C32" s="89" t="s">
        <v>142</v>
      </c>
      <c r="D32" s="16" t="s">
        <v>28</v>
      </c>
      <c r="E32" s="15">
        <v>2</v>
      </c>
      <c r="F32" s="47"/>
      <c r="G32" s="73" t="s">
        <v>130</v>
      </c>
      <c r="H32" s="125"/>
      <c r="I32" s="125"/>
      <c r="J32" s="125" t="s">
        <v>195</v>
      </c>
      <c r="K32" s="125" t="s">
        <v>195</v>
      </c>
      <c r="L32" s="125"/>
      <c r="M32" s="73">
        <f t="shared" si="15"/>
        <v>2</v>
      </c>
      <c r="N32" s="73">
        <f t="shared" si="16"/>
        <v>4</v>
      </c>
      <c r="O32" s="96">
        <f t="shared" ca="1" si="17"/>
        <v>16</v>
      </c>
      <c r="P32" s="79">
        <f t="shared" ca="1" si="41"/>
        <v>4</v>
      </c>
      <c r="Q32" s="79">
        <f t="shared" ca="1" si="41"/>
        <v>0</v>
      </c>
      <c r="R32" s="79">
        <f t="shared" ref="R32:R73" ca="1" si="42">IF(R$14&gt;0,$N32*(R$14),0)</f>
        <v>8</v>
      </c>
      <c r="S32" s="79"/>
      <c r="T32" s="79"/>
      <c r="U32" s="79"/>
      <c r="V32" s="79">
        <f t="shared" ref="V32:W57" ca="1" si="43">IF(V$14&gt;0,$N32*(V$14),0)</f>
        <v>8</v>
      </c>
      <c r="W32" s="79"/>
      <c r="X32" s="79">
        <f ca="1">IF(X$14&gt;0,$N32*(X$14),0)</f>
        <v>16</v>
      </c>
      <c r="Y32" s="79">
        <f ca="1">IF(Y$14&gt;0,$N32*(Y$14),0)</f>
        <v>12</v>
      </c>
      <c r="Z32" s="79"/>
      <c r="AA32" s="79"/>
      <c r="AB32" s="79"/>
      <c r="AC32" s="79">
        <f ca="1">IF(AC$14&gt;0,$N32*(AC$14),0)</f>
        <v>12</v>
      </c>
      <c r="AD32" s="79"/>
      <c r="AE32" s="79"/>
      <c r="AF32" s="79">
        <f t="shared" ref="AF32:AH42" ca="1" si="44">IF(AF$14&gt;0,$N32*(AF$14),0)</f>
        <v>16</v>
      </c>
      <c r="AG32" s="79">
        <f t="shared" ca="1" si="44"/>
        <v>12</v>
      </c>
      <c r="AH32" s="79">
        <f t="shared" ca="1" si="44"/>
        <v>8</v>
      </c>
      <c r="AI32" s="79"/>
      <c r="AJ32" s="79"/>
      <c r="AK32" s="79"/>
      <c r="AL32" s="79"/>
      <c r="AM32" s="79"/>
      <c r="AN32" s="79"/>
      <c r="AO32" s="79">
        <f ca="1">IF(AO$14&gt;0,$N32*(AO$14),0)</f>
        <v>12</v>
      </c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>
        <f ca="1">IF(BH$14&gt;0,$N32*(BH$14),0)</f>
        <v>8</v>
      </c>
      <c r="BI32" s="79">
        <f ca="1">IF(BI$14&gt;0,$N32*(BI$14),0)</f>
        <v>4</v>
      </c>
      <c r="BJ32" s="79">
        <f ca="1">IF(BJ$14&gt;0,$N32*(BJ$14),0)</f>
        <v>16</v>
      </c>
      <c r="BK32" s="79">
        <f ca="1">IF(BK$14&gt;0,$N32*(BK$14),0)</f>
        <v>12</v>
      </c>
      <c r="BL32" s="79">
        <f ca="1">IF(BL$14&gt;0,$N32*(BL$14),0)</f>
        <v>8</v>
      </c>
      <c r="BM32" s="79"/>
      <c r="BN32" s="79">
        <f t="shared" ref="BN32:BS32" ca="1" si="45">IF(BN$14&gt;0,$N32*(BN$14),0)</f>
        <v>16</v>
      </c>
      <c r="BO32" s="79">
        <f t="shared" ca="1" si="45"/>
        <v>12</v>
      </c>
      <c r="BP32" s="79">
        <f t="shared" ca="1" si="45"/>
        <v>8</v>
      </c>
      <c r="BQ32" s="79">
        <f t="shared" ca="1" si="45"/>
        <v>4</v>
      </c>
      <c r="BR32" s="79">
        <f t="shared" ca="1" si="45"/>
        <v>16</v>
      </c>
      <c r="BS32" s="79">
        <f t="shared" ca="1" si="45"/>
        <v>12</v>
      </c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>
        <f ca="1">IF(CE$14&gt;0,$N32*(CE$14),0)</f>
        <v>12</v>
      </c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>
        <f t="shared" ref="DK32:DN41" ca="1" si="46">IF(DK$14&gt;0,$N32*(DK$14),0)</f>
        <v>8</v>
      </c>
      <c r="DL32" s="79">
        <f t="shared" ca="1" si="46"/>
        <v>4</v>
      </c>
      <c r="DM32" s="79">
        <f t="shared" ca="1" si="46"/>
        <v>16</v>
      </c>
      <c r="DN32" s="79">
        <f t="shared" ca="1" si="46"/>
        <v>12</v>
      </c>
      <c r="DO32" s="79"/>
      <c r="DP32" s="79"/>
      <c r="DQ32" s="79">
        <f t="shared" ref="DQ32:DX35" ca="1" si="47">IF(DQ$14&gt;0,$N32*(DQ$14),0)</f>
        <v>16</v>
      </c>
      <c r="DR32" s="79">
        <f t="shared" ca="1" si="47"/>
        <v>12</v>
      </c>
      <c r="DS32" s="79">
        <f t="shared" ca="1" si="47"/>
        <v>8</v>
      </c>
      <c r="DT32" s="79">
        <f t="shared" ca="1" si="47"/>
        <v>4</v>
      </c>
      <c r="DU32" s="79">
        <f t="shared" ca="1" si="47"/>
        <v>16</v>
      </c>
      <c r="DV32" s="79">
        <f t="shared" ca="1" si="47"/>
        <v>12</v>
      </c>
      <c r="DW32" s="79">
        <f t="shared" ca="1" si="47"/>
        <v>8</v>
      </c>
      <c r="DX32" s="79">
        <f t="shared" ca="1" si="47"/>
        <v>4</v>
      </c>
      <c r="DY32" s="79">
        <f t="shared" ca="1" si="40"/>
        <v>16</v>
      </c>
      <c r="DZ32" s="79">
        <f t="shared" ca="1" si="40"/>
        <v>12</v>
      </c>
      <c r="EA32" s="79">
        <f t="shared" ca="1" si="40"/>
        <v>8</v>
      </c>
      <c r="EB32" s="79">
        <f ca="1">IF(EB$14&gt;0,$N32*(EB$14),0)</f>
        <v>4</v>
      </c>
      <c r="EC32" s="79">
        <f ca="1">IF(EC$14&gt;0,$N32*(EC$14),0)</f>
        <v>16</v>
      </c>
      <c r="ED32" s="79"/>
      <c r="EE32" s="79"/>
      <c r="EF32" s="79"/>
      <c r="EG32" s="79"/>
      <c r="EH32" s="79"/>
      <c r="EI32" s="79"/>
      <c r="EJ32" s="79">
        <f t="shared" ref="EJ32:EJ62" ca="1" si="48">IF(EJ$14&gt;0,$N32*(EJ$14),0)</f>
        <v>4</v>
      </c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</row>
    <row r="33" spans="2:163" ht="26" x14ac:dyDescent="0.25">
      <c r="B33" s="89" t="s">
        <v>454</v>
      </c>
      <c r="C33" s="89" t="s">
        <v>143</v>
      </c>
      <c r="D33" s="16" t="s">
        <v>29</v>
      </c>
      <c r="E33" s="15">
        <v>2</v>
      </c>
      <c r="F33" s="47"/>
      <c r="G33" s="73" t="s">
        <v>133</v>
      </c>
      <c r="H33" s="125"/>
      <c r="I33" s="125"/>
      <c r="J33" s="125" t="s">
        <v>195</v>
      </c>
      <c r="K33" s="125" t="s">
        <v>195</v>
      </c>
      <c r="L33" s="125"/>
      <c r="M33" s="73">
        <f t="shared" si="15"/>
        <v>3</v>
      </c>
      <c r="N33" s="73">
        <f t="shared" si="16"/>
        <v>6</v>
      </c>
      <c r="O33" s="96">
        <f t="shared" ca="1" si="17"/>
        <v>24</v>
      </c>
      <c r="P33" s="79">
        <f t="shared" ca="1" si="41"/>
        <v>6</v>
      </c>
      <c r="Q33" s="79">
        <f t="shared" ca="1" si="41"/>
        <v>0</v>
      </c>
      <c r="R33" s="79">
        <f t="shared" ca="1" si="42"/>
        <v>12</v>
      </c>
      <c r="S33" s="79"/>
      <c r="T33" s="79">
        <f t="shared" ref="T33:U35" ca="1" si="49">IF(T$14&gt;0,$N33*(T$14),0)</f>
        <v>24</v>
      </c>
      <c r="U33" s="79">
        <f t="shared" ca="1" si="49"/>
        <v>18</v>
      </c>
      <c r="V33" s="79">
        <f t="shared" ca="1" si="43"/>
        <v>12</v>
      </c>
      <c r="W33" s="79"/>
      <c r="X33" s="79"/>
      <c r="Y33" s="79"/>
      <c r="Z33" s="79"/>
      <c r="AA33" s="79">
        <f ca="1">IF(AA$14&gt;0,$N33*(AA$14),0)</f>
        <v>6</v>
      </c>
      <c r="AB33" s="79">
        <f ca="1">IF(AB$14&gt;0,$N33*(AB$14),0)</f>
        <v>24</v>
      </c>
      <c r="AC33" s="79"/>
      <c r="AD33" s="79">
        <f t="shared" ref="AD33:AE37" ca="1" si="50">IF(AD$14&gt;0,$N33*(AD$14),0)</f>
        <v>12</v>
      </c>
      <c r="AE33" s="79">
        <f t="shared" ca="1" si="50"/>
        <v>6</v>
      </c>
      <c r="AF33" s="79">
        <f t="shared" ca="1" si="44"/>
        <v>24</v>
      </c>
      <c r="AG33" s="79">
        <f t="shared" ca="1" si="44"/>
        <v>18</v>
      </c>
      <c r="AH33" s="79">
        <f t="shared" ca="1" si="44"/>
        <v>12</v>
      </c>
      <c r="AI33" s="79"/>
      <c r="AJ33" s="79"/>
      <c r="AK33" s="79"/>
      <c r="AL33" s="79"/>
      <c r="AM33" s="79"/>
      <c r="AN33" s="79"/>
      <c r="AO33" s="79"/>
      <c r="AP33" s="79">
        <f ca="1">IF(AP$14&gt;0,$N33*(AP$14),0)</f>
        <v>12</v>
      </c>
      <c r="AQ33" s="79">
        <f ca="1">IF(AQ$14&gt;0,$N33*(AQ$14),0)</f>
        <v>6</v>
      </c>
      <c r="AR33" s="79"/>
      <c r="AS33" s="79"/>
      <c r="AT33" s="79"/>
      <c r="AU33" s="79"/>
      <c r="AV33" s="79"/>
      <c r="AW33" s="79"/>
      <c r="AX33" s="79"/>
      <c r="AY33" s="79">
        <f ca="1">IF(AY$14&gt;0,$N33*(AY$14),0)</f>
        <v>18</v>
      </c>
      <c r="AZ33" s="79"/>
      <c r="BA33" s="79"/>
      <c r="BB33" s="79"/>
      <c r="BC33" s="79"/>
      <c r="BD33" s="79">
        <f ca="1">IF(BD$14&gt;0,$N33*(BD$14),0)</f>
        <v>12</v>
      </c>
      <c r="BE33" s="79">
        <f ca="1">IF(BE$14&gt;0,$N33*(BE$14),0)</f>
        <v>6</v>
      </c>
      <c r="BF33" s="79"/>
      <c r="BG33" s="79"/>
      <c r="BH33" s="79"/>
      <c r="BI33" s="79"/>
      <c r="BJ33" s="79"/>
      <c r="BK33" s="79"/>
      <c r="BL33" s="79"/>
      <c r="BM33" s="79"/>
      <c r="BN33" s="79">
        <f ca="1">IF(BN$14&gt;0,$N33*(BN$14),0)</f>
        <v>24</v>
      </c>
      <c r="BO33" s="79"/>
      <c r="BP33" s="79">
        <f ca="1">IF(BP$14&gt;0,$N33*(BP$14),0)</f>
        <v>12</v>
      </c>
      <c r="BQ33" s="79">
        <f ca="1">IF(BQ$14&gt;0,$N33*(BQ$14),0)</f>
        <v>6</v>
      </c>
      <c r="BR33" s="79"/>
      <c r="BS33" s="79">
        <f ca="1">IF(BS$14&gt;0,$N33*(BS$14),0)</f>
        <v>18</v>
      </c>
      <c r="BT33" s="79"/>
      <c r="BU33" s="79">
        <f ca="1">IF(BU$14&gt;0,$N33*(BU$14),0)</f>
        <v>6</v>
      </c>
      <c r="BV33" s="79">
        <f ca="1">IF(BV$14&gt;0,$N33*(BV$14),0)</f>
        <v>24</v>
      </c>
      <c r="BW33" s="79"/>
      <c r="BX33" s="79">
        <f ca="1">IF(BX$14&gt;0,$N33*(BX$14),0)</f>
        <v>12</v>
      </c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>
        <f ca="1">IF(CK$14&gt;0,$N33*(CK$14),0)</f>
        <v>24</v>
      </c>
      <c r="CL33" s="79">
        <f ca="1">IF(CL$14&gt;0,$N33*(CL$14),0)</f>
        <v>18</v>
      </c>
      <c r="CM33" s="79">
        <f ca="1">IF(CM$14&gt;0,$N33*(CM$14),0)</f>
        <v>12</v>
      </c>
      <c r="CN33" s="79"/>
      <c r="CO33" s="79">
        <f t="shared" ref="CO33:DC33" ca="1" si="51">IF(CO$14&gt;0,$N33*(CO$14),0)</f>
        <v>24</v>
      </c>
      <c r="CP33" s="79">
        <f t="shared" ca="1" si="51"/>
        <v>18</v>
      </c>
      <c r="CQ33" s="79">
        <f t="shared" ca="1" si="51"/>
        <v>12</v>
      </c>
      <c r="CR33" s="79">
        <f t="shared" ca="1" si="51"/>
        <v>6</v>
      </c>
      <c r="CS33" s="79">
        <f t="shared" ca="1" si="51"/>
        <v>24</v>
      </c>
      <c r="CT33" s="79">
        <f t="shared" ca="1" si="51"/>
        <v>18</v>
      </c>
      <c r="CU33" s="79">
        <f t="shared" ca="1" si="51"/>
        <v>12</v>
      </c>
      <c r="CV33" s="79">
        <f t="shared" ca="1" si="51"/>
        <v>6</v>
      </c>
      <c r="CW33" s="79">
        <f t="shared" ca="1" si="51"/>
        <v>24</v>
      </c>
      <c r="CX33" s="79">
        <f t="shared" ca="1" si="51"/>
        <v>18</v>
      </c>
      <c r="CY33" s="79">
        <f t="shared" ca="1" si="51"/>
        <v>12</v>
      </c>
      <c r="CZ33" s="79">
        <f t="shared" ca="1" si="51"/>
        <v>6</v>
      </c>
      <c r="DA33" s="79">
        <f t="shared" ca="1" si="51"/>
        <v>24</v>
      </c>
      <c r="DB33" s="79">
        <f t="shared" ca="1" si="51"/>
        <v>18</v>
      </c>
      <c r="DC33" s="79">
        <f t="shared" ca="1" si="51"/>
        <v>12</v>
      </c>
      <c r="DD33" s="79"/>
      <c r="DE33" s="79">
        <f ca="1">IF(DE$14&gt;0,$N33*(DE$14),0)</f>
        <v>24</v>
      </c>
      <c r="DF33" s="79"/>
      <c r="DG33" s="79">
        <f ca="1">IF(DG$14&gt;0,$N33*(DG$14),0)</f>
        <v>12</v>
      </c>
      <c r="DH33" s="79">
        <f ca="1">IF(DH$14&gt;0,$N33*(DH$14),0)</f>
        <v>6</v>
      </c>
      <c r="DI33" s="79">
        <f ca="1">IF(DI$14&gt;0,$N33*(DI$14),0)</f>
        <v>24</v>
      </c>
      <c r="DJ33" s="79">
        <f ca="1">IF(DJ$14&gt;0,$N33*(DJ$14),0)</f>
        <v>18</v>
      </c>
      <c r="DK33" s="79">
        <f t="shared" ca="1" si="46"/>
        <v>12</v>
      </c>
      <c r="DL33" s="79">
        <f t="shared" ca="1" si="46"/>
        <v>6</v>
      </c>
      <c r="DM33" s="79">
        <f t="shared" ca="1" si="46"/>
        <v>24</v>
      </c>
      <c r="DN33" s="79">
        <f t="shared" ca="1" si="46"/>
        <v>18</v>
      </c>
      <c r="DO33" s="79">
        <f ca="1">IF(DO$14&gt;0,$N33*(DO$14),0)</f>
        <v>12</v>
      </c>
      <c r="DP33" s="79"/>
      <c r="DQ33" s="79">
        <f t="shared" ca="1" si="47"/>
        <v>24</v>
      </c>
      <c r="DR33" s="79">
        <f t="shared" ca="1" si="47"/>
        <v>18</v>
      </c>
      <c r="DS33" s="79">
        <f t="shared" ca="1" si="47"/>
        <v>12</v>
      </c>
      <c r="DT33" s="79">
        <f t="shared" ca="1" si="47"/>
        <v>6</v>
      </c>
      <c r="DU33" s="79">
        <f t="shared" ca="1" si="47"/>
        <v>24</v>
      </c>
      <c r="DV33" s="79">
        <f t="shared" ca="1" si="47"/>
        <v>18</v>
      </c>
      <c r="DW33" s="79">
        <f t="shared" ca="1" si="47"/>
        <v>12</v>
      </c>
      <c r="DX33" s="79">
        <f t="shared" ca="1" si="47"/>
        <v>6</v>
      </c>
      <c r="DY33" s="79"/>
      <c r="DZ33" s="79"/>
      <c r="EA33" s="79"/>
      <c r="EB33" s="79"/>
      <c r="EC33" s="79"/>
      <c r="ED33" s="79">
        <f ca="1">IF(ED$14&gt;0,$N33*(ED$14),0)</f>
        <v>18</v>
      </c>
      <c r="EE33" s="79"/>
      <c r="EF33" s="79"/>
      <c r="EG33" s="79"/>
      <c r="EH33" s="79">
        <f ca="1">IF(EH$14&gt;0,$N33*(EH$14),0)</f>
        <v>18</v>
      </c>
      <c r="EI33" s="79">
        <f ca="1">IF(EI$14&gt;0,$N33*(EI$14),0)</f>
        <v>12</v>
      </c>
      <c r="EJ33" s="79">
        <f t="shared" ca="1" si="48"/>
        <v>6</v>
      </c>
      <c r="EK33" s="79">
        <f ca="1">IF(EK$14&gt;0,$N33*(EK$14),0)</f>
        <v>24</v>
      </c>
      <c r="EL33" s="79">
        <f ca="1">IF(EL$14&gt;0,$N33*(EL$14),0)</f>
        <v>18</v>
      </c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>
        <f ca="1">IF(EW$14&gt;0,$N33*(EW$14),0)</f>
        <v>12</v>
      </c>
      <c r="EX33" s="79"/>
      <c r="EY33" s="79"/>
      <c r="EZ33" s="79"/>
      <c r="FA33" s="79"/>
      <c r="FB33" s="79"/>
      <c r="FC33" s="79"/>
      <c r="FD33" s="79"/>
      <c r="FE33" s="79"/>
      <c r="FF33" s="79"/>
      <c r="FG33" s="79"/>
    </row>
    <row r="34" spans="2:163" ht="26" x14ac:dyDescent="0.25">
      <c r="B34" s="89" t="s">
        <v>454</v>
      </c>
      <c r="C34" s="89" t="s">
        <v>143</v>
      </c>
      <c r="D34" s="16" t="s">
        <v>179</v>
      </c>
      <c r="E34" s="15">
        <v>2</v>
      </c>
      <c r="F34" s="47"/>
      <c r="G34" s="73" t="s">
        <v>133</v>
      </c>
      <c r="H34" s="125"/>
      <c r="I34" s="125"/>
      <c r="J34" s="125" t="s">
        <v>195</v>
      </c>
      <c r="K34" s="125"/>
      <c r="L34" s="125"/>
      <c r="M34" s="73">
        <f t="shared" si="15"/>
        <v>3</v>
      </c>
      <c r="N34" s="73">
        <f t="shared" si="16"/>
        <v>6</v>
      </c>
      <c r="O34" s="96">
        <f t="shared" ca="1" si="17"/>
        <v>24</v>
      </c>
      <c r="P34" s="79">
        <f t="shared" ca="1" si="41"/>
        <v>6</v>
      </c>
      <c r="Q34" s="79">
        <f t="shared" ca="1" si="41"/>
        <v>0</v>
      </c>
      <c r="R34" s="79">
        <f t="shared" ca="1" si="42"/>
        <v>12</v>
      </c>
      <c r="S34" s="79"/>
      <c r="T34" s="79">
        <f t="shared" ca="1" si="49"/>
        <v>24</v>
      </c>
      <c r="U34" s="79">
        <f t="shared" ca="1" si="49"/>
        <v>18</v>
      </c>
      <c r="V34" s="79">
        <f t="shared" ca="1" si="43"/>
        <v>12</v>
      </c>
      <c r="W34" s="79"/>
      <c r="X34" s="79"/>
      <c r="Y34" s="79"/>
      <c r="Z34" s="79">
        <f t="shared" ref="Z34:AA37" ca="1" si="52">IF(Z$14&gt;0,$N34*(Z$14),0)</f>
        <v>12</v>
      </c>
      <c r="AA34" s="79">
        <f t="shared" ca="1" si="52"/>
        <v>6</v>
      </c>
      <c r="AB34" s="79"/>
      <c r="AC34" s="79"/>
      <c r="AD34" s="79">
        <f t="shared" ca="1" si="50"/>
        <v>12</v>
      </c>
      <c r="AE34" s="79">
        <f t="shared" ca="1" si="50"/>
        <v>6</v>
      </c>
      <c r="AF34" s="79">
        <f t="shared" ca="1" si="44"/>
        <v>24</v>
      </c>
      <c r="AG34" s="79">
        <f t="shared" ca="1" si="44"/>
        <v>18</v>
      </c>
      <c r="AH34" s="79">
        <f t="shared" ca="1" si="44"/>
        <v>12</v>
      </c>
      <c r="AI34" s="79">
        <f t="shared" ref="AI34:AL37" ca="1" si="53">IF(AI$14&gt;0,$N34*(AI$14),0)</f>
        <v>6</v>
      </c>
      <c r="AJ34" s="79">
        <f t="shared" ca="1" si="53"/>
        <v>24</v>
      </c>
      <c r="AK34" s="79">
        <f t="shared" ca="1" si="53"/>
        <v>18</v>
      </c>
      <c r="AL34" s="79">
        <f t="shared" ca="1" si="53"/>
        <v>12</v>
      </c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>
        <f ca="1">IF(AW$14&gt;0,$N34*(AW$14),0)</f>
        <v>6</v>
      </c>
      <c r="AX34" s="79"/>
      <c r="AY34" s="79"/>
      <c r="AZ34" s="79"/>
      <c r="BA34" s="79"/>
      <c r="BB34" s="79"/>
      <c r="BC34" s="79"/>
      <c r="BD34" s="79"/>
      <c r="BE34" s="79"/>
      <c r="BF34" s="79">
        <f t="shared" ref="BF34:BH35" ca="1" si="54">IF(BF$14&gt;0,$N34*(BF$14),0)</f>
        <v>24</v>
      </c>
      <c r="BG34" s="79">
        <f t="shared" ca="1" si="54"/>
        <v>18</v>
      </c>
      <c r="BH34" s="79">
        <f t="shared" ca="1" si="54"/>
        <v>12</v>
      </c>
      <c r="BI34" s="79"/>
      <c r="BJ34" s="79"/>
      <c r="BK34" s="79">
        <f t="shared" ref="BK34:BM35" ca="1" si="55">IF(BK$14&gt;0,$N34*(BK$14),0)</f>
        <v>18</v>
      </c>
      <c r="BL34" s="79">
        <f t="shared" ca="1" si="55"/>
        <v>12</v>
      </c>
      <c r="BM34" s="79">
        <f t="shared" ca="1" si="55"/>
        <v>6</v>
      </c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>
        <f ca="1">IF(CV$14&gt;0,$N34*(CV$14),0)</f>
        <v>6</v>
      </c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>
        <f t="shared" ca="1" si="46"/>
        <v>12</v>
      </c>
      <c r="DL34" s="79">
        <f t="shared" ca="1" si="46"/>
        <v>6</v>
      </c>
      <c r="DM34" s="79">
        <f t="shared" ca="1" si="46"/>
        <v>24</v>
      </c>
      <c r="DN34" s="79">
        <f t="shared" ca="1" si="46"/>
        <v>18</v>
      </c>
      <c r="DO34" s="79"/>
      <c r="DP34" s="79"/>
      <c r="DQ34" s="79">
        <f t="shared" ca="1" si="47"/>
        <v>24</v>
      </c>
      <c r="DR34" s="79">
        <f t="shared" ca="1" si="47"/>
        <v>18</v>
      </c>
      <c r="DS34" s="79">
        <f t="shared" ca="1" si="47"/>
        <v>12</v>
      </c>
      <c r="DT34" s="79">
        <f t="shared" ca="1" si="47"/>
        <v>6</v>
      </c>
      <c r="DU34" s="79">
        <f t="shared" ca="1" si="47"/>
        <v>24</v>
      </c>
      <c r="DV34" s="79">
        <f t="shared" ca="1" si="47"/>
        <v>18</v>
      </c>
      <c r="DW34" s="79">
        <f t="shared" ca="1" si="47"/>
        <v>12</v>
      </c>
      <c r="DX34" s="79">
        <f t="shared" ca="1" si="47"/>
        <v>6</v>
      </c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>
        <f t="shared" ca="1" si="48"/>
        <v>6</v>
      </c>
      <c r="EK34" s="79"/>
      <c r="EL34" s="79"/>
      <c r="EM34" s="79"/>
      <c r="EN34" s="79"/>
      <c r="EO34" s="79"/>
      <c r="EP34" s="79"/>
      <c r="EQ34" s="79">
        <f ca="1">IF(EQ$14&gt;0,$N34*(EQ$14),0)</f>
        <v>24</v>
      </c>
      <c r="ER34" s="79"/>
      <c r="ES34" s="79"/>
      <c r="ET34" s="79"/>
      <c r="EU34" s="79"/>
      <c r="EV34" s="79"/>
      <c r="EW34" s="79">
        <f ca="1">IF(EW$14&gt;0,$N34*(EW$14),0)</f>
        <v>12</v>
      </c>
      <c r="EX34" s="79"/>
      <c r="EY34" s="79"/>
      <c r="EZ34" s="79"/>
      <c r="FA34" s="79"/>
      <c r="FB34" s="79"/>
      <c r="FC34" s="79"/>
      <c r="FD34" s="79"/>
      <c r="FE34" s="79"/>
      <c r="FF34" s="79"/>
      <c r="FG34" s="79"/>
    </row>
    <row r="35" spans="2:163" ht="26" x14ac:dyDescent="0.25">
      <c r="B35" s="89" t="s">
        <v>454</v>
      </c>
      <c r="C35" s="89" t="s">
        <v>143</v>
      </c>
      <c r="D35" s="16" t="s">
        <v>30</v>
      </c>
      <c r="E35" s="15">
        <v>2</v>
      </c>
      <c r="F35" s="47"/>
      <c r="G35" s="73" t="s">
        <v>134</v>
      </c>
      <c r="H35" s="125" t="s">
        <v>195</v>
      </c>
      <c r="I35" s="125"/>
      <c r="J35" s="125" t="s">
        <v>195</v>
      </c>
      <c r="K35" s="125" t="s">
        <v>195</v>
      </c>
      <c r="L35" s="125"/>
      <c r="M35" s="73">
        <f t="shared" si="15"/>
        <v>3</v>
      </c>
      <c r="N35" s="73">
        <f t="shared" si="16"/>
        <v>6</v>
      </c>
      <c r="O35" s="96">
        <f t="shared" ca="1" si="17"/>
        <v>24</v>
      </c>
      <c r="P35" s="79">
        <f t="shared" ca="1" si="41"/>
        <v>6</v>
      </c>
      <c r="Q35" s="79">
        <f t="shared" ca="1" si="41"/>
        <v>0</v>
      </c>
      <c r="R35" s="79">
        <f t="shared" ca="1" si="42"/>
        <v>12</v>
      </c>
      <c r="S35" s="79"/>
      <c r="T35" s="79">
        <f t="shared" ca="1" si="49"/>
        <v>24</v>
      </c>
      <c r="U35" s="79">
        <f t="shared" ca="1" si="49"/>
        <v>18</v>
      </c>
      <c r="V35" s="79">
        <f t="shared" ca="1" si="43"/>
        <v>12</v>
      </c>
      <c r="W35" s="79"/>
      <c r="X35" s="79"/>
      <c r="Y35" s="79"/>
      <c r="Z35" s="79">
        <f t="shared" ca="1" si="52"/>
        <v>12</v>
      </c>
      <c r="AA35" s="79">
        <f t="shared" ca="1" si="52"/>
        <v>6</v>
      </c>
      <c r="AB35" s="79"/>
      <c r="AC35" s="79"/>
      <c r="AD35" s="79">
        <f t="shared" ca="1" si="50"/>
        <v>12</v>
      </c>
      <c r="AE35" s="79">
        <f t="shared" ca="1" si="50"/>
        <v>6</v>
      </c>
      <c r="AF35" s="79">
        <f t="shared" ca="1" si="44"/>
        <v>24</v>
      </c>
      <c r="AG35" s="79">
        <f t="shared" ca="1" si="44"/>
        <v>18</v>
      </c>
      <c r="AH35" s="79">
        <f t="shared" ca="1" si="44"/>
        <v>12</v>
      </c>
      <c r="AI35" s="79">
        <f t="shared" ca="1" si="53"/>
        <v>6</v>
      </c>
      <c r="AJ35" s="79">
        <f t="shared" ca="1" si="53"/>
        <v>24</v>
      </c>
      <c r="AK35" s="79">
        <f t="shared" ca="1" si="53"/>
        <v>18</v>
      </c>
      <c r="AL35" s="79">
        <f t="shared" ca="1" si="53"/>
        <v>12</v>
      </c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>
        <f ca="1">IF(AW$14&gt;0,$N35*(AW$14),0)</f>
        <v>6</v>
      </c>
      <c r="AX35" s="79"/>
      <c r="AY35" s="79"/>
      <c r="AZ35" s="79"/>
      <c r="BA35" s="79"/>
      <c r="BB35" s="79"/>
      <c r="BC35" s="79"/>
      <c r="BD35" s="79"/>
      <c r="BE35" s="79"/>
      <c r="BF35" s="79">
        <f t="shared" ca="1" si="54"/>
        <v>24</v>
      </c>
      <c r="BG35" s="79">
        <f t="shared" ca="1" si="54"/>
        <v>18</v>
      </c>
      <c r="BH35" s="79">
        <f t="shared" ca="1" si="54"/>
        <v>12</v>
      </c>
      <c r="BI35" s="79"/>
      <c r="BJ35" s="79"/>
      <c r="BK35" s="79">
        <f t="shared" ca="1" si="55"/>
        <v>18</v>
      </c>
      <c r="BL35" s="79">
        <f t="shared" ca="1" si="55"/>
        <v>12</v>
      </c>
      <c r="BM35" s="79">
        <f t="shared" ca="1" si="55"/>
        <v>6</v>
      </c>
      <c r="BN35" s="79">
        <f ca="1">IF(BN$14&gt;0,$N35*(BN$14),0)</f>
        <v>24</v>
      </c>
      <c r="BO35" s="79"/>
      <c r="BP35" s="79"/>
      <c r="BQ35" s="79"/>
      <c r="BR35" s="79">
        <f ca="1">IF(BR$14&gt;0,$N35*(BR$14),0)</f>
        <v>24</v>
      </c>
      <c r="BS35" s="79">
        <f ca="1">IF(BS$14&gt;0,$N35*(BS$14),0)</f>
        <v>18</v>
      </c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>
        <f t="shared" ca="1" si="46"/>
        <v>12</v>
      </c>
      <c r="DL35" s="79">
        <f t="shared" ca="1" si="46"/>
        <v>6</v>
      </c>
      <c r="DM35" s="79">
        <f t="shared" ca="1" si="46"/>
        <v>24</v>
      </c>
      <c r="DN35" s="79">
        <f t="shared" ca="1" si="46"/>
        <v>18</v>
      </c>
      <c r="DO35" s="79"/>
      <c r="DP35" s="79"/>
      <c r="DQ35" s="79">
        <f t="shared" ca="1" si="47"/>
        <v>24</v>
      </c>
      <c r="DR35" s="79">
        <f t="shared" ca="1" si="47"/>
        <v>18</v>
      </c>
      <c r="DS35" s="79">
        <f t="shared" ca="1" si="47"/>
        <v>12</v>
      </c>
      <c r="DT35" s="79">
        <f t="shared" ca="1" si="47"/>
        <v>6</v>
      </c>
      <c r="DU35" s="79">
        <f t="shared" ca="1" si="47"/>
        <v>24</v>
      </c>
      <c r="DV35" s="79">
        <f t="shared" ca="1" si="47"/>
        <v>18</v>
      </c>
      <c r="DW35" s="79">
        <f t="shared" ca="1" si="47"/>
        <v>12</v>
      </c>
      <c r="DX35" s="79">
        <f t="shared" ca="1" si="47"/>
        <v>6</v>
      </c>
      <c r="DY35" s="79">
        <f ca="1">IF(DY$14&gt;0,$N35*(DY$14),0)</f>
        <v>24</v>
      </c>
      <c r="DZ35" s="79">
        <f ca="1">IF(DZ$14&gt;0,$N35*(DZ$14),0)</f>
        <v>18</v>
      </c>
      <c r="EA35" s="79">
        <f ca="1">IF(EA$14&gt;0,$N35*(EA$14),0)</f>
        <v>12</v>
      </c>
      <c r="EB35" s="79">
        <f ca="1">IF(EB$14&gt;0,$N35*(EB$14),0)</f>
        <v>6</v>
      </c>
      <c r="EC35" s="79">
        <f ca="1">IF(EC$14&gt;0,$N35*(EC$14),0)</f>
        <v>24</v>
      </c>
      <c r="ED35" s="79"/>
      <c r="EE35" s="79"/>
      <c r="EF35" s="79"/>
      <c r="EG35" s="79"/>
      <c r="EH35" s="79"/>
      <c r="EI35" s="79"/>
      <c r="EJ35" s="79">
        <f t="shared" ca="1" si="48"/>
        <v>6</v>
      </c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>
        <f ca="1">IF(EW$14&gt;0,$N35*(EW$14),0)</f>
        <v>12</v>
      </c>
      <c r="EX35" s="79"/>
      <c r="EY35" s="79"/>
      <c r="EZ35" s="79"/>
      <c r="FA35" s="79"/>
      <c r="FB35" s="79"/>
      <c r="FC35" s="79"/>
      <c r="FD35" s="79"/>
      <c r="FE35" s="79"/>
      <c r="FF35" s="79"/>
      <c r="FG35" s="79"/>
    </row>
    <row r="36" spans="2:163" ht="39" x14ac:dyDescent="0.25">
      <c r="B36" s="89" t="s">
        <v>454</v>
      </c>
      <c r="C36" s="89" t="s">
        <v>143</v>
      </c>
      <c r="D36" s="16" t="s">
        <v>31</v>
      </c>
      <c r="E36" s="15">
        <v>2</v>
      </c>
      <c r="F36" s="47"/>
      <c r="G36" s="73" t="s">
        <v>133</v>
      </c>
      <c r="H36" s="125" t="s">
        <v>195</v>
      </c>
      <c r="I36" s="125"/>
      <c r="J36" s="125" t="s">
        <v>195</v>
      </c>
      <c r="K36" s="125"/>
      <c r="L36" s="125"/>
      <c r="M36" s="73">
        <f t="shared" si="15"/>
        <v>3</v>
      </c>
      <c r="N36" s="73">
        <f t="shared" si="16"/>
        <v>6</v>
      </c>
      <c r="O36" s="96">
        <f t="shared" ca="1" si="17"/>
        <v>24</v>
      </c>
      <c r="P36" s="79">
        <f t="shared" ca="1" si="41"/>
        <v>6</v>
      </c>
      <c r="Q36" s="79">
        <f t="shared" ca="1" si="41"/>
        <v>0</v>
      </c>
      <c r="R36" s="79">
        <f t="shared" ca="1" si="42"/>
        <v>12</v>
      </c>
      <c r="S36" s="79"/>
      <c r="T36" s="79"/>
      <c r="U36" s="79">
        <f ca="1">IF(U$14&gt;0,$N36*(U$14),0)</f>
        <v>18</v>
      </c>
      <c r="V36" s="79">
        <f t="shared" ca="1" si="43"/>
        <v>12</v>
      </c>
      <c r="W36" s="79"/>
      <c r="X36" s="79"/>
      <c r="Y36" s="79"/>
      <c r="Z36" s="79">
        <f t="shared" ca="1" si="52"/>
        <v>12</v>
      </c>
      <c r="AA36" s="79">
        <f t="shared" ca="1" si="52"/>
        <v>6</v>
      </c>
      <c r="AB36" s="79">
        <f ca="1">IF(AB$14&gt;0,$N36*(AB$14),0)</f>
        <v>24</v>
      </c>
      <c r="AC36" s="79">
        <f ca="1">IF(AC$14&gt;0,$N36*(AC$14),0)</f>
        <v>18</v>
      </c>
      <c r="AD36" s="79">
        <f t="shared" ca="1" si="50"/>
        <v>12</v>
      </c>
      <c r="AE36" s="79">
        <f t="shared" ca="1" si="50"/>
        <v>6</v>
      </c>
      <c r="AF36" s="79">
        <f t="shared" ca="1" si="44"/>
        <v>24</v>
      </c>
      <c r="AG36" s="79">
        <f t="shared" ca="1" si="44"/>
        <v>18</v>
      </c>
      <c r="AH36" s="79">
        <f t="shared" ca="1" si="44"/>
        <v>12</v>
      </c>
      <c r="AI36" s="79">
        <f t="shared" ca="1" si="53"/>
        <v>6</v>
      </c>
      <c r="AJ36" s="79">
        <f t="shared" ca="1" si="53"/>
        <v>24</v>
      </c>
      <c r="AK36" s="79">
        <f t="shared" ca="1" si="53"/>
        <v>18</v>
      </c>
      <c r="AL36" s="79">
        <f t="shared" ca="1" si="53"/>
        <v>12</v>
      </c>
      <c r="AM36" s="79">
        <f ca="1">IF(AM$14&gt;0,$N36*(AM$14),0)</f>
        <v>6</v>
      </c>
      <c r="AN36" s="79">
        <f ca="1">IF(AN$14&gt;0,$N36*(AN$14),0)</f>
        <v>24</v>
      </c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>
        <f ca="1">IF(BT$14&gt;0,$N36*(BT$14),0)</f>
        <v>12</v>
      </c>
      <c r="BU36" s="79"/>
      <c r="BV36" s="79"/>
      <c r="BW36" s="79"/>
      <c r="BX36" s="79"/>
      <c r="BY36" s="79"/>
      <c r="BZ36" s="79"/>
      <c r="CA36" s="79">
        <f ca="1">IF(CA$14&gt;0,$N36*(CA$14),0)</f>
        <v>18</v>
      </c>
      <c r="CB36" s="79">
        <f ca="1">IF(CB$14&gt;0,$N36*(CB$14),0)</f>
        <v>12</v>
      </c>
      <c r="CC36" s="79">
        <f ca="1">IF(CC$14&gt;0,$N36*(CC$14),0)</f>
        <v>6</v>
      </c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>
        <f ca="1">IF(CV$14&gt;0,$N36*(CV$14),0)</f>
        <v>6</v>
      </c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>
        <f t="shared" ca="1" si="46"/>
        <v>12</v>
      </c>
      <c r="DL36" s="79">
        <f t="shared" ca="1" si="46"/>
        <v>6</v>
      </c>
      <c r="DM36" s="79">
        <f t="shared" ca="1" si="46"/>
        <v>24</v>
      </c>
      <c r="DN36" s="79">
        <f t="shared" ca="1" si="46"/>
        <v>18</v>
      </c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>
        <f t="shared" ca="1" si="48"/>
        <v>6</v>
      </c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>
        <f ca="1">IF(EW$14&gt;0,$N36*(EW$14),0)</f>
        <v>12</v>
      </c>
      <c r="EX36" s="79"/>
      <c r="EY36" s="79">
        <f ca="1">IF(EY$14&gt;0,$N36*(EY$14),0)</f>
        <v>24</v>
      </c>
      <c r="EZ36" s="79">
        <f ca="1">IF(EZ$14&gt;0,$N36*(EZ$14),0)</f>
        <v>18</v>
      </c>
      <c r="FA36" s="79">
        <f ca="1">IF(FA$14&gt;0,$N36*(FA$14),0)</f>
        <v>12</v>
      </c>
      <c r="FB36" s="79">
        <f ca="1">IF(FB$14&gt;0,$N36*(FB$14),0)</f>
        <v>6</v>
      </c>
      <c r="FC36" s="79"/>
      <c r="FD36" s="79"/>
      <c r="FE36" s="79"/>
      <c r="FF36" s="79"/>
      <c r="FG36" s="79"/>
    </row>
    <row r="37" spans="2:163" ht="39" x14ac:dyDescent="0.25">
      <c r="B37" s="89" t="s">
        <v>454</v>
      </c>
      <c r="C37" s="89" t="s">
        <v>143</v>
      </c>
      <c r="D37" s="16" t="s">
        <v>180</v>
      </c>
      <c r="E37" s="15">
        <v>2</v>
      </c>
      <c r="F37" s="47"/>
      <c r="G37" s="73" t="s">
        <v>133</v>
      </c>
      <c r="H37" s="125"/>
      <c r="I37" s="125"/>
      <c r="J37" s="125" t="s">
        <v>195</v>
      </c>
      <c r="K37" s="125"/>
      <c r="L37" s="125"/>
      <c r="M37" s="73">
        <f t="shared" si="15"/>
        <v>3</v>
      </c>
      <c r="N37" s="73">
        <f t="shared" si="16"/>
        <v>6</v>
      </c>
      <c r="O37" s="96">
        <f t="shared" ca="1" si="17"/>
        <v>24</v>
      </c>
      <c r="P37" s="79">
        <f t="shared" ca="1" si="41"/>
        <v>6</v>
      </c>
      <c r="Q37" s="79">
        <f t="shared" ca="1" si="41"/>
        <v>0</v>
      </c>
      <c r="R37" s="79">
        <f t="shared" ca="1" si="42"/>
        <v>12</v>
      </c>
      <c r="S37" s="79"/>
      <c r="T37" s="79"/>
      <c r="U37" s="79">
        <f ca="1">IF(U$14&gt;0,$N37*(U$14),0)</f>
        <v>18</v>
      </c>
      <c r="V37" s="79">
        <f t="shared" ca="1" si="43"/>
        <v>12</v>
      </c>
      <c r="W37" s="79"/>
      <c r="X37" s="79"/>
      <c r="Y37" s="79"/>
      <c r="Z37" s="79">
        <f t="shared" ca="1" si="52"/>
        <v>12</v>
      </c>
      <c r="AA37" s="79">
        <f t="shared" ca="1" si="52"/>
        <v>6</v>
      </c>
      <c r="AB37" s="79">
        <f ca="1">IF(AB$14&gt;0,$N37*(AB$14),0)</f>
        <v>24</v>
      </c>
      <c r="AC37" s="79">
        <f ca="1">IF(AC$14&gt;0,$N37*(AC$14),0)</f>
        <v>18</v>
      </c>
      <c r="AD37" s="79">
        <f t="shared" ca="1" si="50"/>
        <v>12</v>
      </c>
      <c r="AE37" s="79">
        <f t="shared" ca="1" si="50"/>
        <v>6</v>
      </c>
      <c r="AF37" s="79">
        <f t="shared" ca="1" si="44"/>
        <v>24</v>
      </c>
      <c r="AG37" s="79">
        <f t="shared" ca="1" si="44"/>
        <v>18</v>
      </c>
      <c r="AH37" s="79">
        <f t="shared" ca="1" si="44"/>
        <v>12</v>
      </c>
      <c r="AI37" s="79">
        <f t="shared" ca="1" si="53"/>
        <v>6</v>
      </c>
      <c r="AJ37" s="79">
        <f t="shared" ca="1" si="53"/>
        <v>24</v>
      </c>
      <c r="AK37" s="79">
        <f t="shared" ca="1" si="53"/>
        <v>18</v>
      </c>
      <c r="AL37" s="79">
        <f t="shared" ca="1" si="53"/>
        <v>12</v>
      </c>
      <c r="AM37" s="79"/>
      <c r="AN37" s="79"/>
      <c r="AO37" s="79">
        <f ca="1">IF(AO$14&gt;0,$N37*(AO$14),0)</f>
        <v>18</v>
      </c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>
        <f ca="1">IF(CS$14&gt;0,$N37*(CS$14),0)</f>
        <v>24</v>
      </c>
      <c r="CT37" s="79">
        <f ca="1">IF(CT$14&gt;0,$N37*(CT$14),0)</f>
        <v>18</v>
      </c>
      <c r="CU37" s="79">
        <f ca="1">IF(CU$14&gt;0,$N37*(CU$14),0)</f>
        <v>12</v>
      </c>
      <c r="CV37" s="79">
        <f ca="1">IF(CV$14&gt;0,$N37*(CV$14),0)</f>
        <v>6</v>
      </c>
      <c r="CW37" s="79">
        <f ca="1">IF(CW$14&gt;0,$N37*(CW$14),0)</f>
        <v>24</v>
      </c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>
        <f t="shared" ca="1" si="46"/>
        <v>12</v>
      </c>
      <c r="DL37" s="79">
        <f t="shared" ca="1" si="46"/>
        <v>6</v>
      </c>
      <c r="DM37" s="79">
        <f t="shared" ca="1" si="46"/>
        <v>24</v>
      </c>
      <c r="DN37" s="79">
        <f t="shared" ca="1" si="46"/>
        <v>18</v>
      </c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>
        <f t="shared" ca="1" si="48"/>
        <v>6</v>
      </c>
      <c r="EK37" s="79"/>
      <c r="EL37" s="79"/>
      <c r="EM37" s="79"/>
      <c r="EN37" s="79"/>
      <c r="EO37" s="79"/>
      <c r="EP37" s="79"/>
      <c r="EQ37" s="79">
        <f ca="1">IF(EQ$14&gt;0,$N37*(EQ$14),0)</f>
        <v>24</v>
      </c>
      <c r="ER37" s="79"/>
      <c r="ES37" s="79"/>
      <c r="ET37" s="79"/>
      <c r="EU37" s="79"/>
      <c r="EV37" s="79"/>
      <c r="EW37" s="79">
        <f ca="1">IF(EW$14&gt;0,$N37*(EW$14),0)</f>
        <v>12</v>
      </c>
      <c r="EX37" s="79"/>
      <c r="EY37" s="79"/>
      <c r="EZ37" s="79"/>
      <c r="FA37" s="79"/>
      <c r="FB37" s="79"/>
      <c r="FC37" s="79">
        <f ca="1">IF(FC$14&gt;0,$N37*(FC$14),0)</f>
        <v>24</v>
      </c>
      <c r="FD37" s="79"/>
      <c r="FE37" s="79">
        <f ca="1">IF(FE$14&gt;0,$N37*(FE$14),0)</f>
        <v>12</v>
      </c>
      <c r="FF37" s="79">
        <f ca="1">IF(FF$14&gt;0,$N37*(FF$14),0)</f>
        <v>6</v>
      </c>
      <c r="FG37" s="79">
        <f ca="1">IF(FG$14&gt;0,$N37*(FG$14),0)</f>
        <v>6</v>
      </c>
    </row>
    <row r="38" spans="2:163" ht="26" x14ac:dyDescent="0.25">
      <c r="B38" s="89" t="s">
        <v>454</v>
      </c>
      <c r="C38" s="89" t="s">
        <v>143</v>
      </c>
      <c r="D38" s="16" t="s">
        <v>32</v>
      </c>
      <c r="E38" s="15">
        <v>2</v>
      </c>
      <c r="F38" s="47"/>
      <c r="G38" s="73" t="s">
        <v>0</v>
      </c>
      <c r="H38" s="125"/>
      <c r="I38" s="125"/>
      <c r="J38" s="125" t="s">
        <v>195</v>
      </c>
      <c r="K38" s="125"/>
      <c r="L38" s="125"/>
      <c r="M38" s="73">
        <f t="shared" si="15"/>
        <v>2</v>
      </c>
      <c r="N38" s="73">
        <f t="shared" si="16"/>
        <v>4</v>
      </c>
      <c r="O38" s="96">
        <f t="shared" ca="1" si="17"/>
        <v>16</v>
      </c>
      <c r="P38" s="79">
        <f t="shared" ca="1" si="41"/>
        <v>4</v>
      </c>
      <c r="Q38" s="79">
        <f t="shared" ca="1" si="41"/>
        <v>0</v>
      </c>
      <c r="R38" s="79">
        <f t="shared" ca="1" si="42"/>
        <v>8</v>
      </c>
      <c r="S38" s="79"/>
      <c r="T38" s="79"/>
      <c r="U38" s="79"/>
      <c r="V38" s="79">
        <f t="shared" ca="1" si="43"/>
        <v>8</v>
      </c>
      <c r="W38" s="79">
        <f ca="1">IF(W$14&gt;0,$N38*(W$14),0)</f>
        <v>4</v>
      </c>
      <c r="X38" s="79"/>
      <c r="Y38" s="79"/>
      <c r="Z38" s="79"/>
      <c r="AA38" s="79"/>
      <c r="AB38" s="79"/>
      <c r="AC38" s="79"/>
      <c r="AD38" s="79"/>
      <c r="AE38" s="79"/>
      <c r="AF38" s="79">
        <f t="shared" ca="1" si="44"/>
        <v>16</v>
      </c>
      <c r="AG38" s="79">
        <f t="shared" ca="1" si="44"/>
        <v>12</v>
      </c>
      <c r="AH38" s="79">
        <f t="shared" ca="1" si="44"/>
        <v>8</v>
      </c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>
        <f t="shared" ref="CF38:CJ39" ca="1" si="56">IF(CF$14&gt;0,$N38*(CF$14),0)</f>
        <v>8</v>
      </c>
      <c r="CG38" s="79">
        <f t="shared" ca="1" si="56"/>
        <v>4</v>
      </c>
      <c r="CH38" s="79">
        <f t="shared" ca="1" si="56"/>
        <v>16</v>
      </c>
      <c r="CI38" s="79">
        <f t="shared" ca="1" si="56"/>
        <v>12</v>
      </c>
      <c r="CJ38" s="79">
        <f t="shared" ca="1" si="56"/>
        <v>4</v>
      </c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>
        <f t="shared" ref="CX38:DA40" ca="1" si="57">IF(CX$14&gt;0,$N38*(CX$14),0)</f>
        <v>12</v>
      </c>
      <c r="CY38" s="79">
        <f t="shared" ca="1" si="57"/>
        <v>8</v>
      </c>
      <c r="CZ38" s="79">
        <f t="shared" ca="1" si="57"/>
        <v>4</v>
      </c>
      <c r="DA38" s="79">
        <f t="shared" ca="1" si="57"/>
        <v>16</v>
      </c>
      <c r="DB38" s="79"/>
      <c r="DC38" s="79"/>
      <c r="DD38" s="79"/>
      <c r="DE38" s="79"/>
      <c r="DF38" s="79"/>
      <c r="DG38" s="79"/>
      <c r="DH38" s="79"/>
      <c r="DI38" s="79"/>
      <c r="DJ38" s="79"/>
      <c r="DK38" s="79">
        <f t="shared" ca="1" si="46"/>
        <v>8</v>
      </c>
      <c r="DL38" s="79">
        <f t="shared" ca="1" si="46"/>
        <v>4</v>
      </c>
      <c r="DM38" s="79">
        <f t="shared" ca="1" si="46"/>
        <v>16</v>
      </c>
      <c r="DN38" s="79">
        <f t="shared" ca="1" si="46"/>
        <v>12</v>
      </c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>
        <f t="shared" ca="1" si="48"/>
        <v>4</v>
      </c>
      <c r="EK38" s="79"/>
      <c r="EL38" s="79"/>
      <c r="EM38" s="79"/>
      <c r="EN38" s="79"/>
      <c r="EO38" s="79">
        <f ca="1">IF(EO$14&gt;0,$N38*(EO$14),0)</f>
        <v>8</v>
      </c>
      <c r="EP38" s="79"/>
      <c r="EQ38" s="79">
        <f ca="1">IF(EQ$14&gt;0,$N38*(EQ$14),0)</f>
        <v>16</v>
      </c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</row>
    <row r="39" spans="2:163" ht="26" x14ac:dyDescent="0.25">
      <c r="B39" s="89" t="s">
        <v>454</v>
      </c>
      <c r="C39" s="89" t="s">
        <v>143</v>
      </c>
      <c r="D39" s="16" t="s">
        <v>33</v>
      </c>
      <c r="E39" s="15">
        <v>2</v>
      </c>
      <c r="F39" s="47"/>
      <c r="G39" s="73" t="s">
        <v>132</v>
      </c>
      <c r="H39" s="125"/>
      <c r="I39" s="125"/>
      <c r="J39" s="125" t="s">
        <v>195</v>
      </c>
      <c r="K39" s="125" t="s">
        <v>195</v>
      </c>
      <c r="L39" s="125"/>
      <c r="M39" s="73">
        <f t="shared" si="15"/>
        <v>3</v>
      </c>
      <c r="N39" s="73">
        <f t="shared" si="16"/>
        <v>6</v>
      </c>
      <c r="O39" s="96">
        <f t="shared" ca="1" si="17"/>
        <v>24</v>
      </c>
      <c r="P39" s="79">
        <f t="shared" ca="1" si="41"/>
        <v>6</v>
      </c>
      <c r="Q39" s="79">
        <f t="shared" ca="1" si="41"/>
        <v>0</v>
      </c>
      <c r="R39" s="79">
        <f t="shared" ca="1" si="42"/>
        <v>12</v>
      </c>
      <c r="S39" s="79"/>
      <c r="T39" s="79">
        <f t="shared" ref="T39:U41" ca="1" si="58">IF(T$14&gt;0,$N39*(T$14),0)</f>
        <v>24</v>
      </c>
      <c r="U39" s="79">
        <f t="shared" ca="1" si="58"/>
        <v>18</v>
      </c>
      <c r="V39" s="79">
        <f t="shared" ca="1" si="43"/>
        <v>12</v>
      </c>
      <c r="W39" s="79">
        <f ca="1">IF(W$14&gt;0,$N39*(W$14),0)</f>
        <v>6</v>
      </c>
      <c r="X39" s="79"/>
      <c r="Y39" s="79"/>
      <c r="Z39" s="79">
        <f ca="1">IF(Z$14&gt;0,$N39*(Z$14),0)</f>
        <v>12</v>
      </c>
      <c r="AA39" s="79">
        <f ca="1">IF(AA$14&gt;0,$N39*(AA$14),0)</f>
        <v>6</v>
      </c>
      <c r="AB39" s="79">
        <f ca="1">IF(AB$14&gt;0,$N39*(AB$14),0)</f>
        <v>24</v>
      </c>
      <c r="AC39" s="79"/>
      <c r="AD39" s="79">
        <f ca="1">IF(AD$14&gt;0,$N39*(AD$14),0)</f>
        <v>12</v>
      </c>
      <c r="AE39" s="79">
        <f ca="1">IF(AE$14&gt;0,$N39*(AE$14),0)</f>
        <v>6</v>
      </c>
      <c r="AF39" s="79">
        <f t="shared" ca="1" si="44"/>
        <v>24</v>
      </c>
      <c r="AG39" s="79">
        <f t="shared" ca="1" si="44"/>
        <v>18</v>
      </c>
      <c r="AH39" s="79">
        <f t="shared" ca="1" si="44"/>
        <v>12</v>
      </c>
      <c r="AI39" s="79"/>
      <c r="AJ39" s="79"/>
      <c r="AK39" s="79"/>
      <c r="AL39" s="79"/>
      <c r="AM39" s="79"/>
      <c r="AN39" s="79">
        <f ca="1">IF(AN$14&gt;0,$N39*(AN$14),0)</f>
        <v>24</v>
      </c>
      <c r="AO39" s="79"/>
      <c r="AP39" s="79">
        <f t="shared" ref="AP39:AV39" ca="1" si="59">IF(AP$14&gt;0,$N39*(AP$14),0)</f>
        <v>12</v>
      </c>
      <c r="AQ39" s="79">
        <f t="shared" ca="1" si="59"/>
        <v>6</v>
      </c>
      <c r="AR39" s="79">
        <f t="shared" ca="1" si="59"/>
        <v>24</v>
      </c>
      <c r="AS39" s="79">
        <f t="shared" ca="1" si="59"/>
        <v>18</v>
      </c>
      <c r="AT39" s="79">
        <f t="shared" ca="1" si="59"/>
        <v>12</v>
      </c>
      <c r="AU39" s="79">
        <f t="shared" ca="1" si="59"/>
        <v>6</v>
      </c>
      <c r="AV39" s="79">
        <f t="shared" ca="1" si="59"/>
        <v>12</v>
      </c>
      <c r="AW39" s="79"/>
      <c r="AX39" s="79">
        <f t="shared" ref="AX39:BE39" ca="1" si="60">IF(AX$14&gt;0,$N39*(AX$14),0)</f>
        <v>24</v>
      </c>
      <c r="AY39" s="79">
        <f t="shared" ca="1" si="60"/>
        <v>18</v>
      </c>
      <c r="AZ39" s="79">
        <f t="shared" ca="1" si="60"/>
        <v>12</v>
      </c>
      <c r="BA39" s="79">
        <f t="shared" ca="1" si="60"/>
        <v>6</v>
      </c>
      <c r="BB39" s="79">
        <f t="shared" ca="1" si="60"/>
        <v>24</v>
      </c>
      <c r="BC39" s="79">
        <f t="shared" ca="1" si="60"/>
        <v>18</v>
      </c>
      <c r="BD39" s="79">
        <f t="shared" ca="1" si="60"/>
        <v>12</v>
      </c>
      <c r="BE39" s="79">
        <f t="shared" ca="1" si="60"/>
        <v>6</v>
      </c>
      <c r="BF39" s="79"/>
      <c r="BG39" s="79"/>
      <c r="BH39" s="79"/>
      <c r="BI39" s="79"/>
      <c r="BJ39" s="79">
        <f ca="1">IF(BJ$14&gt;0,$N39*(BJ$14),0)</f>
        <v>24</v>
      </c>
      <c r="BK39" s="79"/>
      <c r="BL39" s="79"/>
      <c r="BM39" s="79"/>
      <c r="BN39" s="79">
        <f ca="1">IF(BN$14&gt;0,$N39*(BN$14),0)</f>
        <v>24</v>
      </c>
      <c r="BO39" s="79"/>
      <c r="BP39" s="79">
        <f ca="1">IF(BP$14&gt;0,$N39*(BP$14),0)</f>
        <v>12</v>
      </c>
      <c r="BQ39" s="79">
        <f ca="1">IF(BQ$14&gt;0,$N39*(BQ$14),0)</f>
        <v>6</v>
      </c>
      <c r="BR39" s="79"/>
      <c r="BS39" s="79">
        <f ca="1">IF(BS$14&gt;0,$N39*(BS$14),0)</f>
        <v>18</v>
      </c>
      <c r="BT39" s="79">
        <f ca="1">IF(BT$14&gt;0,$N39*(BT$14),0)</f>
        <v>12</v>
      </c>
      <c r="BU39" s="79">
        <f ca="1">IF(BU$14&gt;0,$N39*(BU$14),0)</f>
        <v>6</v>
      </c>
      <c r="BV39" s="79"/>
      <c r="BW39" s="79"/>
      <c r="BX39" s="79">
        <f ca="1">IF(BX$14&gt;0,$N39*(BX$14),0)</f>
        <v>12</v>
      </c>
      <c r="BY39" s="79"/>
      <c r="BZ39" s="79">
        <f ca="1">IF(BZ$14&gt;0,$N39*(BZ$14),0)</f>
        <v>24</v>
      </c>
      <c r="CA39" s="79">
        <f ca="1">IF(CA$14&gt;0,$N39*(CA$14),0)</f>
        <v>18</v>
      </c>
      <c r="CB39" s="79">
        <f ca="1">IF(CB$14&gt;0,$N39*(CB$14),0)</f>
        <v>12</v>
      </c>
      <c r="CC39" s="79">
        <f ca="1">IF(CC$14&gt;0,$N39*(CC$14),0)</f>
        <v>6</v>
      </c>
      <c r="CD39" s="79">
        <f ca="1">IF(CD$14&gt;0,$N39*(CD$14),0)</f>
        <v>24</v>
      </c>
      <c r="CE39" s="79"/>
      <c r="CF39" s="79">
        <f t="shared" ca="1" si="56"/>
        <v>12</v>
      </c>
      <c r="CG39" s="79">
        <f t="shared" ca="1" si="56"/>
        <v>6</v>
      </c>
      <c r="CH39" s="79">
        <f t="shared" ca="1" si="56"/>
        <v>24</v>
      </c>
      <c r="CI39" s="79">
        <f t="shared" ca="1" si="56"/>
        <v>18</v>
      </c>
      <c r="CJ39" s="79">
        <f t="shared" ca="1" si="56"/>
        <v>6</v>
      </c>
      <c r="CK39" s="79">
        <f t="shared" ref="CK39:CU39" ca="1" si="61">IF(CK$14&gt;0,$N39*(CK$14),0)</f>
        <v>24</v>
      </c>
      <c r="CL39" s="79">
        <f t="shared" ca="1" si="61"/>
        <v>18</v>
      </c>
      <c r="CM39" s="79">
        <f t="shared" ca="1" si="61"/>
        <v>12</v>
      </c>
      <c r="CN39" s="79">
        <f t="shared" ca="1" si="61"/>
        <v>6</v>
      </c>
      <c r="CO39" s="79">
        <f t="shared" ca="1" si="61"/>
        <v>24</v>
      </c>
      <c r="CP39" s="79">
        <f t="shared" ca="1" si="61"/>
        <v>18</v>
      </c>
      <c r="CQ39" s="79">
        <f t="shared" ca="1" si="61"/>
        <v>12</v>
      </c>
      <c r="CR39" s="79">
        <f t="shared" ca="1" si="61"/>
        <v>6</v>
      </c>
      <c r="CS39" s="79">
        <f t="shared" ca="1" si="61"/>
        <v>24</v>
      </c>
      <c r="CT39" s="79">
        <f t="shared" ca="1" si="61"/>
        <v>18</v>
      </c>
      <c r="CU39" s="79">
        <f t="shared" ca="1" si="61"/>
        <v>12</v>
      </c>
      <c r="CV39" s="79"/>
      <c r="CW39" s="79">
        <f ca="1">IF(CW$14&gt;0,$N39*(CW$14),0)</f>
        <v>24</v>
      </c>
      <c r="CX39" s="79">
        <f t="shared" ca="1" si="57"/>
        <v>18</v>
      </c>
      <c r="CY39" s="79">
        <f t="shared" ca="1" si="57"/>
        <v>12</v>
      </c>
      <c r="CZ39" s="79">
        <f t="shared" ca="1" si="57"/>
        <v>6</v>
      </c>
      <c r="DA39" s="79">
        <f t="shared" ca="1" si="57"/>
        <v>24</v>
      </c>
      <c r="DB39" s="79">
        <f t="shared" ref="DB39:DI39" ca="1" si="62">IF(DB$14&gt;0,$N39*(DB$14),0)</f>
        <v>18</v>
      </c>
      <c r="DC39" s="79">
        <f t="shared" ca="1" si="62"/>
        <v>12</v>
      </c>
      <c r="DD39" s="79">
        <f t="shared" ca="1" si="62"/>
        <v>6</v>
      </c>
      <c r="DE39" s="79">
        <f t="shared" ca="1" si="62"/>
        <v>24</v>
      </c>
      <c r="DF39" s="79">
        <f t="shared" ca="1" si="62"/>
        <v>18</v>
      </c>
      <c r="DG39" s="79">
        <f t="shared" ca="1" si="62"/>
        <v>12</v>
      </c>
      <c r="DH39" s="79">
        <f t="shared" ca="1" si="62"/>
        <v>6</v>
      </c>
      <c r="DI39" s="79">
        <f t="shared" ca="1" si="62"/>
        <v>24</v>
      </c>
      <c r="DJ39" s="79"/>
      <c r="DK39" s="79">
        <f t="shared" ca="1" si="46"/>
        <v>12</v>
      </c>
      <c r="DL39" s="79">
        <f t="shared" ca="1" si="46"/>
        <v>6</v>
      </c>
      <c r="DM39" s="79">
        <f t="shared" ca="1" si="46"/>
        <v>24</v>
      </c>
      <c r="DN39" s="79">
        <f t="shared" ca="1" si="46"/>
        <v>18</v>
      </c>
      <c r="DO39" s="79">
        <f ca="1">IF(DO$14&gt;0,$N39*(DO$14),0)</f>
        <v>12</v>
      </c>
      <c r="DP39" s="79"/>
      <c r="DQ39" s="79">
        <f t="shared" ref="DQ39:DX49" ca="1" si="63">IF(DQ$14&gt;0,$N39*(DQ$14),0)</f>
        <v>24</v>
      </c>
      <c r="DR39" s="79">
        <f t="shared" ca="1" si="63"/>
        <v>18</v>
      </c>
      <c r="DS39" s="79">
        <f t="shared" ca="1" si="63"/>
        <v>12</v>
      </c>
      <c r="DT39" s="79">
        <f t="shared" ca="1" si="63"/>
        <v>6</v>
      </c>
      <c r="DU39" s="79">
        <f t="shared" ca="1" si="63"/>
        <v>24</v>
      </c>
      <c r="DV39" s="79">
        <f t="shared" ca="1" si="63"/>
        <v>18</v>
      </c>
      <c r="DW39" s="79">
        <f t="shared" ca="1" si="63"/>
        <v>12</v>
      </c>
      <c r="DX39" s="79">
        <f t="shared" ca="1" si="63"/>
        <v>6</v>
      </c>
      <c r="DY39" s="79"/>
      <c r="DZ39" s="79"/>
      <c r="EA39" s="79"/>
      <c r="EB39" s="79"/>
      <c r="EC39" s="79"/>
      <c r="ED39" s="79">
        <f ca="1">IF(ED$14&gt;0,$N39*(ED$14),0)</f>
        <v>18</v>
      </c>
      <c r="EE39" s="79"/>
      <c r="EF39" s="79"/>
      <c r="EG39" s="79"/>
      <c r="EH39" s="79">
        <f ca="1">IF(EH$14&gt;0,$N39*(EH$14),0)</f>
        <v>18</v>
      </c>
      <c r="EI39" s="79">
        <f ca="1">IF(EI$14&gt;0,$N39*(EI$14),0)</f>
        <v>12</v>
      </c>
      <c r="EJ39" s="79">
        <f t="shared" ca="1" si="48"/>
        <v>6</v>
      </c>
      <c r="EK39" s="79">
        <f ca="1">IF(EK$14&gt;0,$N39*(EK$14),0)</f>
        <v>24</v>
      </c>
      <c r="EL39" s="79">
        <f ca="1">IF(EL$14&gt;0,$N39*(EL$14),0)</f>
        <v>18</v>
      </c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>
        <f ca="1">IF(EY$14&gt;0,$N39*(EY$14),0)</f>
        <v>24</v>
      </c>
      <c r="EZ39" s="79">
        <f ca="1">IF(EZ$14&gt;0,$N39*(EZ$14),0)</f>
        <v>18</v>
      </c>
      <c r="FA39" s="79">
        <f ca="1">IF(FA$14&gt;0,$N39*(FA$14),0)</f>
        <v>12</v>
      </c>
      <c r="FB39" s="79">
        <f ca="1">IF(FB$14&gt;0,$N39*(FB$14),0)</f>
        <v>6</v>
      </c>
      <c r="FC39" s="79"/>
      <c r="FD39" s="79"/>
      <c r="FE39" s="79"/>
      <c r="FF39" s="79"/>
      <c r="FG39" s="79"/>
    </row>
    <row r="40" spans="2:163" ht="26" x14ac:dyDescent="0.25">
      <c r="B40" s="89" t="s">
        <v>454</v>
      </c>
      <c r="C40" s="89" t="s">
        <v>143</v>
      </c>
      <c r="D40" s="16" t="s">
        <v>34</v>
      </c>
      <c r="E40" s="15">
        <v>2</v>
      </c>
      <c r="F40" s="47"/>
      <c r="G40" s="73" t="s">
        <v>0</v>
      </c>
      <c r="H40" s="125"/>
      <c r="I40" s="125"/>
      <c r="J40" s="125" t="s">
        <v>195</v>
      </c>
      <c r="K40" s="125" t="s">
        <v>195</v>
      </c>
      <c r="L40" s="125"/>
      <c r="M40" s="73">
        <f t="shared" si="15"/>
        <v>2</v>
      </c>
      <c r="N40" s="73">
        <f t="shared" si="16"/>
        <v>4</v>
      </c>
      <c r="O40" s="96">
        <f t="shared" ca="1" si="17"/>
        <v>16</v>
      </c>
      <c r="P40" s="79">
        <f t="shared" ca="1" si="41"/>
        <v>4</v>
      </c>
      <c r="Q40" s="79">
        <f t="shared" ca="1" si="41"/>
        <v>0</v>
      </c>
      <c r="R40" s="79">
        <f t="shared" ca="1" si="42"/>
        <v>8</v>
      </c>
      <c r="S40" s="79"/>
      <c r="T40" s="79">
        <f t="shared" ca="1" si="58"/>
        <v>16</v>
      </c>
      <c r="U40" s="79">
        <f t="shared" ca="1" si="58"/>
        <v>12</v>
      </c>
      <c r="V40" s="79">
        <f t="shared" ca="1" si="43"/>
        <v>8</v>
      </c>
      <c r="W40" s="79">
        <f ca="1">IF(W$14&gt;0,$N40*(W$14),0)</f>
        <v>4</v>
      </c>
      <c r="X40" s="79"/>
      <c r="Y40" s="79"/>
      <c r="Z40" s="79"/>
      <c r="AA40" s="79"/>
      <c r="AB40" s="79">
        <f ca="1">IF(AB$14&gt;0,$N40*(AB$14),0)</f>
        <v>16</v>
      </c>
      <c r="AC40" s="79"/>
      <c r="AD40" s="79"/>
      <c r="AE40" s="79"/>
      <c r="AF40" s="79">
        <f t="shared" ca="1" si="44"/>
        <v>16</v>
      </c>
      <c r="AG40" s="79">
        <f t="shared" ca="1" si="44"/>
        <v>12</v>
      </c>
      <c r="AH40" s="79">
        <f t="shared" ca="1" si="44"/>
        <v>8</v>
      </c>
      <c r="AI40" s="79"/>
      <c r="AJ40" s="79">
        <f t="shared" ref="AJ40:AL41" ca="1" si="64">IF(AJ$14&gt;0,$N40*(AJ$14),0)</f>
        <v>16</v>
      </c>
      <c r="AK40" s="79">
        <f t="shared" ca="1" si="64"/>
        <v>12</v>
      </c>
      <c r="AL40" s="79">
        <f t="shared" ca="1" si="64"/>
        <v>8</v>
      </c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>
        <f ca="1">IF(BD$14&gt;0,$N40*(BD$14),0)</f>
        <v>8</v>
      </c>
      <c r="BE40" s="79">
        <f ca="1">IF(BE$14&gt;0,$N40*(BE$14),0)</f>
        <v>4</v>
      </c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>
        <f ca="1">IF(CF$14&gt;0,$N40*(CF$14),0)</f>
        <v>8</v>
      </c>
      <c r="CG40" s="79">
        <f ca="1">IF(CG$14&gt;0,$N40*(CG$14),0)</f>
        <v>4</v>
      </c>
      <c r="CH40" s="79"/>
      <c r="CI40" s="79">
        <f ca="1">IF(CI$14&gt;0,$N40*(CI$14),0)</f>
        <v>12</v>
      </c>
      <c r="CJ40" s="79">
        <f ca="1">IF(CJ$14&gt;0,$N40*(CJ$14),0)</f>
        <v>4</v>
      </c>
      <c r="CK40" s="79"/>
      <c r="CL40" s="79">
        <f ca="1">IF(CL$14&gt;0,$N40*(CL$14),0)</f>
        <v>12</v>
      </c>
      <c r="CM40" s="79"/>
      <c r="CN40" s="79"/>
      <c r="CO40" s="79"/>
      <c r="CP40" s="79"/>
      <c r="CQ40" s="79"/>
      <c r="CR40" s="79"/>
      <c r="CS40" s="79"/>
      <c r="CT40" s="79">
        <f ca="1">IF(CT$14&gt;0,$N40*(CT$14),0)</f>
        <v>12</v>
      </c>
      <c r="CU40" s="79">
        <f ca="1">IF(CU$14&gt;0,$N40*(CU$14),0)</f>
        <v>8</v>
      </c>
      <c r="CV40" s="79"/>
      <c r="CW40" s="79"/>
      <c r="CX40" s="79">
        <f t="shared" ca="1" si="57"/>
        <v>12</v>
      </c>
      <c r="CY40" s="79">
        <f t="shared" ca="1" si="57"/>
        <v>8</v>
      </c>
      <c r="CZ40" s="79">
        <f t="shared" ca="1" si="57"/>
        <v>4</v>
      </c>
      <c r="DA40" s="79">
        <f t="shared" ca="1" si="57"/>
        <v>16</v>
      </c>
      <c r="DB40" s="79">
        <f ca="1">IF(DB$14&gt;0,$N40*(DB$14),0)</f>
        <v>12</v>
      </c>
      <c r="DC40" s="79">
        <f ca="1">IF(DC$14&gt;0,$N40*(DC$14),0)</f>
        <v>8</v>
      </c>
      <c r="DD40" s="79">
        <f ca="1">IF(DD$14&gt;0,$N40*(DD$14),0)</f>
        <v>4</v>
      </c>
      <c r="DE40" s="79">
        <f ca="1">IF(DE$14&gt;0,$N40*(DE$14),0)</f>
        <v>16</v>
      </c>
      <c r="DF40" s="79"/>
      <c r="DG40" s="79">
        <f ca="1">IF(DG$14&gt;0,$N40*(DG$14),0)</f>
        <v>8</v>
      </c>
      <c r="DH40" s="79">
        <f ca="1">IF(DH$14&gt;0,$N40*(DH$14),0)</f>
        <v>4</v>
      </c>
      <c r="DI40" s="79"/>
      <c r="DJ40" s="79"/>
      <c r="DK40" s="79">
        <f t="shared" ca="1" si="46"/>
        <v>8</v>
      </c>
      <c r="DL40" s="79">
        <f t="shared" ca="1" si="46"/>
        <v>4</v>
      </c>
      <c r="DM40" s="79">
        <f t="shared" ca="1" si="46"/>
        <v>16</v>
      </c>
      <c r="DN40" s="79">
        <f t="shared" ca="1" si="46"/>
        <v>12</v>
      </c>
      <c r="DO40" s="79"/>
      <c r="DP40" s="79"/>
      <c r="DQ40" s="79">
        <f t="shared" ca="1" si="63"/>
        <v>16</v>
      </c>
      <c r="DR40" s="79">
        <f t="shared" ca="1" si="63"/>
        <v>12</v>
      </c>
      <c r="DS40" s="79">
        <f t="shared" ca="1" si="63"/>
        <v>8</v>
      </c>
      <c r="DT40" s="79">
        <f t="shared" ca="1" si="63"/>
        <v>4</v>
      </c>
      <c r="DU40" s="79">
        <f t="shared" ca="1" si="63"/>
        <v>16</v>
      </c>
      <c r="DV40" s="79">
        <f t="shared" ca="1" si="63"/>
        <v>12</v>
      </c>
      <c r="DW40" s="79">
        <f t="shared" ca="1" si="63"/>
        <v>8</v>
      </c>
      <c r="DX40" s="79">
        <f t="shared" ca="1" si="63"/>
        <v>4</v>
      </c>
      <c r="DY40" s="79"/>
      <c r="DZ40" s="79"/>
      <c r="EA40" s="79"/>
      <c r="EB40" s="79"/>
      <c r="EC40" s="79"/>
      <c r="ED40" s="79">
        <f ca="1">IF(ED$14&gt;0,$N40*(ED$14),0)</f>
        <v>12</v>
      </c>
      <c r="EE40" s="79"/>
      <c r="EF40" s="79">
        <f ca="1">IF(EF$14&gt;0,$N40*(EF$14),0)</f>
        <v>4</v>
      </c>
      <c r="EG40" s="79">
        <f ca="1">IF(EG$14&gt;0,$N40*(EG$14),0)</f>
        <v>16</v>
      </c>
      <c r="EH40" s="79">
        <f ca="1">IF(EH$14&gt;0,$N40*(EH$14),0)</f>
        <v>12</v>
      </c>
      <c r="EI40" s="79">
        <f ca="1">IF(EI$14&gt;0,$N40*(EI$14),0)</f>
        <v>8</v>
      </c>
      <c r="EJ40" s="79">
        <f t="shared" ca="1" si="48"/>
        <v>4</v>
      </c>
      <c r="EK40" s="79">
        <f ca="1">IF(EK$14&gt;0,$N40*(EK$14),0)</f>
        <v>16</v>
      </c>
      <c r="EL40" s="79">
        <f ca="1">IF(EL$14&gt;0,$N40*(EL$14),0)</f>
        <v>12</v>
      </c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</row>
    <row r="41" spans="2:163" ht="26" x14ac:dyDescent="0.25">
      <c r="B41" s="89" t="s">
        <v>454</v>
      </c>
      <c r="C41" s="89" t="s">
        <v>143</v>
      </c>
      <c r="D41" s="16" t="s">
        <v>517</v>
      </c>
      <c r="E41" s="15">
        <v>2</v>
      </c>
      <c r="F41" s="47"/>
      <c r="G41" s="73" t="s">
        <v>132</v>
      </c>
      <c r="H41" s="125" t="s">
        <v>195</v>
      </c>
      <c r="I41" s="125"/>
      <c r="J41" s="125" t="s">
        <v>195</v>
      </c>
      <c r="K41" s="125" t="s">
        <v>195</v>
      </c>
      <c r="L41" s="125"/>
      <c r="M41" s="73">
        <f t="shared" si="15"/>
        <v>3</v>
      </c>
      <c r="N41" s="73">
        <f t="shared" si="16"/>
        <v>6</v>
      </c>
      <c r="O41" s="96">
        <f t="shared" ca="1" si="17"/>
        <v>24</v>
      </c>
      <c r="P41" s="79">
        <f t="shared" ca="1" si="41"/>
        <v>6</v>
      </c>
      <c r="Q41" s="79">
        <f t="shared" ca="1" si="41"/>
        <v>0</v>
      </c>
      <c r="R41" s="79">
        <f t="shared" ca="1" si="42"/>
        <v>12</v>
      </c>
      <c r="S41" s="79"/>
      <c r="T41" s="79">
        <f t="shared" ca="1" si="58"/>
        <v>24</v>
      </c>
      <c r="U41" s="79">
        <f t="shared" ca="1" si="58"/>
        <v>18</v>
      </c>
      <c r="V41" s="79">
        <f t="shared" ca="1" si="43"/>
        <v>12</v>
      </c>
      <c r="W41" s="79">
        <f t="shared" ca="1" si="43"/>
        <v>6</v>
      </c>
      <c r="X41" s="79"/>
      <c r="Y41" s="79"/>
      <c r="Z41" s="79">
        <f ca="1">IF(Z$14&gt;0,$N41*(Z$14),0)</f>
        <v>12</v>
      </c>
      <c r="AA41" s="79">
        <f t="shared" ref="AA41:AB41" ca="1" si="65">IF(AA$14&gt;0,$N41*(AA$14),0)</f>
        <v>6</v>
      </c>
      <c r="AB41" s="79">
        <f t="shared" ca="1" si="65"/>
        <v>24</v>
      </c>
      <c r="AC41" s="79"/>
      <c r="AD41" s="79">
        <f ca="1">IF(AD$14&gt;0,$N41*(AD$14),0)</f>
        <v>12</v>
      </c>
      <c r="AE41" s="79"/>
      <c r="AF41" s="79">
        <f t="shared" ref="AF41:AG50" ca="1" si="66">IF(AF$14&gt;0,$N41*(AF$14),0)</f>
        <v>24</v>
      </c>
      <c r="AG41" s="79">
        <f t="shared" ca="1" si="66"/>
        <v>18</v>
      </c>
      <c r="AH41" s="79">
        <f t="shared" ca="1" si="44"/>
        <v>12</v>
      </c>
      <c r="AI41" s="79"/>
      <c r="AJ41" s="79">
        <f t="shared" ca="1" si="64"/>
        <v>24</v>
      </c>
      <c r="AK41" s="79">
        <f t="shared" ca="1" si="64"/>
        <v>18</v>
      </c>
      <c r="AL41" s="79">
        <f t="shared" ca="1" si="64"/>
        <v>12</v>
      </c>
      <c r="AM41" s="79"/>
      <c r="AN41" s="79"/>
      <c r="AO41" s="79"/>
      <c r="AP41" s="79">
        <f t="shared" ref="AP41:AV41" ca="1" si="67">IF(AP$14&gt;0,$N41*(AP$14),0)</f>
        <v>12</v>
      </c>
      <c r="AQ41" s="79">
        <f t="shared" ca="1" si="67"/>
        <v>6</v>
      </c>
      <c r="AR41" s="79">
        <f t="shared" ca="1" si="67"/>
        <v>24</v>
      </c>
      <c r="AS41" s="79">
        <f t="shared" ca="1" si="67"/>
        <v>18</v>
      </c>
      <c r="AT41" s="79">
        <f t="shared" ca="1" si="67"/>
        <v>12</v>
      </c>
      <c r="AU41" s="79">
        <f t="shared" ca="1" si="67"/>
        <v>6</v>
      </c>
      <c r="AV41" s="79">
        <f t="shared" ca="1" si="67"/>
        <v>12</v>
      </c>
      <c r="AW41" s="79"/>
      <c r="AX41" s="79">
        <f ca="1">IF(AX$14&gt;0,$N41*(AX$14),0)</f>
        <v>24</v>
      </c>
      <c r="AY41" s="79">
        <f ca="1">IF(AY$14&gt;0,$N41*(AY$14),0)</f>
        <v>18</v>
      </c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>
        <f ca="1">IF(CE$14&gt;0,$N41*(CE$14),0)</f>
        <v>18</v>
      </c>
      <c r="CF41" s="79">
        <f t="shared" ref="CF41:CH41" ca="1" si="68">IF(CF$14&gt;0,$N41*(CF$14),0)</f>
        <v>12</v>
      </c>
      <c r="CG41" s="79">
        <f t="shared" ca="1" si="68"/>
        <v>6</v>
      </c>
      <c r="CH41" s="79">
        <f t="shared" ca="1" si="68"/>
        <v>24</v>
      </c>
      <c r="CI41" s="79">
        <f t="shared" ref="CI41:CJ58" ca="1" si="69">IF(CI$14&gt;0,$N41*(CI$14),0)</f>
        <v>18</v>
      </c>
      <c r="CJ41" s="79">
        <f t="shared" ca="1" si="69"/>
        <v>6</v>
      </c>
      <c r="CK41" s="79">
        <f ca="1">IF(CK$14&gt;0,$N41*(CK$14),0)</f>
        <v>24</v>
      </c>
      <c r="CL41" s="79">
        <f ca="1">IF(CL$14&gt;0,$N41*(CL$14),0)</f>
        <v>18</v>
      </c>
      <c r="CM41" s="79">
        <f ca="1">IF(CM$14&gt;0,$N41*(CM$14),0)</f>
        <v>12</v>
      </c>
      <c r="CN41" s="79"/>
      <c r="CO41" s="79">
        <f t="shared" ref="CO41:CP41" ca="1" si="70">IF(CO$14&gt;0,$N41*(CO$14),0)</f>
        <v>24</v>
      </c>
      <c r="CP41" s="79">
        <f t="shared" ca="1" si="70"/>
        <v>18</v>
      </c>
      <c r="CQ41" s="79"/>
      <c r="CR41" s="79"/>
      <c r="CS41" s="79"/>
      <c r="CT41" s="79"/>
      <c r="CU41" s="79"/>
      <c r="CV41" s="79"/>
      <c r="CW41" s="79"/>
      <c r="CX41" s="79">
        <f t="shared" ref="CX41:DC41" ca="1" si="71">IF(CX$14&gt;0,$N41*(CX$14),0)</f>
        <v>18</v>
      </c>
      <c r="CY41" s="79">
        <f t="shared" ca="1" si="71"/>
        <v>12</v>
      </c>
      <c r="CZ41" s="79">
        <f t="shared" ca="1" si="71"/>
        <v>6</v>
      </c>
      <c r="DA41" s="79">
        <f t="shared" ca="1" si="71"/>
        <v>24</v>
      </c>
      <c r="DB41" s="79">
        <f t="shared" ca="1" si="71"/>
        <v>18</v>
      </c>
      <c r="DC41" s="79">
        <f t="shared" ca="1" si="71"/>
        <v>12</v>
      </c>
      <c r="DD41" s="79"/>
      <c r="DE41" s="79">
        <f ca="1">IF(DE$14&gt;0,$N41*(DE$14),0)</f>
        <v>24</v>
      </c>
      <c r="DF41" s="79"/>
      <c r="DG41" s="79">
        <f ca="1">IF(DG$14&gt;0,$N41*(DG$14),0)</f>
        <v>12</v>
      </c>
      <c r="DH41" s="79"/>
      <c r="DI41" s="79"/>
      <c r="DJ41" s="79"/>
      <c r="DK41" s="79">
        <f t="shared" ca="1" si="46"/>
        <v>12</v>
      </c>
      <c r="DL41" s="79">
        <f t="shared" ca="1" si="46"/>
        <v>6</v>
      </c>
      <c r="DM41" s="79">
        <f t="shared" ca="1" si="46"/>
        <v>24</v>
      </c>
      <c r="DN41" s="79">
        <f t="shared" ca="1" si="46"/>
        <v>18</v>
      </c>
      <c r="DO41" s="79"/>
      <c r="DP41" s="79"/>
      <c r="DQ41" s="79">
        <f t="shared" ca="1" si="63"/>
        <v>24</v>
      </c>
      <c r="DR41" s="79">
        <f t="shared" ca="1" si="63"/>
        <v>18</v>
      </c>
      <c r="DS41" s="79">
        <f t="shared" ca="1" si="63"/>
        <v>12</v>
      </c>
      <c r="DT41" s="79">
        <f t="shared" ca="1" si="63"/>
        <v>6</v>
      </c>
      <c r="DU41" s="79">
        <f t="shared" ca="1" si="63"/>
        <v>24</v>
      </c>
      <c r="DV41" s="79">
        <f t="shared" ca="1" si="63"/>
        <v>18</v>
      </c>
      <c r="DW41" s="79">
        <f t="shared" ca="1" si="63"/>
        <v>12</v>
      </c>
      <c r="DX41" s="79">
        <f t="shared" ca="1" si="63"/>
        <v>6</v>
      </c>
      <c r="DY41" s="79"/>
      <c r="DZ41" s="79"/>
      <c r="EA41" s="79"/>
      <c r="EB41" s="79"/>
      <c r="EC41" s="79"/>
      <c r="ED41" s="79">
        <f ca="1">IF(ED$14&gt;0,$N41*(ED$14),0)</f>
        <v>18</v>
      </c>
      <c r="EE41" s="79"/>
      <c r="EF41" s="79">
        <f ca="1">IF(EF$14&gt;0,$N41*(EF$14),0)</f>
        <v>6</v>
      </c>
      <c r="EG41" s="79">
        <f ca="1">IF(EG$14&gt;0,$N41*(EG$14),0)</f>
        <v>24</v>
      </c>
      <c r="EH41" s="79"/>
      <c r="EI41" s="79">
        <f ca="1">IF(EI$14&gt;0,$N41*(EI$14),0)</f>
        <v>12</v>
      </c>
      <c r="EJ41" s="79">
        <f t="shared" ca="1" si="48"/>
        <v>6</v>
      </c>
      <c r="EK41" s="79"/>
      <c r="EL41" s="79"/>
      <c r="EM41" s="79"/>
      <c r="EN41" s="79"/>
      <c r="EO41" s="79">
        <f ca="1">IF(EO$14&gt;0,$N41*(EO$14),0)</f>
        <v>12</v>
      </c>
      <c r="EP41" s="79"/>
      <c r="EQ41" s="79">
        <f t="shared" ref="EP41:FE66" ca="1" si="72">IF(EQ$14&gt;0,$N41*(EQ$14),0)</f>
        <v>24</v>
      </c>
      <c r="ER41" s="79"/>
      <c r="ES41" s="79"/>
      <c r="ET41" s="79"/>
      <c r="EU41" s="79"/>
      <c r="EV41" s="79"/>
      <c r="EW41" s="79">
        <f ca="1">IF(EW$14&gt;0,$N41*(EW$14),0)</f>
        <v>12</v>
      </c>
      <c r="EX41" s="79">
        <f ca="1">IF(EX$14&gt;0,$N41*(EX$14),0)</f>
        <v>6</v>
      </c>
      <c r="EY41" s="79"/>
      <c r="EZ41" s="79"/>
      <c r="FA41" s="79"/>
      <c r="FB41" s="79"/>
      <c r="FC41" s="79">
        <f ca="1">IF(FC$14&gt;0,$N41*(FC$14),0)</f>
        <v>24</v>
      </c>
      <c r="FD41" s="79"/>
      <c r="FE41" s="79">
        <f ca="1">IF(FE$14&gt;0,$N41*(FE$14),0)</f>
        <v>12</v>
      </c>
      <c r="FF41" s="79">
        <f ca="1">IF(FF$14&gt;0,$N41*(FF$14),0)</f>
        <v>6</v>
      </c>
      <c r="FG41" s="79">
        <f ca="1">IF(FG$14&gt;0,$N41*(FG$14),0)</f>
        <v>6</v>
      </c>
    </row>
    <row r="42" spans="2:163" ht="26" x14ac:dyDescent="0.25">
      <c r="B42" s="89" t="s">
        <v>454</v>
      </c>
      <c r="C42" s="89" t="s">
        <v>144</v>
      </c>
      <c r="D42" s="16" t="s">
        <v>35</v>
      </c>
      <c r="E42" s="15">
        <v>2</v>
      </c>
      <c r="F42" s="47"/>
      <c r="G42" s="73" t="s">
        <v>130</v>
      </c>
      <c r="H42" s="125" t="s">
        <v>195</v>
      </c>
      <c r="I42" s="125" t="s">
        <v>195</v>
      </c>
      <c r="J42" s="125" t="s">
        <v>195</v>
      </c>
      <c r="K42" s="125" t="s">
        <v>195</v>
      </c>
      <c r="L42" s="125"/>
      <c r="M42" s="73">
        <f t="shared" si="15"/>
        <v>2</v>
      </c>
      <c r="N42" s="73">
        <f t="shared" si="16"/>
        <v>4</v>
      </c>
      <c r="O42" s="96">
        <f t="shared" ca="1" si="17"/>
        <v>16</v>
      </c>
      <c r="P42" s="79">
        <f t="shared" ca="1" si="41"/>
        <v>4</v>
      </c>
      <c r="Q42" s="79">
        <f t="shared" ca="1" si="41"/>
        <v>0</v>
      </c>
      <c r="R42" s="79">
        <f t="shared" ca="1" si="42"/>
        <v>8</v>
      </c>
      <c r="S42" s="79"/>
      <c r="T42" s="79"/>
      <c r="U42" s="79"/>
      <c r="V42" s="79">
        <f t="shared" ca="1" si="43"/>
        <v>8</v>
      </c>
      <c r="W42" s="79"/>
      <c r="X42" s="79"/>
      <c r="Y42" s="79"/>
      <c r="Z42" s="79"/>
      <c r="AA42" s="79"/>
      <c r="AB42" s="79"/>
      <c r="AC42" s="79"/>
      <c r="AD42" s="79"/>
      <c r="AE42" s="79"/>
      <c r="AF42" s="79">
        <f t="shared" ca="1" si="44"/>
        <v>16</v>
      </c>
      <c r="AG42" s="79">
        <f t="shared" ca="1" si="44"/>
        <v>12</v>
      </c>
      <c r="AH42" s="79">
        <f t="shared" ca="1" si="44"/>
        <v>8</v>
      </c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>
        <f ca="1">IF(BN$14&gt;0,$N42*(BN$14),0)</f>
        <v>16</v>
      </c>
      <c r="BO42" s="79">
        <f ca="1">IF(BO$14&gt;0,$N42*(BO$14),0)</f>
        <v>12</v>
      </c>
      <c r="BP42" s="79"/>
      <c r="BQ42" s="79">
        <f ca="1">IF(BQ$14&gt;0,$N42*(BQ$14),0)</f>
        <v>4</v>
      </c>
      <c r="BR42" s="79"/>
      <c r="BS42" s="79">
        <f ca="1">IF(BS$14&gt;0,$N42*(BS$14),0)</f>
        <v>12</v>
      </c>
      <c r="BT42" s="79"/>
      <c r="BU42" s="79"/>
      <c r="BV42" s="79"/>
      <c r="BW42" s="79">
        <f ca="1">IF(BW$14&gt;0,$N42*(BW$14),0)</f>
        <v>12</v>
      </c>
      <c r="BX42" s="79">
        <f ca="1">IF(BX$14&gt;0,$N42*(BX$14),0)</f>
        <v>8</v>
      </c>
      <c r="BY42" s="79"/>
      <c r="BZ42" s="79"/>
      <c r="CA42" s="79"/>
      <c r="CB42" s="79"/>
      <c r="CC42" s="79"/>
      <c r="CD42" s="79"/>
      <c r="CE42" s="79">
        <f t="shared" ref="CE42:CE48" ca="1" si="73">IF(CE$14&gt;0,$N42*(CE$14),0)</f>
        <v>12</v>
      </c>
      <c r="CF42" s="79"/>
      <c r="CG42" s="79"/>
      <c r="CH42" s="79"/>
      <c r="CI42" s="79">
        <f t="shared" ca="1" si="69"/>
        <v>12</v>
      </c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>
        <f ca="1">IF(DL$14&gt;0,$N42*(DL$14),0)</f>
        <v>4</v>
      </c>
      <c r="DM42" s="79">
        <f ca="1">IF(DM$14&gt;0,$N42*(DM$14),0)</f>
        <v>16</v>
      </c>
      <c r="DN42" s="79">
        <f ca="1">IF(DN$14&gt;0,$N42*(DN$14),0)</f>
        <v>12</v>
      </c>
      <c r="DO42" s="79"/>
      <c r="DP42" s="79"/>
      <c r="DQ42" s="79">
        <f t="shared" ca="1" si="63"/>
        <v>16</v>
      </c>
      <c r="DR42" s="79">
        <f t="shared" ca="1" si="63"/>
        <v>12</v>
      </c>
      <c r="DS42" s="79">
        <f t="shared" ca="1" si="63"/>
        <v>8</v>
      </c>
      <c r="DT42" s="79">
        <f t="shared" ca="1" si="63"/>
        <v>4</v>
      </c>
      <c r="DU42" s="79">
        <f t="shared" ca="1" si="63"/>
        <v>16</v>
      </c>
      <c r="DV42" s="79">
        <f t="shared" ca="1" si="63"/>
        <v>12</v>
      </c>
      <c r="DW42" s="79">
        <f t="shared" ca="1" si="63"/>
        <v>8</v>
      </c>
      <c r="DX42" s="79">
        <f t="shared" ca="1" si="63"/>
        <v>4</v>
      </c>
      <c r="DY42" s="79">
        <f t="shared" ref="DY42:EC43" ca="1" si="74">IF(DY$14&gt;0,$N42*(DY$14),0)</f>
        <v>16</v>
      </c>
      <c r="DZ42" s="79">
        <f t="shared" ca="1" si="74"/>
        <v>12</v>
      </c>
      <c r="EA42" s="79">
        <f t="shared" ca="1" si="74"/>
        <v>8</v>
      </c>
      <c r="EB42" s="79">
        <f t="shared" ca="1" si="74"/>
        <v>4</v>
      </c>
      <c r="EC42" s="79">
        <f t="shared" ca="1" si="74"/>
        <v>16</v>
      </c>
      <c r="ED42" s="79"/>
      <c r="EE42" s="79"/>
      <c r="EF42" s="79"/>
      <c r="EG42" s="79"/>
      <c r="EH42" s="79"/>
      <c r="EI42" s="79"/>
      <c r="EJ42" s="79">
        <f t="shared" ca="1" si="48"/>
        <v>4</v>
      </c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</row>
    <row r="43" spans="2:163" x14ac:dyDescent="0.25">
      <c r="B43" s="89" t="s">
        <v>454</v>
      </c>
      <c r="C43" s="89" t="s">
        <v>144</v>
      </c>
      <c r="D43" s="16" t="s">
        <v>36</v>
      </c>
      <c r="E43" s="15">
        <v>2</v>
      </c>
      <c r="F43" s="47"/>
      <c r="G43" s="73" t="s">
        <v>130</v>
      </c>
      <c r="H43" s="125"/>
      <c r="I43" s="125" t="s">
        <v>195</v>
      </c>
      <c r="J43" s="125" t="s">
        <v>195</v>
      </c>
      <c r="K43" s="125"/>
      <c r="L43" s="125"/>
      <c r="M43" s="73">
        <f t="shared" si="15"/>
        <v>2</v>
      </c>
      <c r="N43" s="73">
        <f t="shared" si="16"/>
        <v>4</v>
      </c>
      <c r="O43" s="96">
        <f t="shared" ca="1" si="17"/>
        <v>16</v>
      </c>
      <c r="P43" s="79">
        <f t="shared" ca="1" si="41"/>
        <v>4</v>
      </c>
      <c r="Q43" s="79">
        <f t="shared" ca="1" si="41"/>
        <v>0</v>
      </c>
      <c r="R43" s="79">
        <f t="shared" ca="1" si="42"/>
        <v>8</v>
      </c>
      <c r="S43" s="79"/>
      <c r="T43" s="79"/>
      <c r="U43" s="79"/>
      <c r="V43" s="79">
        <f t="shared" ca="1" si="43"/>
        <v>8</v>
      </c>
      <c r="W43" s="79"/>
      <c r="X43" s="79">
        <f ca="1">IF(X$14&gt;0,$N43*(X$14),0)</f>
        <v>16</v>
      </c>
      <c r="Y43" s="79"/>
      <c r="Z43" s="79"/>
      <c r="AA43" s="79"/>
      <c r="AB43" s="79"/>
      <c r="AC43" s="79"/>
      <c r="AD43" s="79"/>
      <c r="AE43" s="79"/>
      <c r="AF43" s="79">
        <f t="shared" ca="1" si="66"/>
        <v>16</v>
      </c>
      <c r="AG43" s="79">
        <f t="shared" ca="1" si="66"/>
        <v>12</v>
      </c>
      <c r="AH43" s="79"/>
      <c r="AI43" s="79"/>
      <c r="AJ43" s="79"/>
      <c r="AK43" s="79"/>
      <c r="AL43" s="79"/>
      <c r="AM43" s="79"/>
      <c r="AN43" s="79"/>
      <c r="AO43" s="79">
        <f ca="1">IF(AO$14&gt;0,$N43*(AO$14),0)</f>
        <v>12</v>
      </c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>
        <f ca="1">IF(BN$14&gt;0,$N43*(BN$14),0)</f>
        <v>16</v>
      </c>
      <c r="BO43" s="79">
        <f ca="1">IF(BO$14&gt;0,$N43*(BO$14),0)</f>
        <v>12</v>
      </c>
      <c r="BP43" s="79"/>
      <c r="BQ43" s="79">
        <f ca="1">IF(BQ$14&gt;0,$N43*(BQ$14),0)</f>
        <v>4</v>
      </c>
      <c r="BR43" s="79"/>
      <c r="BS43" s="79">
        <f ca="1">IF(BS$14&gt;0,$N43*(BS$14),0)</f>
        <v>12</v>
      </c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>
        <f t="shared" ca="1" si="73"/>
        <v>12</v>
      </c>
      <c r="CF43" s="79"/>
      <c r="CG43" s="79"/>
      <c r="CH43" s="79"/>
      <c r="CI43" s="79">
        <f t="shared" ca="1" si="69"/>
        <v>12</v>
      </c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>
        <f t="shared" ca="1" si="63"/>
        <v>16</v>
      </c>
      <c r="DR43" s="79">
        <f t="shared" ca="1" si="63"/>
        <v>12</v>
      </c>
      <c r="DS43" s="79">
        <f t="shared" ca="1" si="63"/>
        <v>8</v>
      </c>
      <c r="DT43" s="79">
        <f t="shared" ca="1" si="63"/>
        <v>4</v>
      </c>
      <c r="DU43" s="79">
        <f t="shared" ca="1" si="63"/>
        <v>16</v>
      </c>
      <c r="DV43" s="79">
        <f t="shared" ca="1" si="63"/>
        <v>12</v>
      </c>
      <c r="DW43" s="79">
        <f t="shared" ca="1" si="63"/>
        <v>8</v>
      </c>
      <c r="DX43" s="79">
        <f t="shared" ca="1" si="63"/>
        <v>4</v>
      </c>
      <c r="DY43" s="79">
        <f t="shared" ca="1" si="74"/>
        <v>16</v>
      </c>
      <c r="DZ43" s="79">
        <f t="shared" ca="1" si="74"/>
        <v>12</v>
      </c>
      <c r="EA43" s="79">
        <f t="shared" ca="1" si="74"/>
        <v>8</v>
      </c>
      <c r="EB43" s="79">
        <f t="shared" ca="1" si="74"/>
        <v>4</v>
      </c>
      <c r="EC43" s="79">
        <f t="shared" ca="1" si="74"/>
        <v>16</v>
      </c>
      <c r="ED43" s="79"/>
      <c r="EE43" s="79"/>
      <c r="EF43" s="79"/>
      <c r="EG43" s="79"/>
      <c r="EH43" s="79"/>
      <c r="EI43" s="79"/>
      <c r="EJ43" s="79">
        <f t="shared" ca="1" si="48"/>
        <v>4</v>
      </c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</row>
    <row r="44" spans="2:163" ht="39" x14ac:dyDescent="0.25">
      <c r="B44" s="89" t="s">
        <v>454</v>
      </c>
      <c r="C44" s="89" t="s">
        <v>144</v>
      </c>
      <c r="D44" s="16" t="s">
        <v>147</v>
      </c>
      <c r="E44" s="15">
        <v>2</v>
      </c>
      <c r="F44" s="47"/>
      <c r="G44" s="73" t="s">
        <v>132</v>
      </c>
      <c r="H44" s="125"/>
      <c r="I44" s="125" t="s">
        <v>195</v>
      </c>
      <c r="J44" s="125" t="s">
        <v>195</v>
      </c>
      <c r="K44" s="125"/>
      <c r="L44" s="125"/>
      <c r="M44" s="73">
        <f t="shared" si="15"/>
        <v>3</v>
      </c>
      <c r="N44" s="73">
        <f t="shared" si="16"/>
        <v>6</v>
      </c>
      <c r="O44" s="96">
        <f t="shared" ca="1" si="17"/>
        <v>24</v>
      </c>
      <c r="P44" s="79">
        <f t="shared" ca="1" si="41"/>
        <v>6</v>
      </c>
      <c r="Q44" s="79">
        <f t="shared" ca="1" si="41"/>
        <v>0</v>
      </c>
      <c r="R44" s="79">
        <f t="shared" ca="1" si="42"/>
        <v>12</v>
      </c>
      <c r="S44" s="79"/>
      <c r="T44" s="79"/>
      <c r="U44" s="79">
        <f ca="1">IF(U$14&gt;0,$N44*(U$14),0)</f>
        <v>18</v>
      </c>
      <c r="V44" s="79">
        <f t="shared" ca="1" si="43"/>
        <v>12</v>
      </c>
      <c r="W44" s="79">
        <f t="shared" ref="W44:W56" ca="1" si="75">IF(W$14&gt;0,$N44*(W$14),0)</f>
        <v>6</v>
      </c>
      <c r="X44" s="79"/>
      <c r="Y44" s="79"/>
      <c r="Z44" s="79">
        <f t="shared" ref="Z44:AD46" ca="1" si="76">IF(Z$14&gt;0,$N44*(Z$14),0)</f>
        <v>12</v>
      </c>
      <c r="AA44" s="79">
        <f t="shared" ca="1" si="76"/>
        <v>6</v>
      </c>
      <c r="AB44" s="79">
        <f t="shared" ca="1" si="76"/>
        <v>24</v>
      </c>
      <c r="AC44" s="79">
        <f t="shared" ca="1" si="76"/>
        <v>18</v>
      </c>
      <c r="AD44" s="79">
        <f t="shared" ca="1" si="76"/>
        <v>12</v>
      </c>
      <c r="AE44" s="79"/>
      <c r="AF44" s="79">
        <f t="shared" ca="1" si="66"/>
        <v>24</v>
      </c>
      <c r="AG44" s="79">
        <f t="shared" ca="1" si="66"/>
        <v>18</v>
      </c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>
        <f ca="1">IF(BC$14&gt;0,$N44*(BC$14),0)</f>
        <v>18</v>
      </c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>
        <f t="shared" ref="BY44:BZ46" ca="1" si="77">IF(BY$14&gt;0,$N44*(BY$14),0)</f>
        <v>6</v>
      </c>
      <c r="BZ44" s="79">
        <f t="shared" ca="1" si="77"/>
        <v>24</v>
      </c>
      <c r="CA44" s="79"/>
      <c r="CB44" s="79"/>
      <c r="CC44" s="79"/>
      <c r="CD44" s="79"/>
      <c r="CE44" s="79">
        <f t="shared" ca="1" si="73"/>
        <v>18</v>
      </c>
      <c r="CF44" s="79">
        <f t="shared" ref="CF44:CH46" ca="1" si="78">IF(CF$14&gt;0,$N44*(CF$14),0)</f>
        <v>12</v>
      </c>
      <c r="CG44" s="79">
        <f t="shared" ca="1" si="78"/>
        <v>6</v>
      </c>
      <c r="CH44" s="79">
        <f t="shared" ca="1" si="78"/>
        <v>24</v>
      </c>
      <c r="CI44" s="79">
        <f t="shared" ca="1" si="69"/>
        <v>18</v>
      </c>
      <c r="CJ44" s="79">
        <f t="shared" ref="CJ44:CM46" ca="1" si="79">IF(CJ$14&gt;0,$N44*(CJ$14),0)</f>
        <v>6</v>
      </c>
      <c r="CK44" s="79">
        <f t="shared" ca="1" si="79"/>
        <v>24</v>
      </c>
      <c r="CL44" s="79">
        <f t="shared" ca="1" si="79"/>
        <v>18</v>
      </c>
      <c r="CM44" s="79">
        <f t="shared" ca="1" si="79"/>
        <v>12</v>
      </c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>
        <f ca="1">IF(CX$14&gt;0,$N44*(CX$14),0)</f>
        <v>18</v>
      </c>
      <c r="CY44" s="79"/>
      <c r="CZ44" s="79"/>
      <c r="DA44" s="79">
        <f t="shared" ref="DA44:DC46" ca="1" si="80">IF(DA$14&gt;0,$N44*(DA$14),0)</f>
        <v>24</v>
      </c>
      <c r="DB44" s="79">
        <f t="shared" ca="1" si="80"/>
        <v>18</v>
      </c>
      <c r="DC44" s="79">
        <f t="shared" ca="1" si="80"/>
        <v>12</v>
      </c>
      <c r="DD44" s="79"/>
      <c r="DE44" s="79">
        <f t="shared" ref="DE44:DH46" ca="1" si="81">IF(DE$14&gt;0,$N44*(DE$14),0)</f>
        <v>24</v>
      </c>
      <c r="DF44" s="79">
        <f t="shared" ca="1" si="81"/>
        <v>18</v>
      </c>
      <c r="DG44" s="79">
        <f t="shared" ca="1" si="81"/>
        <v>12</v>
      </c>
      <c r="DH44" s="79">
        <f t="shared" ca="1" si="81"/>
        <v>6</v>
      </c>
      <c r="DI44" s="79"/>
      <c r="DJ44" s="79"/>
      <c r="DK44" s="79">
        <f t="shared" ref="DK44:DN46" ca="1" si="82">IF(DK$14&gt;0,$N44*(DK$14),0)</f>
        <v>12</v>
      </c>
      <c r="DL44" s="79">
        <f t="shared" ca="1" si="82"/>
        <v>6</v>
      </c>
      <c r="DM44" s="79">
        <f t="shared" ca="1" si="82"/>
        <v>24</v>
      </c>
      <c r="DN44" s="79">
        <f t="shared" ca="1" si="82"/>
        <v>18</v>
      </c>
      <c r="DO44" s="79"/>
      <c r="DP44" s="79"/>
      <c r="DQ44" s="79">
        <f t="shared" ca="1" si="63"/>
        <v>24</v>
      </c>
      <c r="DR44" s="79">
        <f t="shared" ca="1" si="63"/>
        <v>18</v>
      </c>
      <c r="DS44" s="79">
        <f t="shared" ca="1" si="63"/>
        <v>12</v>
      </c>
      <c r="DT44" s="79">
        <f t="shared" ca="1" si="63"/>
        <v>6</v>
      </c>
      <c r="DU44" s="79">
        <f t="shared" ca="1" si="63"/>
        <v>24</v>
      </c>
      <c r="DV44" s="79">
        <f t="shared" ca="1" si="63"/>
        <v>18</v>
      </c>
      <c r="DW44" s="79">
        <f t="shared" ca="1" si="63"/>
        <v>12</v>
      </c>
      <c r="DX44" s="79">
        <f t="shared" ca="1" si="63"/>
        <v>6</v>
      </c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>
        <f t="shared" ca="1" si="48"/>
        <v>6</v>
      </c>
      <c r="EK44" s="79"/>
      <c r="EL44" s="79">
        <f ca="1">IF(EL$14&gt;0,$N44*(EL$14),0)</f>
        <v>18</v>
      </c>
      <c r="EM44" s="79"/>
      <c r="EN44" s="79"/>
      <c r="EO44" s="79">
        <f ca="1">IF(EO$14&gt;0,$N44*(EO$14),0)</f>
        <v>12</v>
      </c>
      <c r="EP44" s="79"/>
      <c r="EQ44" s="79">
        <f ca="1">IF(EQ$14&gt;0,$N44*(EQ$14),0)</f>
        <v>24</v>
      </c>
      <c r="ER44" s="79"/>
      <c r="ES44" s="79"/>
      <c r="ET44" s="79"/>
      <c r="EU44" s="79"/>
      <c r="EV44" s="79"/>
      <c r="EW44" s="79">
        <f t="shared" ref="EW44:EX48" ca="1" si="83">IF(EW$14&gt;0,$N44*(EW$14),0)</f>
        <v>12</v>
      </c>
      <c r="EX44" s="79">
        <f t="shared" ca="1" si="83"/>
        <v>6</v>
      </c>
      <c r="EY44" s="79"/>
      <c r="EZ44" s="79"/>
      <c r="FA44" s="79"/>
      <c r="FB44" s="79"/>
      <c r="FC44" s="79"/>
      <c r="FD44" s="79"/>
      <c r="FE44" s="79"/>
      <c r="FF44" s="79"/>
      <c r="FG44" s="79"/>
    </row>
    <row r="45" spans="2:163" ht="26" x14ac:dyDescent="0.25">
      <c r="B45" s="89" t="s">
        <v>454</v>
      </c>
      <c r="C45" s="89" t="s">
        <v>144</v>
      </c>
      <c r="D45" s="16" t="s">
        <v>148</v>
      </c>
      <c r="E45" s="15">
        <v>2</v>
      </c>
      <c r="F45" s="47"/>
      <c r="G45" s="73" t="s">
        <v>132</v>
      </c>
      <c r="H45" s="125"/>
      <c r="I45" s="125" t="s">
        <v>195</v>
      </c>
      <c r="J45" s="125" t="s">
        <v>195</v>
      </c>
      <c r="K45" s="125"/>
      <c r="L45" s="125"/>
      <c r="M45" s="73">
        <f t="shared" si="15"/>
        <v>3</v>
      </c>
      <c r="N45" s="73">
        <f t="shared" si="16"/>
        <v>6</v>
      </c>
      <c r="O45" s="96">
        <f t="shared" ca="1" si="17"/>
        <v>24</v>
      </c>
      <c r="P45" s="79">
        <f t="shared" ca="1" si="41"/>
        <v>6</v>
      </c>
      <c r="Q45" s="79">
        <f t="shared" ca="1" si="41"/>
        <v>0</v>
      </c>
      <c r="R45" s="79">
        <f t="shared" ca="1" si="42"/>
        <v>12</v>
      </c>
      <c r="S45" s="79"/>
      <c r="T45" s="79"/>
      <c r="U45" s="79">
        <f ca="1">IF(U$14&gt;0,$N45*(U$14),0)</f>
        <v>18</v>
      </c>
      <c r="V45" s="79">
        <f t="shared" ca="1" si="43"/>
        <v>12</v>
      </c>
      <c r="W45" s="79">
        <f t="shared" ca="1" si="75"/>
        <v>6</v>
      </c>
      <c r="X45" s="79"/>
      <c r="Y45" s="79"/>
      <c r="Z45" s="79">
        <f t="shared" ca="1" si="76"/>
        <v>12</v>
      </c>
      <c r="AA45" s="79">
        <f t="shared" ca="1" si="76"/>
        <v>6</v>
      </c>
      <c r="AB45" s="79">
        <f t="shared" ca="1" si="76"/>
        <v>24</v>
      </c>
      <c r="AC45" s="79">
        <f t="shared" ca="1" si="76"/>
        <v>18</v>
      </c>
      <c r="AD45" s="79">
        <f t="shared" ca="1" si="76"/>
        <v>12</v>
      </c>
      <c r="AE45" s="79"/>
      <c r="AF45" s="79">
        <f t="shared" ca="1" si="66"/>
        <v>24</v>
      </c>
      <c r="AG45" s="79">
        <f t="shared" ca="1" si="66"/>
        <v>18</v>
      </c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>
        <f ca="1">IF(BC$14&gt;0,$N45*(BC$14),0)</f>
        <v>18</v>
      </c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>
        <f t="shared" ca="1" si="77"/>
        <v>6</v>
      </c>
      <c r="BZ45" s="79">
        <f t="shared" ca="1" si="77"/>
        <v>24</v>
      </c>
      <c r="CA45" s="79"/>
      <c r="CB45" s="79"/>
      <c r="CC45" s="79"/>
      <c r="CD45" s="79"/>
      <c r="CE45" s="79">
        <f t="shared" ca="1" si="73"/>
        <v>18</v>
      </c>
      <c r="CF45" s="79">
        <f t="shared" ca="1" si="78"/>
        <v>12</v>
      </c>
      <c r="CG45" s="79">
        <f t="shared" ca="1" si="78"/>
        <v>6</v>
      </c>
      <c r="CH45" s="79">
        <f t="shared" ca="1" si="78"/>
        <v>24</v>
      </c>
      <c r="CI45" s="79">
        <f t="shared" ca="1" si="69"/>
        <v>18</v>
      </c>
      <c r="CJ45" s="79">
        <f t="shared" ca="1" si="79"/>
        <v>6</v>
      </c>
      <c r="CK45" s="79">
        <f t="shared" ca="1" si="79"/>
        <v>24</v>
      </c>
      <c r="CL45" s="79">
        <f t="shared" ca="1" si="79"/>
        <v>18</v>
      </c>
      <c r="CM45" s="79">
        <f t="shared" ca="1" si="79"/>
        <v>12</v>
      </c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>
        <f ca="1">IF(CX$14&gt;0,$N45*(CX$14),0)</f>
        <v>18</v>
      </c>
      <c r="CY45" s="79"/>
      <c r="CZ45" s="79"/>
      <c r="DA45" s="79">
        <f t="shared" ca="1" si="80"/>
        <v>24</v>
      </c>
      <c r="DB45" s="79">
        <f t="shared" ca="1" si="80"/>
        <v>18</v>
      </c>
      <c r="DC45" s="79">
        <f t="shared" ca="1" si="80"/>
        <v>12</v>
      </c>
      <c r="DD45" s="79"/>
      <c r="DE45" s="79">
        <f t="shared" ca="1" si="81"/>
        <v>24</v>
      </c>
      <c r="DF45" s="79">
        <f t="shared" ca="1" si="81"/>
        <v>18</v>
      </c>
      <c r="DG45" s="79">
        <f t="shared" ca="1" si="81"/>
        <v>12</v>
      </c>
      <c r="DH45" s="79">
        <f t="shared" ca="1" si="81"/>
        <v>6</v>
      </c>
      <c r="DI45" s="79"/>
      <c r="DJ45" s="79"/>
      <c r="DK45" s="79">
        <f t="shared" ca="1" si="82"/>
        <v>12</v>
      </c>
      <c r="DL45" s="79">
        <f t="shared" ca="1" si="82"/>
        <v>6</v>
      </c>
      <c r="DM45" s="79">
        <f t="shared" ca="1" si="82"/>
        <v>24</v>
      </c>
      <c r="DN45" s="79">
        <f t="shared" ca="1" si="82"/>
        <v>18</v>
      </c>
      <c r="DO45" s="79"/>
      <c r="DP45" s="79"/>
      <c r="DQ45" s="79">
        <f t="shared" ca="1" si="63"/>
        <v>24</v>
      </c>
      <c r="DR45" s="79">
        <f t="shared" ca="1" si="63"/>
        <v>18</v>
      </c>
      <c r="DS45" s="79">
        <f t="shared" ca="1" si="63"/>
        <v>12</v>
      </c>
      <c r="DT45" s="79">
        <f t="shared" ca="1" si="63"/>
        <v>6</v>
      </c>
      <c r="DU45" s="79">
        <f t="shared" ca="1" si="63"/>
        <v>24</v>
      </c>
      <c r="DV45" s="79">
        <f t="shared" ca="1" si="63"/>
        <v>18</v>
      </c>
      <c r="DW45" s="79">
        <f t="shared" ca="1" si="63"/>
        <v>12</v>
      </c>
      <c r="DX45" s="79">
        <f t="shared" ca="1" si="63"/>
        <v>6</v>
      </c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>
        <f t="shared" ca="1" si="48"/>
        <v>6</v>
      </c>
      <c r="EK45" s="79"/>
      <c r="EL45" s="79">
        <f ca="1">IF(EL$14&gt;0,$N45*(EL$14),0)</f>
        <v>18</v>
      </c>
      <c r="EM45" s="79"/>
      <c r="EN45" s="79"/>
      <c r="EO45" s="79">
        <f ca="1">IF(EO$14&gt;0,$N45*(EO$14),0)</f>
        <v>12</v>
      </c>
      <c r="EP45" s="79"/>
      <c r="EQ45" s="79">
        <f ca="1">IF(EQ$14&gt;0,$N45*(EQ$14),0)</f>
        <v>24</v>
      </c>
      <c r="ER45" s="79"/>
      <c r="ES45" s="79"/>
      <c r="ET45" s="79"/>
      <c r="EU45" s="79"/>
      <c r="EV45" s="79"/>
      <c r="EW45" s="79">
        <f t="shared" ca="1" si="83"/>
        <v>12</v>
      </c>
      <c r="EX45" s="79">
        <f t="shared" ca="1" si="83"/>
        <v>6</v>
      </c>
      <c r="EY45" s="79"/>
      <c r="EZ45" s="79"/>
      <c r="FA45" s="79"/>
      <c r="FB45" s="79"/>
      <c r="FC45" s="79"/>
      <c r="FD45" s="79"/>
      <c r="FE45" s="79"/>
      <c r="FF45" s="79"/>
      <c r="FG45" s="79"/>
    </row>
    <row r="46" spans="2:163" ht="39" x14ac:dyDescent="0.25">
      <c r="B46" s="89" t="s">
        <v>454</v>
      </c>
      <c r="C46" s="89" t="s">
        <v>144</v>
      </c>
      <c r="D46" s="16" t="s">
        <v>149</v>
      </c>
      <c r="E46" s="15">
        <v>3</v>
      </c>
      <c r="F46" s="47" t="s">
        <v>232</v>
      </c>
      <c r="G46" s="73" t="s">
        <v>132</v>
      </c>
      <c r="H46" s="125" t="s">
        <v>195</v>
      </c>
      <c r="I46" s="125" t="s">
        <v>195</v>
      </c>
      <c r="J46" s="125" t="s">
        <v>195</v>
      </c>
      <c r="K46" s="125" t="s">
        <v>195</v>
      </c>
      <c r="L46" s="125"/>
      <c r="M46" s="73">
        <f t="shared" si="15"/>
        <v>3</v>
      </c>
      <c r="N46" s="73">
        <f t="shared" si="16"/>
        <v>9</v>
      </c>
      <c r="O46" s="96">
        <f t="shared" ca="1" si="17"/>
        <v>36</v>
      </c>
      <c r="P46" s="79">
        <f t="shared" ca="1" si="41"/>
        <v>9</v>
      </c>
      <c r="Q46" s="79">
        <f t="shared" ca="1" si="41"/>
        <v>0</v>
      </c>
      <c r="R46" s="79">
        <f t="shared" ca="1" si="42"/>
        <v>18</v>
      </c>
      <c r="S46" s="79"/>
      <c r="T46" s="79"/>
      <c r="U46" s="79">
        <f ca="1">IF(U$14&gt;0,$N46*(U$14),0)</f>
        <v>27</v>
      </c>
      <c r="V46" s="79">
        <f t="shared" ca="1" si="43"/>
        <v>18</v>
      </c>
      <c r="W46" s="79">
        <f t="shared" ca="1" si="75"/>
        <v>9</v>
      </c>
      <c r="X46" s="79"/>
      <c r="Y46" s="79"/>
      <c r="Z46" s="79">
        <f t="shared" ca="1" si="76"/>
        <v>18</v>
      </c>
      <c r="AA46" s="79">
        <f t="shared" ca="1" si="76"/>
        <v>9</v>
      </c>
      <c r="AB46" s="79">
        <f t="shared" ca="1" si="76"/>
        <v>36</v>
      </c>
      <c r="AC46" s="79">
        <f t="shared" ca="1" si="76"/>
        <v>27</v>
      </c>
      <c r="AD46" s="79">
        <f t="shared" ca="1" si="76"/>
        <v>18</v>
      </c>
      <c r="AE46" s="79"/>
      <c r="AF46" s="79">
        <f t="shared" ca="1" si="66"/>
        <v>36</v>
      </c>
      <c r="AG46" s="79">
        <f t="shared" ca="1" si="66"/>
        <v>27</v>
      </c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>
        <f ca="1">IF(BC$14&gt;0,$N46*(BC$14),0)</f>
        <v>27</v>
      </c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>
        <f t="shared" ca="1" si="77"/>
        <v>9</v>
      </c>
      <c r="BZ46" s="79">
        <f t="shared" ca="1" si="77"/>
        <v>36</v>
      </c>
      <c r="CA46" s="79"/>
      <c r="CB46" s="79"/>
      <c r="CC46" s="79"/>
      <c r="CD46" s="79"/>
      <c r="CE46" s="79">
        <f t="shared" ca="1" si="73"/>
        <v>27</v>
      </c>
      <c r="CF46" s="79">
        <f t="shared" ca="1" si="78"/>
        <v>18</v>
      </c>
      <c r="CG46" s="79">
        <f t="shared" ca="1" si="78"/>
        <v>9</v>
      </c>
      <c r="CH46" s="79">
        <f t="shared" ca="1" si="78"/>
        <v>36</v>
      </c>
      <c r="CI46" s="79">
        <f t="shared" ca="1" si="69"/>
        <v>27</v>
      </c>
      <c r="CJ46" s="79">
        <f t="shared" ca="1" si="79"/>
        <v>9</v>
      </c>
      <c r="CK46" s="79">
        <f t="shared" ca="1" si="79"/>
        <v>36</v>
      </c>
      <c r="CL46" s="79">
        <f t="shared" ca="1" si="79"/>
        <v>27</v>
      </c>
      <c r="CM46" s="79">
        <f t="shared" ca="1" si="79"/>
        <v>18</v>
      </c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>
        <f ca="1">IF(CX$14&gt;0,$N46*(CX$14),0)</f>
        <v>27</v>
      </c>
      <c r="CY46" s="79"/>
      <c r="CZ46" s="79"/>
      <c r="DA46" s="79">
        <f t="shared" ca="1" si="80"/>
        <v>36</v>
      </c>
      <c r="DB46" s="79">
        <f t="shared" ca="1" si="80"/>
        <v>27</v>
      </c>
      <c r="DC46" s="79">
        <f t="shared" ca="1" si="80"/>
        <v>18</v>
      </c>
      <c r="DD46" s="79"/>
      <c r="DE46" s="79">
        <f t="shared" ca="1" si="81"/>
        <v>36</v>
      </c>
      <c r="DF46" s="79">
        <f t="shared" ca="1" si="81"/>
        <v>27</v>
      </c>
      <c r="DG46" s="79">
        <f t="shared" ca="1" si="81"/>
        <v>18</v>
      </c>
      <c r="DH46" s="79">
        <f t="shared" ca="1" si="81"/>
        <v>9</v>
      </c>
      <c r="DI46" s="79"/>
      <c r="DJ46" s="79"/>
      <c r="DK46" s="79">
        <f t="shared" ca="1" si="82"/>
        <v>18</v>
      </c>
      <c r="DL46" s="79">
        <f t="shared" ca="1" si="82"/>
        <v>9</v>
      </c>
      <c r="DM46" s="79">
        <f t="shared" ca="1" si="82"/>
        <v>36</v>
      </c>
      <c r="DN46" s="79">
        <f t="shared" ca="1" si="82"/>
        <v>27</v>
      </c>
      <c r="DO46" s="79"/>
      <c r="DP46" s="79"/>
      <c r="DQ46" s="79">
        <f t="shared" ca="1" si="63"/>
        <v>36</v>
      </c>
      <c r="DR46" s="79">
        <f t="shared" ca="1" si="63"/>
        <v>27</v>
      </c>
      <c r="DS46" s="79">
        <f t="shared" ca="1" si="63"/>
        <v>18</v>
      </c>
      <c r="DT46" s="79">
        <f t="shared" ca="1" si="63"/>
        <v>9</v>
      </c>
      <c r="DU46" s="79">
        <f t="shared" ca="1" si="63"/>
        <v>36</v>
      </c>
      <c r="DV46" s="79">
        <f t="shared" ca="1" si="63"/>
        <v>27</v>
      </c>
      <c r="DW46" s="79">
        <f t="shared" ca="1" si="63"/>
        <v>18</v>
      </c>
      <c r="DX46" s="79">
        <f t="shared" ca="1" si="63"/>
        <v>9</v>
      </c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>
        <f t="shared" ca="1" si="48"/>
        <v>9</v>
      </c>
      <c r="EK46" s="79"/>
      <c r="EL46" s="79">
        <f ca="1">IF(EL$14&gt;0,$N46*(EL$14),0)</f>
        <v>27</v>
      </c>
      <c r="EM46" s="79"/>
      <c r="EN46" s="79"/>
      <c r="EO46" s="79">
        <f ca="1">IF(EO$14&gt;0,$N46*(EO$14),0)</f>
        <v>18</v>
      </c>
      <c r="EP46" s="79"/>
      <c r="EQ46" s="79">
        <f ca="1">IF(EQ$14&gt;0,$N46*(EQ$14),0)</f>
        <v>36</v>
      </c>
      <c r="ER46" s="79"/>
      <c r="ES46" s="79"/>
      <c r="ET46" s="79"/>
      <c r="EU46" s="79"/>
      <c r="EV46" s="79"/>
      <c r="EW46" s="79">
        <f t="shared" ca="1" si="83"/>
        <v>18</v>
      </c>
      <c r="EX46" s="79">
        <f t="shared" ca="1" si="83"/>
        <v>9</v>
      </c>
      <c r="EY46" s="79"/>
      <c r="EZ46" s="79"/>
      <c r="FA46" s="79"/>
      <c r="FB46" s="79"/>
      <c r="FC46" s="79"/>
      <c r="FD46" s="79"/>
      <c r="FE46" s="79"/>
      <c r="FF46" s="79"/>
      <c r="FG46" s="79"/>
    </row>
    <row r="47" spans="2:163" ht="26" x14ac:dyDescent="0.25">
      <c r="B47" s="89" t="s">
        <v>454</v>
      </c>
      <c r="C47" s="89" t="s">
        <v>144</v>
      </c>
      <c r="D47" s="16" t="s">
        <v>37</v>
      </c>
      <c r="E47" s="15">
        <v>2</v>
      </c>
      <c r="F47" s="47"/>
      <c r="G47" s="73" t="s">
        <v>130</v>
      </c>
      <c r="H47" s="125"/>
      <c r="I47" s="125" t="s">
        <v>195</v>
      </c>
      <c r="J47" s="125" t="s">
        <v>195</v>
      </c>
      <c r="K47" s="125"/>
      <c r="L47" s="125"/>
      <c r="M47" s="73">
        <f t="shared" si="15"/>
        <v>2</v>
      </c>
      <c r="N47" s="73">
        <f t="shared" si="16"/>
        <v>4</v>
      </c>
      <c r="O47" s="96">
        <f t="shared" ca="1" si="17"/>
        <v>16</v>
      </c>
      <c r="P47" s="79">
        <f t="shared" ca="1" si="41"/>
        <v>4</v>
      </c>
      <c r="Q47" s="79">
        <f t="shared" ca="1" si="41"/>
        <v>0</v>
      </c>
      <c r="R47" s="79">
        <f t="shared" ca="1" si="42"/>
        <v>8</v>
      </c>
      <c r="S47" s="79"/>
      <c r="T47" s="79"/>
      <c r="U47" s="79"/>
      <c r="V47" s="79">
        <f t="shared" ca="1" si="43"/>
        <v>8</v>
      </c>
      <c r="W47" s="79">
        <f t="shared" ca="1" si="75"/>
        <v>4</v>
      </c>
      <c r="X47" s="79"/>
      <c r="Y47" s="79"/>
      <c r="Z47" s="79">
        <f ca="1">IF(Z$14&gt;0,$N47*(Z$14),0)</f>
        <v>8</v>
      </c>
      <c r="AA47" s="79"/>
      <c r="AB47" s="79">
        <f t="shared" ref="AB47:AD49" ca="1" si="84">IF(AB$14&gt;0,$N47*(AB$14),0)</f>
        <v>16</v>
      </c>
      <c r="AC47" s="79">
        <f t="shared" ca="1" si="84"/>
        <v>12</v>
      </c>
      <c r="AD47" s="79">
        <f t="shared" ca="1" si="84"/>
        <v>8</v>
      </c>
      <c r="AE47" s="79"/>
      <c r="AF47" s="79">
        <f t="shared" ca="1" si="66"/>
        <v>16</v>
      </c>
      <c r="AG47" s="79">
        <f t="shared" ca="1" si="66"/>
        <v>12</v>
      </c>
      <c r="AH47" s="79">
        <f t="shared" ref="AH47:AH55" ca="1" si="85">IF(AH$14&gt;0,$N47*(AH$14),0)</f>
        <v>8</v>
      </c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>
        <f t="shared" ref="BN47:BS47" ca="1" si="86">IF(BN$14&gt;0,$N47*(BN$14),0)</f>
        <v>16</v>
      </c>
      <c r="BO47" s="79">
        <f t="shared" ca="1" si="86"/>
        <v>12</v>
      </c>
      <c r="BP47" s="79">
        <f t="shared" ca="1" si="86"/>
        <v>8</v>
      </c>
      <c r="BQ47" s="79">
        <f t="shared" ca="1" si="86"/>
        <v>4</v>
      </c>
      <c r="BR47" s="79">
        <f t="shared" ca="1" si="86"/>
        <v>16</v>
      </c>
      <c r="BS47" s="79">
        <f t="shared" ca="1" si="86"/>
        <v>12</v>
      </c>
      <c r="BT47" s="79"/>
      <c r="BU47" s="79"/>
      <c r="BV47" s="79"/>
      <c r="BW47" s="79">
        <f ca="1">IF(BW$14&gt;0,$N47*(BW$14),0)</f>
        <v>12</v>
      </c>
      <c r="BX47" s="79">
        <f ca="1">IF(BX$14&gt;0,$N47*(BX$14),0)</f>
        <v>8</v>
      </c>
      <c r="BY47" s="79"/>
      <c r="BZ47" s="79"/>
      <c r="CA47" s="79"/>
      <c r="CB47" s="79"/>
      <c r="CC47" s="79"/>
      <c r="CD47" s="79"/>
      <c r="CE47" s="79">
        <f t="shared" ca="1" si="73"/>
        <v>12</v>
      </c>
      <c r="CF47" s="79">
        <f t="shared" ref="CF47:CF56" ca="1" si="87">IF(CF$14&gt;0,$N47*(CF$14),0)</f>
        <v>8</v>
      </c>
      <c r="CG47" s="79"/>
      <c r="CH47" s="79"/>
      <c r="CI47" s="79">
        <f t="shared" ca="1" si="69"/>
        <v>12</v>
      </c>
      <c r="CJ47" s="79">
        <f ca="1">IF(CJ$14&gt;0,$N47*(CJ$14),0)</f>
        <v>4</v>
      </c>
      <c r="CK47" s="79">
        <f ca="1">IF(CK$14&gt;0,$N47*(CK$14),0)</f>
        <v>16</v>
      </c>
      <c r="CL47" s="79"/>
      <c r="CM47" s="79">
        <f ca="1">IF(CM$14&gt;0,$N47*(CM$14),0)</f>
        <v>8</v>
      </c>
      <c r="CN47" s="79"/>
      <c r="CO47" s="79"/>
      <c r="CP47" s="79"/>
      <c r="CQ47" s="79">
        <f ca="1">IF(CQ$14&gt;0,$N47*(CQ$14),0)</f>
        <v>8</v>
      </c>
      <c r="CR47" s="79">
        <f ca="1">IF(CR$14&gt;0,$N47*(CR$14),0)</f>
        <v>4</v>
      </c>
      <c r="CS47" s="79"/>
      <c r="CT47" s="79"/>
      <c r="CU47" s="79"/>
      <c r="CV47" s="79"/>
      <c r="CW47" s="79"/>
      <c r="CX47" s="79"/>
      <c r="CY47" s="79"/>
      <c r="CZ47" s="79"/>
      <c r="DA47" s="79"/>
      <c r="DB47" s="79">
        <f ca="1">IF(DB$14&gt;0,$N47*(DB$14),0)</f>
        <v>12</v>
      </c>
      <c r="DC47" s="79"/>
      <c r="DD47" s="79"/>
      <c r="DE47" s="79">
        <f ca="1">IF(DE$14&gt;0,$N47*(DE$14),0)</f>
        <v>16</v>
      </c>
      <c r="DF47" s="79"/>
      <c r="DG47" s="79"/>
      <c r="DH47" s="79"/>
      <c r="DI47" s="79">
        <f ca="1">IF(DI$14&gt;0,$N47*(DI$14),0)</f>
        <v>16</v>
      </c>
      <c r="DJ47" s="79"/>
      <c r="DK47" s="79"/>
      <c r="DL47" s="79">
        <f ca="1">IF(DL$14&gt;0,$N47*(DL$14),0)</f>
        <v>4</v>
      </c>
      <c r="DM47" s="79">
        <f ca="1">IF(DM$14&gt;0,$N47*(DM$14),0)</f>
        <v>16</v>
      </c>
      <c r="DN47" s="79">
        <f ca="1">IF(DN$14&gt;0,$N47*(DN$14),0)</f>
        <v>12</v>
      </c>
      <c r="DO47" s="79">
        <f ca="1">IF(DO$14&gt;0,$N47*(DO$14),0)</f>
        <v>8</v>
      </c>
      <c r="DP47" s="79">
        <f ca="1">IF(DP$14&gt;0,$N47*(DP$14),0)</f>
        <v>4</v>
      </c>
      <c r="DQ47" s="79">
        <f t="shared" ca="1" si="63"/>
        <v>16</v>
      </c>
      <c r="DR47" s="79">
        <f t="shared" ca="1" si="63"/>
        <v>12</v>
      </c>
      <c r="DS47" s="79">
        <f t="shared" ca="1" si="63"/>
        <v>8</v>
      </c>
      <c r="DT47" s="79">
        <f t="shared" ca="1" si="63"/>
        <v>4</v>
      </c>
      <c r="DU47" s="79">
        <f t="shared" ca="1" si="63"/>
        <v>16</v>
      </c>
      <c r="DV47" s="79">
        <f t="shared" ca="1" si="63"/>
        <v>12</v>
      </c>
      <c r="DW47" s="79">
        <f t="shared" ca="1" si="63"/>
        <v>8</v>
      </c>
      <c r="DX47" s="79">
        <f t="shared" ca="1" si="63"/>
        <v>4</v>
      </c>
      <c r="DY47" s="79">
        <f ca="1">IF(DY$14&gt;0,$N47*(DY$14),0)</f>
        <v>16</v>
      </c>
      <c r="DZ47" s="79">
        <f ca="1">IF(DZ$14&gt;0,$N47*(DZ$14),0)</f>
        <v>12</v>
      </c>
      <c r="EA47" s="79">
        <f ca="1">IF(EA$14&gt;0,$N47*(EA$14),0)</f>
        <v>8</v>
      </c>
      <c r="EB47" s="79">
        <f ca="1">IF(EB$14&gt;0,$N47*(EB$14),0)</f>
        <v>4</v>
      </c>
      <c r="EC47" s="79">
        <f ca="1">IF(EC$14&gt;0,$N47*(EC$14),0)</f>
        <v>16</v>
      </c>
      <c r="ED47" s="79"/>
      <c r="EE47" s="79"/>
      <c r="EF47" s="79"/>
      <c r="EG47" s="79"/>
      <c r="EH47" s="79"/>
      <c r="EI47" s="79"/>
      <c r="EJ47" s="79">
        <f t="shared" ca="1" si="48"/>
        <v>4</v>
      </c>
      <c r="EK47" s="79"/>
      <c r="EL47" s="79"/>
      <c r="EM47" s="79"/>
      <c r="EN47" s="79"/>
      <c r="EO47" s="79">
        <f ca="1">IF(EO$14&gt;0,$N47*(EO$14),0)</f>
        <v>8</v>
      </c>
      <c r="EP47" s="79"/>
      <c r="EQ47" s="79">
        <f ca="1">IF(EQ$14&gt;0,$N47*(EQ$14),0)</f>
        <v>16</v>
      </c>
      <c r="ER47" s="79"/>
      <c r="ES47" s="79"/>
      <c r="ET47" s="79"/>
      <c r="EU47" s="79"/>
      <c r="EV47" s="79"/>
      <c r="EW47" s="79">
        <f t="shared" ca="1" si="83"/>
        <v>8</v>
      </c>
      <c r="EX47" s="79">
        <f t="shared" ca="1" si="83"/>
        <v>4</v>
      </c>
      <c r="EY47" s="79"/>
      <c r="EZ47" s="79"/>
      <c r="FA47" s="79"/>
      <c r="FB47" s="79"/>
      <c r="FC47" s="79"/>
      <c r="FD47" s="79"/>
      <c r="FE47" s="79"/>
      <c r="FF47" s="79"/>
      <c r="FG47" s="79"/>
    </row>
    <row r="48" spans="2:163" ht="39" x14ac:dyDescent="0.25">
      <c r="B48" s="89" t="s">
        <v>454</v>
      </c>
      <c r="C48" s="91" t="s">
        <v>145</v>
      </c>
      <c r="D48" s="16" t="s">
        <v>227</v>
      </c>
      <c r="E48" s="15">
        <v>2</v>
      </c>
      <c r="F48" s="47"/>
      <c r="G48" s="73" t="s">
        <v>132</v>
      </c>
      <c r="H48" s="125"/>
      <c r="I48" s="125" t="s">
        <v>195</v>
      </c>
      <c r="J48" s="125" t="s">
        <v>195</v>
      </c>
      <c r="K48" s="125"/>
      <c r="L48" s="125"/>
      <c r="M48" s="73">
        <f t="shared" ref="M48:M66" si="88">MAX(HLOOKUP(MID(G48,1,1),$R$5:$T$6,2,FALSE),IFERROR(HLOOKUP(MID(G48,2,1),$R$5:$T$6,2,FALSE),0),IFERROR(HLOOKUP(MID(G48,3,1),$R$5:$T$6,2,FALSE),0))</f>
        <v>3</v>
      </c>
      <c r="N48" s="73">
        <f t="shared" ref="N48:N79" si="89">M48*E48</f>
        <v>6</v>
      </c>
      <c r="O48" s="96">
        <f t="shared" ref="O48:O79" ca="1" si="90">MAX(P48:FG48)</f>
        <v>24</v>
      </c>
      <c r="P48" s="79">
        <f t="shared" ca="1" si="41"/>
        <v>6</v>
      </c>
      <c r="Q48" s="79">
        <f t="shared" ca="1" si="41"/>
        <v>0</v>
      </c>
      <c r="R48" s="79">
        <f t="shared" ca="1" si="42"/>
        <v>12</v>
      </c>
      <c r="S48" s="79"/>
      <c r="T48" s="79">
        <f ca="1">IF(T$14&gt;0,$N48*(T$14),0)</f>
        <v>24</v>
      </c>
      <c r="U48" s="79">
        <f ca="1">IF(U$14&gt;0,$N48*(U$14),0)</f>
        <v>18</v>
      </c>
      <c r="V48" s="79">
        <f t="shared" ca="1" si="43"/>
        <v>12</v>
      </c>
      <c r="W48" s="79">
        <f t="shared" ca="1" si="75"/>
        <v>6</v>
      </c>
      <c r="X48" s="79">
        <f ca="1">IF(X$14&gt;0,$N48*(X$14),0)</f>
        <v>24</v>
      </c>
      <c r="Y48" s="79">
        <f ca="1">IF(Y$14&gt;0,$N48*(Y$14),0)</f>
        <v>18</v>
      </c>
      <c r="Z48" s="79">
        <f ca="1">IF(Z$14&gt;0,$N48*(Z$14),0)</f>
        <v>12</v>
      </c>
      <c r="AA48" s="79">
        <f t="shared" ref="AA48:AA54" ca="1" si="91">IF(AA$14&gt;0,$N48*(AA$14),0)</f>
        <v>6</v>
      </c>
      <c r="AB48" s="79">
        <f t="shared" ca="1" si="84"/>
        <v>24</v>
      </c>
      <c r="AC48" s="79">
        <f t="shared" ca="1" si="84"/>
        <v>18</v>
      </c>
      <c r="AD48" s="79">
        <f t="shared" ca="1" si="84"/>
        <v>12</v>
      </c>
      <c r="AE48" s="79"/>
      <c r="AF48" s="79">
        <f t="shared" ca="1" si="66"/>
        <v>24</v>
      </c>
      <c r="AG48" s="79">
        <f t="shared" ca="1" si="66"/>
        <v>18</v>
      </c>
      <c r="AH48" s="79">
        <f t="shared" ca="1" si="85"/>
        <v>12</v>
      </c>
      <c r="AI48" s="79"/>
      <c r="AJ48" s="79">
        <f ca="1">IF(AJ$14&gt;0,$N48*(AJ$14),0)</f>
        <v>24</v>
      </c>
      <c r="AK48" s="79">
        <f ca="1">IF(AK$14&gt;0,$N48*(AK$14),0)</f>
        <v>18</v>
      </c>
      <c r="AL48" s="79">
        <f ca="1">IF(AL$14&gt;0,$N48*(AL$14),0)</f>
        <v>12</v>
      </c>
      <c r="AM48" s="79"/>
      <c r="AN48" s="79"/>
      <c r="AO48" s="79"/>
      <c r="AP48" s="79">
        <f t="shared" ref="AP48:AV48" ca="1" si="92">IF(AP$14&gt;0,$N48*(AP$14),0)</f>
        <v>12</v>
      </c>
      <c r="AQ48" s="79">
        <f t="shared" ca="1" si="92"/>
        <v>6</v>
      </c>
      <c r="AR48" s="79">
        <f t="shared" ca="1" si="92"/>
        <v>24</v>
      </c>
      <c r="AS48" s="79">
        <f t="shared" ca="1" si="92"/>
        <v>18</v>
      </c>
      <c r="AT48" s="79">
        <f t="shared" ca="1" si="92"/>
        <v>12</v>
      </c>
      <c r="AU48" s="79">
        <f t="shared" ca="1" si="92"/>
        <v>6</v>
      </c>
      <c r="AV48" s="79">
        <f t="shared" ca="1" si="92"/>
        <v>12</v>
      </c>
      <c r="AW48" s="79"/>
      <c r="AX48" s="79">
        <f ca="1">IF(AX$14&gt;0,$N48*(AX$14),0)</f>
        <v>24</v>
      </c>
      <c r="AY48" s="79">
        <f ca="1">IF(AY$14&gt;0,$N48*(AY$14),0)</f>
        <v>18</v>
      </c>
      <c r="AZ48" s="79">
        <f ca="1">IF(AZ$14&gt;0,$N48*(AZ$14),0)</f>
        <v>12</v>
      </c>
      <c r="BA48" s="79">
        <f ca="1">IF(BA$14&gt;0,$N48*(BA$14),0)</f>
        <v>6</v>
      </c>
      <c r="BB48" s="79">
        <f ca="1">IF(BB$14&gt;0,$N48*(BB$14),0)</f>
        <v>24</v>
      </c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>
        <f ca="1">IF(BU$14&gt;0,$N48*(BU$14),0)</f>
        <v>6</v>
      </c>
      <c r="BV48" s="79"/>
      <c r="BW48" s="79"/>
      <c r="BX48" s="79"/>
      <c r="BY48" s="79"/>
      <c r="BZ48" s="79"/>
      <c r="CA48" s="79"/>
      <c r="CB48" s="79"/>
      <c r="CC48" s="79"/>
      <c r="CD48" s="79">
        <f ca="1">IF(CD$14&gt;0,$N48*(CD$14),0)</f>
        <v>24</v>
      </c>
      <c r="CE48" s="79">
        <f t="shared" ca="1" si="73"/>
        <v>18</v>
      </c>
      <c r="CF48" s="79">
        <f t="shared" ca="1" si="87"/>
        <v>12</v>
      </c>
      <c r="CG48" s="79">
        <f t="shared" ref="CG48:CH54" ca="1" si="93">IF(CG$14&gt;0,$N48*(CG$14),0)</f>
        <v>6</v>
      </c>
      <c r="CH48" s="79">
        <f t="shared" ca="1" si="93"/>
        <v>24</v>
      </c>
      <c r="CI48" s="79">
        <f t="shared" ca="1" si="69"/>
        <v>18</v>
      </c>
      <c r="CJ48" s="79">
        <f t="shared" ref="CJ48:CJ56" ca="1" si="94">IF(CJ$14&gt;0,$N48*(CJ$14),0)</f>
        <v>6</v>
      </c>
      <c r="CK48" s="79"/>
      <c r="CL48" s="79">
        <f ca="1">IF(CL$14&gt;0,$N48*(CL$14),0)</f>
        <v>18</v>
      </c>
      <c r="CM48" s="79"/>
      <c r="CN48" s="79">
        <f ca="1">IF(CN$14&gt;0,$N48*(CN$14),0)</f>
        <v>6</v>
      </c>
      <c r="CO48" s="79">
        <f ca="1">IF(CO$14&gt;0,$N48*(CO$14),0)</f>
        <v>24</v>
      </c>
      <c r="CP48" s="79">
        <f ca="1">IF(CP$14&gt;0,$N48*(CP$14),0)</f>
        <v>18</v>
      </c>
      <c r="CQ48" s="79"/>
      <c r="CR48" s="79"/>
      <c r="CS48" s="79"/>
      <c r="CT48" s="79"/>
      <c r="CU48" s="79"/>
      <c r="CV48" s="79"/>
      <c r="CW48" s="79"/>
      <c r="CX48" s="79">
        <f ca="1">IF(CX$14&gt;0,$N48*(CX$14),0)</f>
        <v>18</v>
      </c>
      <c r="CY48" s="79">
        <f ca="1">IF(CY$14&gt;0,$N48*(CY$14),0)</f>
        <v>12</v>
      </c>
      <c r="CZ48" s="79">
        <f ca="1">IF(CZ$14&gt;0,$N48*(CZ$14),0)</f>
        <v>6</v>
      </c>
      <c r="DA48" s="79">
        <f ca="1">IF(DA$14&gt;0,$N48*(DA$14),0)</f>
        <v>24</v>
      </c>
      <c r="DB48" s="79"/>
      <c r="DC48" s="79"/>
      <c r="DD48" s="79"/>
      <c r="DE48" s="79"/>
      <c r="DF48" s="79"/>
      <c r="DG48" s="79">
        <f ca="1">IF(DG$14&gt;0,$N48*(DG$14),0)</f>
        <v>12</v>
      </c>
      <c r="DH48" s="79">
        <f ca="1">IF(DH$14&gt;0,$N48*(DH$14),0)</f>
        <v>6</v>
      </c>
      <c r="DI48" s="79"/>
      <c r="DJ48" s="79"/>
      <c r="DK48" s="79">
        <f t="shared" ref="DK48:DN56" ca="1" si="95">IF(DK$14&gt;0,$N48*(DK$14),0)</f>
        <v>12</v>
      </c>
      <c r="DL48" s="79">
        <f t="shared" ca="1" si="95"/>
        <v>6</v>
      </c>
      <c r="DM48" s="79">
        <f t="shared" ca="1" si="95"/>
        <v>24</v>
      </c>
      <c r="DN48" s="79">
        <f t="shared" ca="1" si="95"/>
        <v>18</v>
      </c>
      <c r="DO48" s="79"/>
      <c r="DP48" s="79"/>
      <c r="DQ48" s="79">
        <f t="shared" ca="1" si="63"/>
        <v>24</v>
      </c>
      <c r="DR48" s="79">
        <f t="shared" ca="1" si="63"/>
        <v>18</v>
      </c>
      <c r="DS48" s="79">
        <f t="shared" ca="1" si="63"/>
        <v>12</v>
      </c>
      <c r="DT48" s="79">
        <f t="shared" ca="1" si="63"/>
        <v>6</v>
      </c>
      <c r="DU48" s="79">
        <f t="shared" ca="1" si="63"/>
        <v>24</v>
      </c>
      <c r="DV48" s="79">
        <f t="shared" ca="1" si="63"/>
        <v>18</v>
      </c>
      <c r="DW48" s="79">
        <f t="shared" ca="1" si="63"/>
        <v>12</v>
      </c>
      <c r="DX48" s="79">
        <f t="shared" ca="1" si="63"/>
        <v>6</v>
      </c>
      <c r="DY48" s="79"/>
      <c r="DZ48" s="79"/>
      <c r="EA48" s="79"/>
      <c r="EB48" s="79"/>
      <c r="EC48" s="79"/>
      <c r="ED48" s="79">
        <f ca="1">IF(ED$14&gt;0,$N48*(ED$14),0)</f>
        <v>18</v>
      </c>
      <c r="EE48" s="79">
        <f ca="1">IF(EE$14&gt;0,$N48*(EE$14),0)</f>
        <v>12</v>
      </c>
      <c r="EF48" s="79"/>
      <c r="EG48" s="79"/>
      <c r="EH48" s="79"/>
      <c r="EI48" s="79">
        <f ca="1">IF(EI$14&gt;0,$N48*(EI$14),0)</f>
        <v>12</v>
      </c>
      <c r="EJ48" s="79">
        <f t="shared" ca="1" si="48"/>
        <v>6</v>
      </c>
      <c r="EK48" s="79">
        <f ca="1">IF(EK$14&gt;0,$N48*(EK$14),0)</f>
        <v>24</v>
      </c>
      <c r="EL48" s="79">
        <f ca="1">IF(EL$14&gt;0,$N48*(EL$14),0)</f>
        <v>18</v>
      </c>
      <c r="EM48" s="79"/>
      <c r="EN48" s="79"/>
      <c r="EO48" s="79"/>
      <c r="EP48" s="79"/>
      <c r="EQ48" s="79">
        <f ca="1">IF(EQ$14&gt;0,$N48*(EQ$14),0)</f>
        <v>24</v>
      </c>
      <c r="ER48" s="79"/>
      <c r="ES48" s="79"/>
      <c r="ET48" s="79"/>
      <c r="EU48" s="79"/>
      <c r="EV48" s="79"/>
      <c r="EW48" s="79">
        <f t="shared" ca="1" si="83"/>
        <v>12</v>
      </c>
      <c r="EX48" s="79">
        <f t="shared" ca="1" si="83"/>
        <v>6</v>
      </c>
      <c r="EY48" s="79"/>
      <c r="EZ48" s="79"/>
      <c r="FA48" s="79"/>
      <c r="FB48" s="79"/>
      <c r="FC48" s="79"/>
      <c r="FD48" s="79"/>
      <c r="FE48" s="79"/>
      <c r="FF48" s="79"/>
      <c r="FG48" s="79"/>
    </row>
    <row r="49" spans="2:163" ht="52" x14ac:dyDescent="0.25">
      <c r="B49" s="89" t="s">
        <v>454</v>
      </c>
      <c r="C49" s="91" t="s">
        <v>145</v>
      </c>
      <c r="D49" s="16" t="s">
        <v>181</v>
      </c>
      <c r="E49" s="15">
        <v>2</v>
      </c>
      <c r="F49" s="47"/>
      <c r="G49" s="73" t="s">
        <v>132</v>
      </c>
      <c r="H49" s="125"/>
      <c r="I49" s="125"/>
      <c r="J49" s="125" t="s">
        <v>195</v>
      </c>
      <c r="K49" s="125"/>
      <c r="L49" s="125"/>
      <c r="M49" s="73">
        <f t="shared" si="88"/>
        <v>3</v>
      </c>
      <c r="N49" s="73">
        <f t="shared" si="89"/>
        <v>6</v>
      </c>
      <c r="O49" s="96">
        <f t="shared" ca="1" si="90"/>
        <v>24</v>
      </c>
      <c r="P49" s="79">
        <f t="shared" ca="1" si="41"/>
        <v>6</v>
      </c>
      <c r="Q49" s="79">
        <f t="shared" ca="1" si="41"/>
        <v>0</v>
      </c>
      <c r="R49" s="79">
        <f t="shared" ca="1" si="42"/>
        <v>12</v>
      </c>
      <c r="S49" s="79"/>
      <c r="T49" s="79"/>
      <c r="U49" s="79"/>
      <c r="V49" s="79">
        <f t="shared" ca="1" si="43"/>
        <v>12</v>
      </c>
      <c r="W49" s="79">
        <f t="shared" ca="1" si="75"/>
        <v>6</v>
      </c>
      <c r="X49" s="79">
        <f ca="1">IF(X$14&gt;0,$N49*(X$14),0)</f>
        <v>24</v>
      </c>
      <c r="Y49" s="79">
        <f ca="1">IF(Y$14&gt;0,$N49*(Y$14),0)</f>
        <v>18</v>
      </c>
      <c r="Z49" s="79">
        <f ca="1">IF(Z$14&gt;0,$N49*(Z$14),0)</f>
        <v>12</v>
      </c>
      <c r="AA49" s="79">
        <f t="shared" ca="1" si="91"/>
        <v>6</v>
      </c>
      <c r="AB49" s="79">
        <f t="shared" ca="1" si="84"/>
        <v>24</v>
      </c>
      <c r="AC49" s="79">
        <f t="shared" ca="1" si="84"/>
        <v>18</v>
      </c>
      <c r="AD49" s="79">
        <f t="shared" ca="1" si="84"/>
        <v>12</v>
      </c>
      <c r="AE49" s="79">
        <f ca="1">IF(AE$14&gt;0,$N49*(AE$14),0)</f>
        <v>6</v>
      </c>
      <c r="AF49" s="79">
        <f t="shared" ca="1" si="66"/>
        <v>24</v>
      </c>
      <c r="AG49" s="79">
        <f t="shared" ca="1" si="66"/>
        <v>18</v>
      </c>
      <c r="AH49" s="79">
        <f t="shared" ca="1" si="85"/>
        <v>12</v>
      </c>
      <c r="AI49" s="79">
        <f ca="1">IF(AI$14&gt;0,$N49*(AI$14),0)</f>
        <v>6</v>
      </c>
      <c r="AJ49" s="79"/>
      <c r="AK49" s="79"/>
      <c r="AL49" s="79"/>
      <c r="AM49" s="79">
        <f t="shared" ref="AM49:AT49" ca="1" si="96">IF(AM$14&gt;0,$N49*(AM$14),0)</f>
        <v>6</v>
      </c>
      <c r="AN49" s="79">
        <f t="shared" ca="1" si="96"/>
        <v>24</v>
      </c>
      <c r="AO49" s="79">
        <f t="shared" ca="1" si="96"/>
        <v>18</v>
      </c>
      <c r="AP49" s="79">
        <f t="shared" ca="1" si="96"/>
        <v>12</v>
      </c>
      <c r="AQ49" s="79">
        <f t="shared" ca="1" si="96"/>
        <v>6</v>
      </c>
      <c r="AR49" s="79">
        <f t="shared" ca="1" si="96"/>
        <v>24</v>
      </c>
      <c r="AS49" s="79">
        <f t="shared" ca="1" si="96"/>
        <v>18</v>
      </c>
      <c r="AT49" s="79">
        <f t="shared" ca="1" si="96"/>
        <v>12</v>
      </c>
      <c r="AU49" s="79"/>
      <c r="AV49" s="79">
        <f ca="1">IF(AV$14&gt;0,$N49*(AV$14),0)</f>
        <v>12</v>
      </c>
      <c r="AW49" s="79">
        <f ca="1">IF(AW$14&gt;0,$N49*(AW$14),0)</f>
        <v>6</v>
      </c>
      <c r="AX49" s="79">
        <f ca="1">IF(AX$14&gt;0,$N49*(AX$14),0)</f>
        <v>24</v>
      </c>
      <c r="AY49" s="79">
        <f ca="1">IF(AY$14&gt;0,$N49*(AY$14),0)</f>
        <v>18</v>
      </c>
      <c r="AZ49" s="79"/>
      <c r="BA49" s="79"/>
      <c r="BB49" s="79">
        <f ca="1">IF(BB$14&gt;0,$N49*(BB$14),0)</f>
        <v>24</v>
      </c>
      <c r="BC49" s="79">
        <f ca="1">IF(BC$14&gt;0,$N49*(BC$14),0)</f>
        <v>18</v>
      </c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>
        <f ca="1">IF(BW$14&gt;0,$N49*(BW$14),0)</f>
        <v>18</v>
      </c>
      <c r="BX49" s="79">
        <f ca="1">IF(BX$14&gt;0,$N49*(BX$14),0)</f>
        <v>12</v>
      </c>
      <c r="BY49" s="79"/>
      <c r="BZ49" s="79">
        <f ca="1">IF(BZ$14&gt;0,$N49*(BZ$14),0)</f>
        <v>24</v>
      </c>
      <c r="CA49" s="79">
        <f ca="1">IF(CA$14&gt;0,$N49*(CA$14),0)</f>
        <v>18</v>
      </c>
      <c r="CB49" s="79">
        <f ca="1">IF(CB$14&gt;0,$N49*(CB$14),0)</f>
        <v>12</v>
      </c>
      <c r="CC49" s="79">
        <f ca="1">IF(CC$14&gt;0,$N49*(CC$14),0)</f>
        <v>6</v>
      </c>
      <c r="CD49" s="79">
        <f ca="1">IF(CD$14&gt;0,$N49*(CD$14),0)</f>
        <v>24</v>
      </c>
      <c r="CE49" s="79"/>
      <c r="CF49" s="79">
        <f t="shared" ca="1" si="87"/>
        <v>12</v>
      </c>
      <c r="CG49" s="79">
        <f t="shared" ca="1" si="93"/>
        <v>6</v>
      </c>
      <c r="CH49" s="79">
        <f t="shared" ca="1" si="93"/>
        <v>24</v>
      </c>
      <c r="CI49" s="79">
        <f t="shared" ca="1" si="69"/>
        <v>18</v>
      </c>
      <c r="CJ49" s="79">
        <f t="shared" ca="1" si="94"/>
        <v>6</v>
      </c>
      <c r="CK49" s="79">
        <f ca="1">IF(CK$14&gt;0,$N49*(CK$14),0)</f>
        <v>24</v>
      </c>
      <c r="CL49" s="79">
        <f ca="1">IF(CL$14&gt;0,$N49*(CL$14),0)</f>
        <v>18</v>
      </c>
      <c r="CM49" s="79">
        <f ca="1">IF(CM$14&gt;0,$N49*(CM$14),0)</f>
        <v>12</v>
      </c>
      <c r="CN49" s="79"/>
      <c r="CO49" s="79"/>
      <c r="CP49" s="79">
        <f t="shared" ref="CP49:CU49" ca="1" si="97">IF(CP$14&gt;0,$N49*(CP$14),0)</f>
        <v>18</v>
      </c>
      <c r="CQ49" s="79">
        <f t="shared" ca="1" si="97"/>
        <v>12</v>
      </c>
      <c r="CR49" s="79">
        <f t="shared" ca="1" si="97"/>
        <v>6</v>
      </c>
      <c r="CS49" s="79">
        <f t="shared" ca="1" si="97"/>
        <v>24</v>
      </c>
      <c r="CT49" s="79">
        <f t="shared" ca="1" si="97"/>
        <v>18</v>
      </c>
      <c r="CU49" s="79">
        <f t="shared" ca="1" si="97"/>
        <v>12</v>
      </c>
      <c r="CV49" s="79"/>
      <c r="CW49" s="79">
        <f ca="1">IF(CW$14&gt;0,$N49*(CW$14),0)</f>
        <v>24</v>
      </c>
      <c r="CX49" s="79"/>
      <c r="CY49" s="79"/>
      <c r="CZ49" s="79"/>
      <c r="DA49" s="79"/>
      <c r="DB49" s="79">
        <f ca="1">IF(DB$14&gt;0,$N49*(DB$14),0)</f>
        <v>18</v>
      </c>
      <c r="DC49" s="79"/>
      <c r="DD49" s="79">
        <f ca="1">IF(DD$14&gt;0,$N49*(DD$14),0)</f>
        <v>6</v>
      </c>
      <c r="DE49" s="79">
        <f ca="1">IF(DE$14&gt;0,$N49*(DE$14),0)</f>
        <v>24</v>
      </c>
      <c r="DF49" s="79">
        <f ca="1">IF(DF$14&gt;0,$N49*(DF$14),0)</f>
        <v>18</v>
      </c>
      <c r="DG49" s="79">
        <f ca="1">IF(DG$14&gt;0,$N49*(DG$14),0)</f>
        <v>12</v>
      </c>
      <c r="DH49" s="79">
        <f ca="1">IF(DH$14&gt;0,$N49*(DH$14),0)</f>
        <v>6</v>
      </c>
      <c r="DI49" s="79">
        <f ca="1">IF(DI$14&gt;0,$N49*(DI$14),0)</f>
        <v>24</v>
      </c>
      <c r="DJ49" s="79"/>
      <c r="DK49" s="79">
        <f t="shared" ca="1" si="95"/>
        <v>12</v>
      </c>
      <c r="DL49" s="79">
        <f t="shared" ca="1" si="95"/>
        <v>6</v>
      </c>
      <c r="DM49" s="79">
        <f t="shared" ca="1" si="95"/>
        <v>24</v>
      </c>
      <c r="DN49" s="79">
        <f t="shared" ca="1" si="95"/>
        <v>18</v>
      </c>
      <c r="DO49" s="79">
        <f ca="1">IF(DO$14&gt;0,$N49*(DO$14),0)</f>
        <v>12</v>
      </c>
      <c r="DP49" s="79"/>
      <c r="DQ49" s="79">
        <f t="shared" ca="1" si="63"/>
        <v>24</v>
      </c>
      <c r="DR49" s="79">
        <f t="shared" ca="1" si="63"/>
        <v>18</v>
      </c>
      <c r="DS49" s="79">
        <f t="shared" ca="1" si="63"/>
        <v>12</v>
      </c>
      <c r="DT49" s="79">
        <f t="shared" ca="1" si="63"/>
        <v>6</v>
      </c>
      <c r="DU49" s="79">
        <f t="shared" ca="1" si="63"/>
        <v>24</v>
      </c>
      <c r="DV49" s="79">
        <f t="shared" ca="1" si="63"/>
        <v>18</v>
      </c>
      <c r="DW49" s="79">
        <f t="shared" ca="1" si="63"/>
        <v>12</v>
      </c>
      <c r="DX49" s="79">
        <f t="shared" ca="1" si="63"/>
        <v>6</v>
      </c>
      <c r="DY49" s="79"/>
      <c r="DZ49" s="79"/>
      <c r="EA49" s="79"/>
      <c r="EB49" s="79"/>
      <c r="EC49" s="79"/>
      <c r="ED49" s="79">
        <f ca="1">IF(ED$14&gt;0,$N49*(ED$14),0)</f>
        <v>18</v>
      </c>
      <c r="EE49" s="79">
        <f ca="1">IF(EE$14&gt;0,$N49*(EE$14),0)</f>
        <v>12</v>
      </c>
      <c r="EF49" s="79"/>
      <c r="EG49" s="79"/>
      <c r="EH49" s="79"/>
      <c r="EI49" s="79">
        <f ca="1">IF(EI$14&gt;0,$N49*(EI$14),0)</f>
        <v>12</v>
      </c>
      <c r="EJ49" s="79">
        <f t="shared" ca="1" si="48"/>
        <v>6</v>
      </c>
      <c r="EK49" s="79">
        <f ca="1">IF(EK$14&gt;0,$N49*(EK$14),0)</f>
        <v>24</v>
      </c>
      <c r="EL49" s="79">
        <f ca="1">IF(EL$14&gt;0,$N49*(EL$14),0)</f>
        <v>18</v>
      </c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</row>
    <row r="50" spans="2:163" ht="39" x14ac:dyDescent="0.25">
      <c r="B50" s="89" t="s">
        <v>454</v>
      </c>
      <c r="C50" s="91" t="s">
        <v>145</v>
      </c>
      <c r="D50" s="16" t="s">
        <v>38</v>
      </c>
      <c r="E50" s="15">
        <v>2</v>
      </c>
      <c r="F50" s="47"/>
      <c r="G50" s="73" t="s">
        <v>132</v>
      </c>
      <c r="H50" s="125"/>
      <c r="I50" s="125" t="s">
        <v>195</v>
      </c>
      <c r="J50" s="125" t="s">
        <v>195</v>
      </c>
      <c r="K50" s="125"/>
      <c r="L50" s="125"/>
      <c r="M50" s="73">
        <f t="shared" si="88"/>
        <v>3</v>
      </c>
      <c r="N50" s="73">
        <f t="shared" si="89"/>
        <v>6</v>
      </c>
      <c r="O50" s="96">
        <f t="shared" ca="1" si="90"/>
        <v>24</v>
      </c>
      <c r="P50" s="79">
        <f t="shared" ca="1" si="41"/>
        <v>6</v>
      </c>
      <c r="Q50" s="79">
        <f t="shared" ca="1" si="41"/>
        <v>0</v>
      </c>
      <c r="R50" s="79">
        <f t="shared" ca="1" si="42"/>
        <v>12</v>
      </c>
      <c r="S50" s="79"/>
      <c r="T50" s="79">
        <f ca="1">IF(T$14&gt;0,$N50*(T$14),0)</f>
        <v>24</v>
      </c>
      <c r="U50" s="79">
        <f ca="1">IF(U$14&gt;0,$N50*(U$14),0)</f>
        <v>18</v>
      </c>
      <c r="V50" s="79">
        <f t="shared" ca="1" si="43"/>
        <v>12</v>
      </c>
      <c r="W50" s="79">
        <f t="shared" ca="1" si="75"/>
        <v>6</v>
      </c>
      <c r="X50" s="79"/>
      <c r="Y50" s="79"/>
      <c r="Z50" s="79">
        <f ca="1">IF(Z$14&gt;0,$N50*(Z$14),0)</f>
        <v>12</v>
      </c>
      <c r="AA50" s="79">
        <f t="shared" ca="1" si="91"/>
        <v>6</v>
      </c>
      <c r="AB50" s="79">
        <f t="shared" ref="AB50:AB56" ca="1" si="98">IF(AB$14&gt;0,$N50*(AB$14),0)</f>
        <v>24</v>
      </c>
      <c r="AC50" s="79"/>
      <c r="AD50" s="79">
        <f ca="1">IF(AD$14&gt;0,$N50*(AD$14),0)</f>
        <v>12</v>
      </c>
      <c r="AE50" s="79"/>
      <c r="AF50" s="79">
        <f t="shared" ca="1" si="66"/>
        <v>24</v>
      </c>
      <c r="AG50" s="79">
        <f t="shared" ca="1" si="66"/>
        <v>18</v>
      </c>
      <c r="AH50" s="79">
        <f t="shared" ca="1" si="85"/>
        <v>12</v>
      </c>
      <c r="AI50" s="79"/>
      <c r="AJ50" s="79">
        <f ca="1">IF(AJ$14&gt;0,$N50*(AJ$14),0)</f>
        <v>24</v>
      </c>
      <c r="AK50" s="79">
        <f ca="1">IF(AK$14&gt;0,$N50*(AK$14),0)</f>
        <v>18</v>
      </c>
      <c r="AL50" s="79">
        <f ca="1">IF(AL$14&gt;0,$N50*(AL$14),0)</f>
        <v>12</v>
      </c>
      <c r="AM50" s="79"/>
      <c r="AN50" s="79"/>
      <c r="AO50" s="79"/>
      <c r="AP50" s="79">
        <f t="shared" ref="AP50:AV50" ca="1" si="99">IF(AP$14&gt;0,$N50*(AP$14),0)</f>
        <v>12</v>
      </c>
      <c r="AQ50" s="79">
        <f t="shared" ca="1" si="99"/>
        <v>6</v>
      </c>
      <c r="AR50" s="79">
        <f t="shared" ca="1" si="99"/>
        <v>24</v>
      </c>
      <c r="AS50" s="79">
        <f t="shared" ca="1" si="99"/>
        <v>18</v>
      </c>
      <c r="AT50" s="79">
        <f t="shared" ca="1" si="99"/>
        <v>12</v>
      </c>
      <c r="AU50" s="79">
        <f t="shared" ca="1" si="99"/>
        <v>6</v>
      </c>
      <c r="AV50" s="79">
        <f t="shared" ca="1" si="99"/>
        <v>12</v>
      </c>
      <c r="AW50" s="79"/>
      <c r="AX50" s="79">
        <f ca="1">IF(AX$14&gt;0,$N50*(AX$14),0)</f>
        <v>24</v>
      </c>
      <c r="AY50" s="79">
        <f ca="1">IF(AY$14&gt;0,$N50*(AY$14),0)</f>
        <v>18</v>
      </c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>
        <f ca="1">IF(CE$14&gt;0,$N50*(CE$14),0)</f>
        <v>18</v>
      </c>
      <c r="CF50" s="79">
        <f t="shared" ca="1" si="87"/>
        <v>12</v>
      </c>
      <c r="CG50" s="79">
        <f t="shared" ca="1" si="93"/>
        <v>6</v>
      </c>
      <c r="CH50" s="79">
        <f t="shared" ca="1" si="93"/>
        <v>24</v>
      </c>
      <c r="CI50" s="79">
        <f t="shared" ca="1" si="69"/>
        <v>18</v>
      </c>
      <c r="CJ50" s="79">
        <f t="shared" ca="1" si="94"/>
        <v>6</v>
      </c>
      <c r="CK50" s="79">
        <f ca="1">IF(CK$14&gt;0,$N50*(CK$14),0)</f>
        <v>24</v>
      </c>
      <c r="CL50" s="79">
        <f ca="1">IF(CL$14&gt;0,$N50*(CL$14),0)</f>
        <v>18</v>
      </c>
      <c r="CM50" s="79">
        <f ca="1">IF(CM$14&gt;0,$N50*(CM$14),0)</f>
        <v>12</v>
      </c>
      <c r="CN50" s="79"/>
      <c r="CO50" s="79">
        <f t="shared" ref="CO50:CP54" ca="1" si="100">IF(CO$14&gt;0,$N50*(CO$14),0)</f>
        <v>24</v>
      </c>
      <c r="CP50" s="79">
        <f t="shared" ca="1" si="100"/>
        <v>18</v>
      </c>
      <c r="CQ50" s="79"/>
      <c r="CR50" s="79"/>
      <c r="CS50" s="79"/>
      <c r="CT50" s="79"/>
      <c r="CU50" s="79"/>
      <c r="CV50" s="79"/>
      <c r="CW50" s="79"/>
      <c r="CX50" s="79">
        <f ca="1">IF(CX$14&gt;0,$N50*(CX$14),0)</f>
        <v>18</v>
      </c>
      <c r="CY50" s="79">
        <f ca="1">IF(CY$14&gt;0,$N50*(CY$14),0)</f>
        <v>12</v>
      </c>
      <c r="CZ50" s="79">
        <f ca="1">IF(CZ$14&gt;0,$N50*(CZ$14),0)</f>
        <v>6</v>
      </c>
      <c r="DA50" s="79">
        <f ca="1">IF(DA$14&gt;0,$N50*(DA$14),0)</f>
        <v>24</v>
      </c>
      <c r="DB50" s="79">
        <f ca="1">IF(DB$14&gt;0,$N50*(DB$14),0)</f>
        <v>18</v>
      </c>
      <c r="DC50" s="79">
        <f ca="1">IF(DC$14&gt;0,$N50*(DC$14),0)</f>
        <v>12</v>
      </c>
      <c r="DD50" s="79"/>
      <c r="DE50" s="79">
        <f ca="1">IF(DE$14&gt;0,$N50*(DE$14),0)</f>
        <v>24</v>
      </c>
      <c r="DF50" s="79"/>
      <c r="DG50" s="79">
        <f ca="1">IF(DG$14&gt;0,$N50*(DG$14),0)</f>
        <v>12</v>
      </c>
      <c r="DH50" s="79"/>
      <c r="DI50" s="79"/>
      <c r="DJ50" s="79"/>
      <c r="DK50" s="79">
        <f t="shared" ca="1" si="95"/>
        <v>12</v>
      </c>
      <c r="DL50" s="79">
        <f t="shared" ca="1" si="95"/>
        <v>6</v>
      </c>
      <c r="DM50" s="79">
        <f t="shared" ca="1" si="95"/>
        <v>24</v>
      </c>
      <c r="DN50" s="79">
        <f t="shared" ca="1" si="95"/>
        <v>18</v>
      </c>
      <c r="DO50" s="79"/>
      <c r="DP50" s="79"/>
      <c r="DQ50" s="79">
        <f t="shared" ref="DQ50:DX62" ca="1" si="101">IF(DQ$14&gt;0,$N50*(DQ$14),0)</f>
        <v>24</v>
      </c>
      <c r="DR50" s="79">
        <f t="shared" ca="1" si="101"/>
        <v>18</v>
      </c>
      <c r="DS50" s="79">
        <f t="shared" ca="1" si="101"/>
        <v>12</v>
      </c>
      <c r="DT50" s="79">
        <f t="shared" ca="1" si="101"/>
        <v>6</v>
      </c>
      <c r="DU50" s="79">
        <f t="shared" ca="1" si="101"/>
        <v>24</v>
      </c>
      <c r="DV50" s="79">
        <f t="shared" ca="1" si="101"/>
        <v>18</v>
      </c>
      <c r="DW50" s="79">
        <f t="shared" ca="1" si="101"/>
        <v>12</v>
      </c>
      <c r="DX50" s="79">
        <f t="shared" ca="1" si="101"/>
        <v>6</v>
      </c>
      <c r="DY50" s="79"/>
      <c r="DZ50" s="79"/>
      <c r="EA50" s="79"/>
      <c r="EB50" s="79"/>
      <c r="EC50" s="79"/>
      <c r="ED50" s="79">
        <f ca="1">IF(ED$14&gt;0,$N50*(ED$14),0)</f>
        <v>18</v>
      </c>
      <c r="EE50" s="79"/>
      <c r="EF50" s="79">
        <f ca="1">IF(EF$14&gt;0,$N50*(EF$14),0)</f>
        <v>6</v>
      </c>
      <c r="EG50" s="79">
        <f ca="1">IF(EG$14&gt;0,$N50*(EG$14),0)</f>
        <v>24</v>
      </c>
      <c r="EH50" s="79"/>
      <c r="EI50" s="79">
        <f ca="1">IF(EI$14&gt;0,$N50*(EI$14),0)</f>
        <v>12</v>
      </c>
      <c r="EJ50" s="79">
        <f t="shared" ca="1" si="48"/>
        <v>6</v>
      </c>
      <c r="EK50" s="79"/>
      <c r="EL50" s="79"/>
      <c r="EM50" s="79"/>
      <c r="EN50" s="79"/>
      <c r="EO50" s="79">
        <f ca="1">IF(EO$14&gt;0,$N50*(EO$14),0)</f>
        <v>12</v>
      </c>
      <c r="EP50" s="79"/>
      <c r="EQ50" s="79">
        <f t="shared" ref="EQ50:EQ56" ca="1" si="102">IF(EQ$14&gt;0,$N50*(EQ$14),0)</f>
        <v>24</v>
      </c>
      <c r="ER50" s="79"/>
      <c r="ES50" s="79"/>
      <c r="ET50" s="79"/>
      <c r="EU50" s="79"/>
      <c r="EV50" s="79"/>
      <c r="EW50" s="79">
        <f ca="1">IF(EW$14&gt;0,$N50*(EW$14),0)</f>
        <v>12</v>
      </c>
      <c r="EX50" s="79">
        <f ca="1">IF(EX$14&gt;0,$N50*(EX$14),0)</f>
        <v>6</v>
      </c>
      <c r="EY50" s="79"/>
      <c r="EZ50" s="79"/>
      <c r="FA50" s="79"/>
      <c r="FB50" s="79"/>
      <c r="FC50" s="79">
        <f ca="1">IF(FC$14&gt;0,$N50*(FC$14),0)</f>
        <v>24</v>
      </c>
      <c r="FD50" s="79"/>
      <c r="FE50" s="79">
        <f ca="1">IF(FE$14&gt;0,$N50*(FE$14),0)</f>
        <v>12</v>
      </c>
      <c r="FF50" s="79">
        <f ca="1">IF(FF$14&gt;0,$N50*(FF$14),0)</f>
        <v>6</v>
      </c>
      <c r="FG50" s="79">
        <f ca="1">IF(FG$14&gt;0,$N50*(FG$14),0)</f>
        <v>6</v>
      </c>
    </row>
    <row r="51" spans="2:163" ht="39" x14ac:dyDescent="0.25">
      <c r="B51" s="89" t="s">
        <v>454</v>
      </c>
      <c r="C51" s="91" t="s">
        <v>145</v>
      </c>
      <c r="D51" s="16" t="s">
        <v>211</v>
      </c>
      <c r="E51" s="15">
        <v>3</v>
      </c>
      <c r="F51" s="70" t="s">
        <v>230</v>
      </c>
      <c r="G51" s="73" t="s">
        <v>132</v>
      </c>
      <c r="H51" s="125"/>
      <c r="I51" s="125" t="s">
        <v>195</v>
      </c>
      <c r="J51" s="125" t="s">
        <v>195</v>
      </c>
      <c r="K51" s="125" t="s">
        <v>195</v>
      </c>
      <c r="L51" s="125"/>
      <c r="M51" s="73">
        <f t="shared" si="88"/>
        <v>3</v>
      </c>
      <c r="N51" s="73">
        <f t="shared" si="89"/>
        <v>9</v>
      </c>
      <c r="O51" s="96">
        <f t="shared" ca="1" si="90"/>
        <v>36</v>
      </c>
      <c r="P51" s="79">
        <f t="shared" ca="1" si="41"/>
        <v>9</v>
      </c>
      <c r="Q51" s="79">
        <f t="shared" ca="1" si="41"/>
        <v>0</v>
      </c>
      <c r="R51" s="79">
        <f t="shared" ca="1" si="42"/>
        <v>18</v>
      </c>
      <c r="S51" s="79">
        <f ca="1">IF(S$14&gt;0,$N51*(S$14),0)</f>
        <v>9</v>
      </c>
      <c r="T51" s="79"/>
      <c r="U51" s="79">
        <f ca="1">IF(U$14&gt;0,$N51*(U$14),0)</f>
        <v>27</v>
      </c>
      <c r="V51" s="79">
        <f t="shared" ca="1" si="43"/>
        <v>18</v>
      </c>
      <c r="W51" s="79">
        <f t="shared" ca="1" si="75"/>
        <v>9</v>
      </c>
      <c r="X51" s="79">
        <f ca="1">IF(X$14&gt;0,$N51*(X$14),0)</f>
        <v>36</v>
      </c>
      <c r="Y51" s="79">
        <f ca="1">IF(Y$14&gt;0,$N51*(Y$14),0)</f>
        <v>27</v>
      </c>
      <c r="Z51" s="79"/>
      <c r="AA51" s="79">
        <f t="shared" ca="1" si="91"/>
        <v>9</v>
      </c>
      <c r="AB51" s="79">
        <f t="shared" ca="1" si="98"/>
        <v>36</v>
      </c>
      <c r="AC51" s="79">
        <f ca="1">IF(AC$14&gt;0,$N51*(AC$14),0)</f>
        <v>27</v>
      </c>
      <c r="AD51" s="79">
        <f ca="1">IF(AD$14&gt;0,$N51*(AD$14),0)</f>
        <v>18</v>
      </c>
      <c r="AE51" s="79"/>
      <c r="AF51" s="79">
        <f ca="1">IF(AF$14&gt;0,$N51*(AF$14),0)</f>
        <v>36</v>
      </c>
      <c r="AG51" s="79"/>
      <c r="AH51" s="79">
        <f t="shared" ca="1" si="85"/>
        <v>18</v>
      </c>
      <c r="AI51" s="79"/>
      <c r="AJ51" s="79"/>
      <c r="AK51" s="79"/>
      <c r="AL51" s="79"/>
      <c r="AM51" s="79"/>
      <c r="AN51" s="79"/>
      <c r="AO51" s="79"/>
      <c r="AP51" s="79">
        <f t="shared" ref="AP51:AT52" ca="1" si="103">IF(AP$14&gt;0,$N51*(AP$14),0)</f>
        <v>18</v>
      </c>
      <c r="AQ51" s="79">
        <f t="shared" ca="1" si="103"/>
        <v>9</v>
      </c>
      <c r="AR51" s="79">
        <f t="shared" ca="1" si="103"/>
        <v>36</v>
      </c>
      <c r="AS51" s="79">
        <f t="shared" ca="1" si="103"/>
        <v>27</v>
      </c>
      <c r="AT51" s="79">
        <f t="shared" ca="1" si="103"/>
        <v>18</v>
      </c>
      <c r="AU51" s="79"/>
      <c r="AV51" s="79">
        <f t="shared" ref="AV51:AV56" ca="1" si="104">IF(AV$14&gt;0,$N51*(AV$14),0)</f>
        <v>18</v>
      </c>
      <c r="AW51" s="79"/>
      <c r="AX51" s="79"/>
      <c r="AY51" s="79">
        <f t="shared" ref="AY51:AY56" ca="1" si="105">IF(AY$14&gt;0,$N51*(AY$14),0)</f>
        <v>27</v>
      </c>
      <c r="AZ51" s="79"/>
      <c r="BA51" s="79"/>
      <c r="BB51" s="79">
        <f ca="1">IF(BB$14&gt;0,$N51*(BB$14),0)</f>
        <v>36</v>
      </c>
      <c r="BC51" s="79">
        <f ca="1">IF(BC$14&gt;0,$N51*(BC$14),0)</f>
        <v>27</v>
      </c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>
        <f ca="1">IF(BW$14&gt;0,$N51*(BW$14),0)</f>
        <v>27</v>
      </c>
      <c r="BX51" s="79">
        <f ca="1">IF(BX$14&gt;0,$N51*(BX$14),0)</f>
        <v>18</v>
      </c>
      <c r="BY51" s="79"/>
      <c r="BZ51" s="79">
        <f ca="1">IF(BZ$14&gt;0,$N51*(BZ$14),0)</f>
        <v>36</v>
      </c>
      <c r="CA51" s="79"/>
      <c r="CB51" s="79"/>
      <c r="CC51" s="79"/>
      <c r="CD51" s="79">
        <f ca="1">IF(CD$14&gt;0,$N51*(CD$14),0)</f>
        <v>36</v>
      </c>
      <c r="CE51" s="79">
        <f ca="1">IF(CE$14&gt;0,$N51*(CE$14),0)</f>
        <v>27</v>
      </c>
      <c r="CF51" s="79">
        <f t="shared" ca="1" si="87"/>
        <v>18</v>
      </c>
      <c r="CG51" s="79">
        <f t="shared" ca="1" si="93"/>
        <v>9</v>
      </c>
      <c r="CH51" s="79">
        <f t="shared" ca="1" si="93"/>
        <v>36</v>
      </c>
      <c r="CI51" s="79">
        <f t="shared" ca="1" si="69"/>
        <v>27</v>
      </c>
      <c r="CJ51" s="79">
        <f t="shared" ca="1" si="94"/>
        <v>9</v>
      </c>
      <c r="CK51" s="79">
        <f ca="1">IF(CK$14&gt;0,$N51*(CK$14),0)</f>
        <v>36</v>
      </c>
      <c r="CL51" s="79">
        <f ca="1">IF(CL$14&gt;0,$N51*(CL$14),0)</f>
        <v>27</v>
      </c>
      <c r="CM51" s="79">
        <f ca="1">IF(CM$14&gt;0,$N51*(CM$14),0)</f>
        <v>18</v>
      </c>
      <c r="CN51" s="79"/>
      <c r="CO51" s="79">
        <f t="shared" ca="1" si="100"/>
        <v>36</v>
      </c>
      <c r="CP51" s="79">
        <f t="shared" ca="1" si="100"/>
        <v>27</v>
      </c>
      <c r="CQ51" s="79">
        <f t="shared" ref="CQ51:CU53" ca="1" si="106">IF(CQ$14&gt;0,$N51*(CQ$14),0)</f>
        <v>18</v>
      </c>
      <c r="CR51" s="79">
        <f t="shared" ca="1" si="106"/>
        <v>9</v>
      </c>
      <c r="CS51" s="79">
        <f t="shared" ca="1" si="106"/>
        <v>36</v>
      </c>
      <c r="CT51" s="79">
        <f t="shared" ca="1" si="106"/>
        <v>27</v>
      </c>
      <c r="CU51" s="79">
        <f t="shared" ca="1" si="106"/>
        <v>18</v>
      </c>
      <c r="CV51" s="79"/>
      <c r="CW51" s="79">
        <f ca="1">IF(CW$14&gt;0,$N51*(CW$14),0)</f>
        <v>36</v>
      </c>
      <c r="CX51" s="79"/>
      <c r="CY51" s="79"/>
      <c r="CZ51" s="79"/>
      <c r="DA51" s="79"/>
      <c r="DB51" s="79">
        <f ca="1">IF(DB$14&gt;0,$N51*(DB$14),0)</f>
        <v>27</v>
      </c>
      <c r="DC51" s="79"/>
      <c r="DD51" s="79"/>
      <c r="DE51" s="79">
        <f ca="1">IF(DE$14&gt;0,$N51*(DE$14),0)</f>
        <v>36</v>
      </c>
      <c r="DF51" s="79">
        <f ca="1">IF(DF$14&gt;0,$N51*(DF$14),0)</f>
        <v>27</v>
      </c>
      <c r="DG51" s="79"/>
      <c r="DH51" s="79">
        <f ca="1">IF(DH$14&gt;0,$N51*(DH$14),0)</f>
        <v>9</v>
      </c>
      <c r="DI51" s="79">
        <f ca="1">IF(DI$14&gt;0,$N51*(DI$14),0)</f>
        <v>36</v>
      </c>
      <c r="DJ51" s="79"/>
      <c r="DK51" s="79">
        <f t="shared" ca="1" si="95"/>
        <v>18</v>
      </c>
      <c r="DL51" s="79">
        <f t="shared" ca="1" si="95"/>
        <v>9</v>
      </c>
      <c r="DM51" s="79">
        <f t="shared" ca="1" si="95"/>
        <v>36</v>
      </c>
      <c r="DN51" s="79">
        <f t="shared" ca="1" si="95"/>
        <v>27</v>
      </c>
      <c r="DO51" s="79">
        <f ca="1">IF(DO$14&gt;0,$N51*(DO$14),0)</f>
        <v>18</v>
      </c>
      <c r="DP51" s="79"/>
      <c r="DQ51" s="79">
        <f t="shared" ca="1" si="101"/>
        <v>36</v>
      </c>
      <c r="DR51" s="79">
        <f t="shared" ca="1" si="101"/>
        <v>27</v>
      </c>
      <c r="DS51" s="79">
        <f t="shared" ca="1" si="101"/>
        <v>18</v>
      </c>
      <c r="DT51" s="79">
        <f t="shared" ca="1" si="101"/>
        <v>9</v>
      </c>
      <c r="DU51" s="79">
        <f t="shared" ca="1" si="101"/>
        <v>36</v>
      </c>
      <c r="DV51" s="79">
        <f t="shared" ca="1" si="101"/>
        <v>27</v>
      </c>
      <c r="DW51" s="79">
        <f t="shared" ca="1" si="101"/>
        <v>18</v>
      </c>
      <c r="DX51" s="79">
        <f t="shared" ca="1" si="101"/>
        <v>9</v>
      </c>
      <c r="DY51" s="79">
        <f ca="1">IF(DY$14&gt;0,$N51*(DY$14),0)</f>
        <v>36</v>
      </c>
      <c r="DZ51" s="79">
        <f ca="1">IF(DZ$14&gt;0,$N51*(DZ$14),0)</f>
        <v>27</v>
      </c>
      <c r="EA51" s="79">
        <f ca="1">IF(EA$14&gt;0,$N51*(EA$14),0)</f>
        <v>18</v>
      </c>
      <c r="EB51" s="79">
        <f ca="1">IF(EB$14&gt;0,$N51*(EB$14),0)</f>
        <v>9</v>
      </c>
      <c r="EC51" s="79">
        <f ca="1">IF(EC$14&gt;0,$N51*(EC$14),0)</f>
        <v>36</v>
      </c>
      <c r="ED51" s="79">
        <f ca="1">IF(ED$14&gt;0,$N51*(ED$14),0)</f>
        <v>27</v>
      </c>
      <c r="EE51" s="79"/>
      <c r="EF51" s="79">
        <f ca="1">IF(EF$14&gt;0,$N51*(EF$14),0)</f>
        <v>9</v>
      </c>
      <c r="EG51" s="79">
        <f ca="1">IF(EG$14&gt;0,$N51*(EG$14),0)</f>
        <v>36</v>
      </c>
      <c r="EH51" s="79">
        <f ca="1">IF(EH$14&gt;0,$N51*(EH$14),0)</f>
        <v>27</v>
      </c>
      <c r="EI51" s="79">
        <f ca="1">IF(EI$14&gt;0,$N51*(EI$14),0)</f>
        <v>18</v>
      </c>
      <c r="EJ51" s="79">
        <f t="shared" ca="1" si="48"/>
        <v>9</v>
      </c>
      <c r="EK51" s="79">
        <f ca="1">IF(EK$14&gt;0,$N51*(EK$14),0)</f>
        <v>36</v>
      </c>
      <c r="EL51" s="79">
        <f ca="1">IF(EL$14&gt;0,$N51*(EL$14),0)</f>
        <v>27</v>
      </c>
      <c r="EM51" s="79"/>
      <c r="EN51" s="79"/>
      <c r="EO51" s="79"/>
      <c r="EP51" s="79"/>
      <c r="EQ51" s="79">
        <f t="shared" ca="1" si="102"/>
        <v>36</v>
      </c>
      <c r="ER51" s="79"/>
      <c r="ES51" s="79"/>
      <c r="ET51" s="79"/>
      <c r="EU51" s="79"/>
      <c r="EV51" s="79"/>
      <c r="EW51" s="79">
        <f t="shared" ref="EW51:EW56" ca="1" si="107">IF(EW$14&gt;0,$N51*(EW$14),0)</f>
        <v>18</v>
      </c>
      <c r="EX51" s="79"/>
      <c r="EY51" s="79"/>
      <c r="EZ51" s="79"/>
      <c r="FA51" s="79"/>
      <c r="FB51" s="79"/>
      <c r="FC51" s="79"/>
      <c r="FD51" s="79"/>
      <c r="FE51" s="79"/>
      <c r="FF51" s="79"/>
      <c r="FG51" s="79"/>
    </row>
    <row r="52" spans="2:163" ht="52" x14ac:dyDescent="0.25">
      <c r="B52" s="89" t="s">
        <v>454</v>
      </c>
      <c r="C52" s="91" t="s">
        <v>145</v>
      </c>
      <c r="D52" s="16" t="s">
        <v>212</v>
      </c>
      <c r="E52" s="15">
        <v>3</v>
      </c>
      <c r="F52" s="70" t="s">
        <v>231</v>
      </c>
      <c r="G52" s="73" t="s">
        <v>132</v>
      </c>
      <c r="H52" s="125"/>
      <c r="I52" s="125" t="s">
        <v>195</v>
      </c>
      <c r="J52" s="125" t="s">
        <v>195</v>
      </c>
      <c r="K52" s="125" t="s">
        <v>195</v>
      </c>
      <c r="L52" s="125"/>
      <c r="M52" s="73">
        <f t="shared" si="88"/>
        <v>3</v>
      </c>
      <c r="N52" s="73">
        <f t="shared" si="89"/>
        <v>9</v>
      </c>
      <c r="O52" s="96">
        <f t="shared" ca="1" si="90"/>
        <v>36</v>
      </c>
      <c r="P52" s="79">
        <f t="shared" ca="1" si="41"/>
        <v>9</v>
      </c>
      <c r="Q52" s="79">
        <f t="shared" ca="1" si="41"/>
        <v>0</v>
      </c>
      <c r="R52" s="79">
        <f t="shared" ca="1" si="42"/>
        <v>18</v>
      </c>
      <c r="S52" s="79">
        <f ca="1">IF(S$14&gt;0,$N52*(S$14),0)</f>
        <v>9</v>
      </c>
      <c r="T52" s="79">
        <f ca="1">IF(T$14&gt;0,$N52*(T$14),0)</f>
        <v>36</v>
      </c>
      <c r="U52" s="79">
        <f ca="1">IF(U$14&gt;0,$N52*(U$14),0)</f>
        <v>27</v>
      </c>
      <c r="V52" s="79">
        <f t="shared" ca="1" si="43"/>
        <v>18</v>
      </c>
      <c r="W52" s="79">
        <f t="shared" ca="1" si="75"/>
        <v>9</v>
      </c>
      <c r="X52" s="79"/>
      <c r="Y52" s="79">
        <f ca="1">IF(Y$14&gt;0,$N52*(Y$14),0)</f>
        <v>27</v>
      </c>
      <c r="Z52" s="79"/>
      <c r="AA52" s="79">
        <f t="shared" ca="1" si="91"/>
        <v>9</v>
      </c>
      <c r="AB52" s="79">
        <f t="shared" ca="1" si="98"/>
        <v>36</v>
      </c>
      <c r="AC52" s="79"/>
      <c r="AD52" s="79"/>
      <c r="AE52" s="79">
        <f ca="1">IF(AE$14&gt;0,$N52*(AE$14),0)</f>
        <v>9</v>
      </c>
      <c r="AF52" s="79">
        <f ca="1">IF(AF$14&gt;0,$N52*(AF$14),0)</f>
        <v>36</v>
      </c>
      <c r="AG52" s="79">
        <f ca="1">IF(AG$14&gt;0,$N52*(AG$14),0)</f>
        <v>27</v>
      </c>
      <c r="AH52" s="79">
        <f t="shared" ca="1" si="85"/>
        <v>18</v>
      </c>
      <c r="AI52" s="79"/>
      <c r="AJ52" s="79"/>
      <c r="AK52" s="79"/>
      <c r="AL52" s="79"/>
      <c r="AM52" s="79"/>
      <c r="AN52" s="79"/>
      <c r="AO52" s="79"/>
      <c r="AP52" s="79">
        <f t="shared" ca="1" si="103"/>
        <v>18</v>
      </c>
      <c r="AQ52" s="79">
        <f t="shared" ca="1" si="103"/>
        <v>9</v>
      </c>
      <c r="AR52" s="79">
        <f t="shared" ca="1" si="103"/>
        <v>36</v>
      </c>
      <c r="AS52" s="79">
        <f t="shared" ca="1" si="103"/>
        <v>27</v>
      </c>
      <c r="AT52" s="79">
        <f t="shared" ca="1" si="103"/>
        <v>18</v>
      </c>
      <c r="AU52" s="79">
        <f ca="1">IF(AU$14&gt;0,$N52*(AU$14),0)</f>
        <v>9</v>
      </c>
      <c r="AV52" s="79">
        <f t="shared" ca="1" si="104"/>
        <v>18</v>
      </c>
      <c r="AW52" s="79">
        <f ca="1">IF(AW$14&gt;0,$N52*(AW$14),0)</f>
        <v>9</v>
      </c>
      <c r="AX52" s="79">
        <f ca="1">IF(AX$14&gt;0,$N52*(AX$14),0)</f>
        <v>36</v>
      </c>
      <c r="AY52" s="79">
        <f t="shared" ca="1" si="105"/>
        <v>27</v>
      </c>
      <c r="AZ52" s="79"/>
      <c r="BA52" s="79"/>
      <c r="BB52" s="79"/>
      <c r="BC52" s="79"/>
      <c r="BD52" s="79">
        <f ca="1">IF(BD$14&gt;0,$N52*(BD$14),0)</f>
        <v>18</v>
      </c>
      <c r="BE52" s="79">
        <f ca="1">IF(BE$14&gt;0,$N52*(BE$14),0)</f>
        <v>9</v>
      </c>
      <c r="BF52" s="79"/>
      <c r="BG52" s="79"/>
      <c r="BH52" s="79"/>
      <c r="BI52" s="79"/>
      <c r="BJ52" s="79"/>
      <c r="BK52" s="79"/>
      <c r="BL52" s="79"/>
      <c r="BM52" s="79"/>
      <c r="BN52" s="79">
        <f ca="1">IF(BN$14&gt;0,$N52*(BN$14),0)</f>
        <v>36</v>
      </c>
      <c r="BO52" s="79">
        <f ca="1">IF(BO$14&gt;0,$N52*(BO$14),0)</f>
        <v>27</v>
      </c>
      <c r="BP52" s="79">
        <f ca="1">IF(BP$14&gt;0,$N52*(BP$14),0)</f>
        <v>18</v>
      </c>
      <c r="BQ52" s="79"/>
      <c r="BR52" s="79"/>
      <c r="BS52" s="79">
        <f ca="1">IF(BS$14&gt;0,$N52*(BS$14),0)</f>
        <v>27</v>
      </c>
      <c r="BT52" s="79"/>
      <c r="BU52" s="79">
        <f ca="1">IF(BU$14&gt;0,$N52*(BU$14),0)</f>
        <v>9</v>
      </c>
      <c r="BV52" s="79"/>
      <c r="BW52" s="79">
        <f ca="1">IF(BW$14&gt;0,$N52*(BW$14),0)</f>
        <v>27</v>
      </c>
      <c r="BX52" s="79">
        <f ca="1">IF(BX$14&gt;0,$N52*(BX$14),0)</f>
        <v>18</v>
      </c>
      <c r="BY52" s="79"/>
      <c r="BZ52" s="79"/>
      <c r="CA52" s="79"/>
      <c r="CB52" s="79"/>
      <c r="CC52" s="79"/>
      <c r="CD52" s="79"/>
      <c r="CE52" s="79"/>
      <c r="CF52" s="79">
        <f t="shared" ca="1" si="87"/>
        <v>18</v>
      </c>
      <c r="CG52" s="79">
        <f t="shared" ca="1" si="93"/>
        <v>9</v>
      </c>
      <c r="CH52" s="79">
        <f t="shared" ca="1" si="93"/>
        <v>36</v>
      </c>
      <c r="CI52" s="79">
        <f t="shared" ca="1" si="69"/>
        <v>27</v>
      </c>
      <c r="CJ52" s="79">
        <f t="shared" ca="1" si="94"/>
        <v>9</v>
      </c>
      <c r="CK52" s="79"/>
      <c r="CL52" s="79"/>
      <c r="CM52" s="79"/>
      <c r="CN52" s="79"/>
      <c r="CO52" s="79">
        <f t="shared" ca="1" si="100"/>
        <v>36</v>
      </c>
      <c r="CP52" s="79">
        <f t="shared" ca="1" si="100"/>
        <v>27</v>
      </c>
      <c r="CQ52" s="79">
        <f t="shared" ca="1" si="106"/>
        <v>18</v>
      </c>
      <c r="CR52" s="79">
        <f t="shared" ca="1" si="106"/>
        <v>9</v>
      </c>
      <c r="CS52" s="79">
        <f t="shared" ca="1" si="106"/>
        <v>36</v>
      </c>
      <c r="CT52" s="79">
        <f t="shared" ca="1" si="106"/>
        <v>27</v>
      </c>
      <c r="CU52" s="79">
        <f t="shared" ca="1" si="106"/>
        <v>18</v>
      </c>
      <c r="CV52" s="79"/>
      <c r="CW52" s="79">
        <f ca="1">IF(CW$14&gt;0,$N52*(CW$14),0)</f>
        <v>36</v>
      </c>
      <c r="CX52" s="79"/>
      <c r="CY52" s="79">
        <f ca="1">IF(CY$14&gt;0,$N52*(CY$14),0)</f>
        <v>18</v>
      </c>
      <c r="CZ52" s="79">
        <f ca="1">IF(CZ$14&gt;0,$N52*(CZ$14),0)</f>
        <v>9</v>
      </c>
      <c r="DA52" s="79"/>
      <c r="DB52" s="79"/>
      <c r="DC52" s="79"/>
      <c r="DD52" s="79"/>
      <c r="DE52" s="79"/>
      <c r="DF52" s="79"/>
      <c r="DG52" s="79"/>
      <c r="DH52" s="79">
        <f ca="1">IF(DH$14&gt;0,$N52*(DH$14),0)</f>
        <v>9</v>
      </c>
      <c r="DI52" s="79">
        <f ca="1">IF(DI$14&gt;0,$N52*(DI$14),0)</f>
        <v>36</v>
      </c>
      <c r="DJ52" s="79"/>
      <c r="DK52" s="79">
        <f t="shared" ca="1" si="95"/>
        <v>18</v>
      </c>
      <c r="DL52" s="79">
        <f t="shared" ca="1" si="95"/>
        <v>9</v>
      </c>
      <c r="DM52" s="79">
        <f t="shared" ca="1" si="95"/>
        <v>36</v>
      </c>
      <c r="DN52" s="79">
        <f t="shared" ca="1" si="95"/>
        <v>27</v>
      </c>
      <c r="DO52" s="79">
        <f ca="1">IF(DO$14&gt;0,$N52*(DO$14),0)</f>
        <v>18</v>
      </c>
      <c r="DP52" s="79"/>
      <c r="DQ52" s="79">
        <f t="shared" ca="1" si="101"/>
        <v>36</v>
      </c>
      <c r="DR52" s="79">
        <f t="shared" ca="1" si="101"/>
        <v>27</v>
      </c>
      <c r="DS52" s="79">
        <f t="shared" ca="1" si="101"/>
        <v>18</v>
      </c>
      <c r="DT52" s="79">
        <f t="shared" ca="1" si="101"/>
        <v>9</v>
      </c>
      <c r="DU52" s="79">
        <f t="shared" ca="1" si="101"/>
        <v>36</v>
      </c>
      <c r="DV52" s="79">
        <f t="shared" ca="1" si="101"/>
        <v>27</v>
      </c>
      <c r="DW52" s="79">
        <f t="shared" ca="1" si="101"/>
        <v>18</v>
      </c>
      <c r="DX52" s="79">
        <f t="shared" ca="1" si="101"/>
        <v>9</v>
      </c>
      <c r="DY52" s="79"/>
      <c r="DZ52" s="79"/>
      <c r="EA52" s="79"/>
      <c r="EB52" s="79"/>
      <c r="EC52" s="79"/>
      <c r="ED52" s="79"/>
      <c r="EE52" s="79"/>
      <c r="EF52" s="79">
        <f ca="1">IF(EF$14&gt;0,$N52*(EF$14),0)</f>
        <v>9</v>
      </c>
      <c r="EG52" s="79"/>
      <c r="EH52" s="79">
        <f ca="1">IF(EH$14&gt;0,$N52*(EH$14),0)</f>
        <v>27</v>
      </c>
      <c r="EI52" s="79"/>
      <c r="EJ52" s="79">
        <f t="shared" ca="1" si="48"/>
        <v>9</v>
      </c>
      <c r="EK52" s="79">
        <f ca="1">IF(EK$14&gt;0,$N52*(EK$14),0)</f>
        <v>36</v>
      </c>
      <c r="EL52" s="79">
        <f ca="1">IF(EL$14&gt;0,$N52*(EL$14),0)</f>
        <v>27</v>
      </c>
      <c r="EM52" s="79"/>
      <c r="EN52" s="79"/>
      <c r="EO52" s="79"/>
      <c r="EP52" s="79"/>
      <c r="EQ52" s="79">
        <f t="shared" ca="1" si="102"/>
        <v>36</v>
      </c>
      <c r="ER52" s="79"/>
      <c r="ES52" s="79"/>
      <c r="ET52" s="79"/>
      <c r="EU52" s="79"/>
      <c r="EV52" s="79"/>
      <c r="EW52" s="79">
        <f t="shared" ca="1" si="107"/>
        <v>18</v>
      </c>
      <c r="EX52" s="79"/>
      <c r="EY52" s="79"/>
      <c r="EZ52" s="79"/>
      <c r="FA52" s="79"/>
      <c r="FB52" s="79"/>
      <c r="FC52" s="79"/>
      <c r="FD52" s="79"/>
      <c r="FE52" s="79"/>
      <c r="FF52" s="79"/>
      <c r="FG52" s="79"/>
    </row>
    <row r="53" spans="2:163" ht="39" x14ac:dyDescent="0.25">
      <c r="B53" s="89" t="s">
        <v>454</v>
      </c>
      <c r="C53" s="91" t="s">
        <v>145</v>
      </c>
      <c r="D53" s="16" t="s">
        <v>213</v>
      </c>
      <c r="E53" s="15">
        <v>2</v>
      </c>
      <c r="F53" s="47"/>
      <c r="G53" s="73" t="s">
        <v>132</v>
      </c>
      <c r="H53" s="125"/>
      <c r="I53" s="125"/>
      <c r="J53" s="125" t="s">
        <v>195</v>
      </c>
      <c r="K53" s="125"/>
      <c r="L53" s="125"/>
      <c r="M53" s="73">
        <f t="shared" si="88"/>
        <v>3</v>
      </c>
      <c r="N53" s="73">
        <f t="shared" si="89"/>
        <v>6</v>
      </c>
      <c r="O53" s="96">
        <f t="shared" ca="1" si="90"/>
        <v>24</v>
      </c>
      <c r="P53" s="79">
        <f t="shared" ca="1" si="41"/>
        <v>6</v>
      </c>
      <c r="Q53" s="79">
        <f t="shared" ca="1" si="41"/>
        <v>0</v>
      </c>
      <c r="R53" s="79">
        <f t="shared" ca="1" si="42"/>
        <v>12</v>
      </c>
      <c r="S53" s="79"/>
      <c r="T53" s="79"/>
      <c r="U53" s="79">
        <f ca="1">IF(U$14&gt;0,$N53*(U$14),0)</f>
        <v>18</v>
      </c>
      <c r="V53" s="79">
        <f t="shared" ca="1" si="43"/>
        <v>12</v>
      </c>
      <c r="W53" s="79">
        <f t="shared" ca="1" si="75"/>
        <v>6</v>
      </c>
      <c r="X53" s="79"/>
      <c r="Y53" s="79"/>
      <c r="Z53" s="79">
        <f ca="1">IF(Z$14&gt;0,$N53*(Z$14),0)</f>
        <v>12</v>
      </c>
      <c r="AA53" s="79">
        <f t="shared" ca="1" si="91"/>
        <v>6</v>
      </c>
      <c r="AB53" s="79">
        <f t="shared" ca="1" si="98"/>
        <v>24</v>
      </c>
      <c r="AC53" s="79">
        <f ca="1">IF(AC$14&gt;0,$N53*(AC$14),0)</f>
        <v>18</v>
      </c>
      <c r="AD53" s="79">
        <f ca="1">IF(AD$14&gt;0,$N53*(AD$14),0)</f>
        <v>12</v>
      </c>
      <c r="AE53" s="79"/>
      <c r="AF53" s="79">
        <f ca="1">IF(AF$14&gt;0,$N53*(AF$14),0)</f>
        <v>24</v>
      </c>
      <c r="AG53" s="79">
        <f ca="1">IF(AG$14&gt;0,$N53*(AG$14),0)</f>
        <v>18</v>
      </c>
      <c r="AH53" s="79">
        <f t="shared" ca="1" si="85"/>
        <v>12</v>
      </c>
      <c r="AI53" s="79"/>
      <c r="AJ53" s="79"/>
      <c r="AK53" s="79"/>
      <c r="AL53" s="79"/>
      <c r="AM53" s="79"/>
      <c r="AN53" s="79"/>
      <c r="AO53" s="79"/>
      <c r="AP53" s="79"/>
      <c r="AQ53" s="79">
        <f ca="1">IF(AQ$14&gt;0,$N53*(AQ$14),0)</f>
        <v>6</v>
      </c>
      <c r="AR53" s="79"/>
      <c r="AS53" s="79"/>
      <c r="AT53" s="79"/>
      <c r="AU53" s="79"/>
      <c r="AV53" s="79">
        <f t="shared" ca="1" si="104"/>
        <v>12</v>
      </c>
      <c r="AW53" s="79"/>
      <c r="AX53" s="79"/>
      <c r="AY53" s="79">
        <f t="shared" ca="1" si="105"/>
        <v>18</v>
      </c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>
        <f t="shared" ca="1" si="87"/>
        <v>12</v>
      </c>
      <c r="CG53" s="79">
        <f t="shared" ca="1" si="93"/>
        <v>6</v>
      </c>
      <c r="CH53" s="79">
        <f t="shared" ca="1" si="93"/>
        <v>24</v>
      </c>
      <c r="CI53" s="79">
        <f t="shared" ca="1" si="69"/>
        <v>18</v>
      </c>
      <c r="CJ53" s="79">
        <f t="shared" ca="1" si="94"/>
        <v>6</v>
      </c>
      <c r="CK53" s="79"/>
      <c r="CL53" s="79">
        <f ca="1">IF(CL$14&gt;0,$N53*(CL$14),0)</f>
        <v>18</v>
      </c>
      <c r="CM53" s="79"/>
      <c r="CN53" s="79"/>
      <c r="CO53" s="79">
        <f t="shared" ca="1" si="100"/>
        <v>24</v>
      </c>
      <c r="CP53" s="79">
        <f t="shared" ca="1" si="100"/>
        <v>18</v>
      </c>
      <c r="CQ53" s="79">
        <f t="shared" ca="1" si="106"/>
        <v>12</v>
      </c>
      <c r="CR53" s="79">
        <f t="shared" ca="1" si="106"/>
        <v>6</v>
      </c>
      <c r="CS53" s="79">
        <f t="shared" ca="1" si="106"/>
        <v>24</v>
      </c>
      <c r="CT53" s="79">
        <f t="shared" ca="1" si="106"/>
        <v>18</v>
      </c>
      <c r="CU53" s="79">
        <f t="shared" ca="1" si="106"/>
        <v>12</v>
      </c>
      <c r="CV53" s="79"/>
      <c r="CW53" s="79">
        <f ca="1">IF(CW$14&gt;0,$N53*(CW$14),0)</f>
        <v>24</v>
      </c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>
        <f t="shared" ca="1" si="95"/>
        <v>12</v>
      </c>
      <c r="DL53" s="79">
        <f t="shared" ca="1" si="95"/>
        <v>6</v>
      </c>
      <c r="DM53" s="79">
        <f t="shared" ca="1" si="95"/>
        <v>24</v>
      </c>
      <c r="DN53" s="79">
        <f t="shared" ca="1" si="95"/>
        <v>18</v>
      </c>
      <c r="DO53" s="79">
        <f ca="1">IF(DO$14&gt;0,$N53*(DO$14),0)</f>
        <v>12</v>
      </c>
      <c r="DP53" s="79">
        <f ca="1">IF(DP$14&gt;0,$N53*(DP$14),0)</f>
        <v>6</v>
      </c>
      <c r="DQ53" s="79">
        <f t="shared" ca="1" si="101"/>
        <v>24</v>
      </c>
      <c r="DR53" s="79">
        <f t="shared" ca="1" si="101"/>
        <v>18</v>
      </c>
      <c r="DS53" s="79">
        <f t="shared" ca="1" si="101"/>
        <v>12</v>
      </c>
      <c r="DT53" s="79">
        <f t="shared" ca="1" si="101"/>
        <v>6</v>
      </c>
      <c r="DU53" s="79">
        <f t="shared" ca="1" si="101"/>
        <v>24</v>
      </c>
      <c r="DV53" s="79">
        <f t="shared" ca="1" si="101"/>
        <v>18</v>
      </c>
      <c r="DW53" s="79">
        <f t="shared" ca="1" si="101"/>
        <v>12</v>
      </c>
      <c r="DX53" s="79">
        <f t="shared" ca="1" si="101"/>
        <v>6</v>
      </c>
      <c r="DY53" s="79"/>
      <c r="DZ53" s="79"/>
      <c r="EA53" s="79"/>
      <c r="EB53" s="79"/>
      <c r="EC53" s="79"/>
      <c r="ED53" s="79"/>
      <c r="EE53" s="79"/>
      <c r="EF53" s="79">
        <f ca="1">IF(EF$14&gt;0,$N53*(EF$14),0)</f>
        <v>6</v>
      </c>
      <c r="EG53" s="79"/>
      <c r="EH53" s="79"/>
      <c r="EI53" s="79"/>
      <c r="EJ53" s="79">
        <f t="shared" ca="1" si="48"/>
        <v>6</v>
      </c>
      <c r="EK53" s="79"/>
      <c r="EL53" s="79"/>
      <c r="EM53" s="79"/>
      <c r="EN53" s="79"/>
      <c r="EO53" s="79"/>
      <c r="EP53" s="79"/>
      <c r="EQ53" s="79">
        <f t="shared" ca="1" si="102"/>
        <v>24</v>
      </c>
      <c r="ER53" s="79"/>
      <c r="ES53" s="79"/>
      <c r="ET53" s="79"/>
      <c r="EU53" s="79"/>
      <c r="EV53" s="79"/>
      <c r="EW53" s="79">
        <f t="shared" ca="1" si="107"/>
        <v>12</v>
      </c>
      <c r="EX53" s="79"/>
      <c r="EY53" s="79"/>
      <c r="EZ53" s="79"/>
      <c r="FA53" s="79"/>
      <c r="FB53" s="79"/>
      <c r="FC53" s="79"/>
      <c r="FD53" s="79"/>
      <c r="FE53" s="79"/>
      <c r="FF53" s="79"/>
      <c r="FG53" s="79"/>
    </row>
    <row r="54" spans="2:163" ht="52" x14ac:dyDescent="0.25">
      <c r="B54" s="89" t="s">
        <v>454</v>
      </c>
      <c r="C54" s="91" t="s">
        <v>145</v>
      </c>
      <c r="D54" s="16" t="s">
        <v>184</v>
      </c>
      <c r="E54" s="68">
        <v>2</v>
      </c>
      <c r="F54" s="69"/>
      <c r="G54" s="73" t="s">
        <v>185</v>
      </c>
      <c r="H54" s="125"/>
      <c r="I54" s="125" t="s">
        <v>195</v>
      </c>
      <c r="J54" s="125" t="s">
        <v>195</v>
      </c>
      <c r="K54" s="125"/>
      <c r="L54" s="125"/>
      <c r="M54" s="73">
        <f t="shared" si="88"/>
        <v>3</v>
      </c>
      <c r="N54" s="73">
        <f t="shared" si="89"/>
        <v>6</v>
      </c>
      <c r="O54" s="96">
        <f t="shared" ca="1" si="90"/>
        <v>24</v>
      </c>
      <c r="P54" s="79">
        <f t="shared" ca="1" si="41"/>
        <v>6</v>
      </c>
      <c r="Q54" s="79">
        <f t="shared" ca="1" si="41"/>
        <v>0</v>
      </c>
      <c r="R54" s="79">
        <f t="shared" ca="1" si="42"/>
        <v>12</v>
      </c>
      <c r="S54" s="79"/>
      <c r="T54" s="79">
        <f ca="1">IF(T$14&gt;0,$N54*(T$14),0)</f>
        <v>24</v>
      </c>
      <c r="U54" s="79">
        <f ca="1">IF(U$14&gt;0,$N54*(U$14),0)</f>
        <v>18</v>
      </c>
      <c r="V54" s="79">
        <f t="shared" ca="1" si="43"/>
        <v>12</v>
      </c>
      <c r="W54" s="79">
        <f t="shared" ca="1" si="75"/>
        <v>6</v>
      </c>
      <c r="X54" s="79"/>
      <c r="Y54" s="79"/>
      <c r="Z54" s="79">
        <f ca="1">IF(Z$14&gt;0,$N54*(Z$14),0)</f>
        <v>12</v>
      </c>
      <c r="AA54" s="79">
        <f t="shared" ca="1" si="91"/>
        <v>6</v>
      </c>
      <c r="AB54" s="79">
        <f t="shared" ca="1" si="98"/>
        <v>24</v>
      </c>
      <c r="AC54" s="79"/>
      <c r="AD54" s="79">
        <f ca="1">IF(AD$14&gt;0,$N54*(AD$14),0)</f>
        <v>12</v>
      </c>
      <c r="AE54" s="79"/>
      <c r="AF54" s="79">
        <f ca="1">IF(AF$14&gt;0,$N54*(AF$14),0)</f>
        <v>24</v>
      </c>
      <c r="AG54" s="79">
        <f ca="1">IF(AG$14&gt;0,$N54*(AG$14),0)</f>
        <v>18</v>
      </c>
      <c r="AH54" s="79">
        <f t="shared" ca="1" si="85"/>
        <v>12</v>
      </c>
      <c r="AI54" s="79"/>
      <c r="AJ54" s="79">
        <f t="shared" ref="AJ54:AL55" ca="1" si="108">IF(AJ$14&gt;0,$N54*(AJ$14),0)</f>
        <v>24</v>
      </c>
      <c r="AK54" s="79">
        <f t="shared" ca="1" si="108"/>
        <v>18</v>
      </c>
      <c r="AL54" s="79">
        <f t="shared" ca="1" si="108"/>
        <v>12</v>
      </c>
      <c r="AM54" s="79"/>
      <c r="AN54" s="79"/>
      <c r="AO54" s="79"/>
      <c r="AP54" s="79">
        <f ca="1">IF(AP$14&gt;0,$N54*(AP$14),0)</f>
        <v>12</v>
      </c>
      <c r="AQ54" s="79">
        <f ca="1">IF(AQ$14&gt;0,$N54*(AQ$14),0)</f>
        <v>6</v>
      </c>
      <c r="AR54" s="79">
        <f t="shared" ref="AR54:AU56" ca="1" si="109">IF(AR$14&gt;0,$N54*(AR$14),0)</f>
        <v>24</v>
      </c>
      <c r="AS54" s="79">
        <f t="shared" ca="1" si="109"/>
        <v>18</v>
      </c>
      <c r="AT54" s="79">
        <f t="shared" ca="1" si="109"/>
        <v>12</v>
      </c>
      <c r="AU54" s="79">
        <f t="shared" ca="1" si="109"/>
        <v>6</v>
      </c>
      <c r="AV54" s="79">
        <f t="shared" ca="1" si="104"/>
        <v>12</v>
      </c>
      <c r="AW54" s="79"/>
      <c r="AX54" s="79">
        <f ca="1">IF(AX$14&gt;0,$N54*(AX$14),0)</f>
        <v>24</v>
      </c>
      <c r="AY54" s="79">
        <f t="shared" ca="1" si="105"/>
        <v>18</v>
      </c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>
        <f ca="1">IF(CE$14&gt;0,$N54*(CE$14),0)</f>
        <v>18</v>
      </c>
      <c r="CF54" s="79">
        <f t="shared" ca="1" si="87"/>
        <v>12</v>
      </c>
      <c r="CG54" s="79">
        <f t="shared" ca="1" si="93"/>
        <v>6</v>
      </c>
      <c r="CH54" s="79">
        <f t="shared" ca="1" si="93"/>
        <v>24</v>
      </c>
      <c r="CI54" s="79">
        <f t="shared" ca="1" si="69"/>
        <v>18</v>
      </c>
      <c r="CJ54" s="79">
        <f t="shared" ca="1" si="94"/>
        <v>6</v>
      </c>
      <c r="CK54" s="79">
        <f ca="1">IF(CK$14&gt;0,$N54*(CK$14),0)</f>
        <v>24</v>
      </c>
      <c r="CL54" s="79">
        <f ca="1">IF(CL$14&gt;0,$N54*(CL$14),0)</f>
        <v>18</v>
      </c>
      <c r="CM54" s="79">
        <f ca="1">IF(CM$14&gt;0,$N54*(CM$14),0)</f>
        <v>12</v>
      </c>
      <c r="CN54" s="79"/>
      <c r="CO54" s="79">
        <f t="shared" ca="1" si="100"/>
        <v>24</v>
      </c>
      <c r="CP54" s="79">
        <f t="shared" ca="1" si="100"/>
        <v>18</v>
      </c>
      <c r="CQ54" s="79"/>
      <c r="CR54" s="79"/>
      <c r="CS54" s="79"/>
      <c r="CT54" s="79"/>
      <c r="CU54" s="79"/>
      <c r="CV54" s="79"/>
      <c r="CW54" s="79"/>
      <c r="CX54" s="79">
        <f t="shared" ref="CX54:DC54" ca="1" si="110">IF(CX$14&gt;0,$N54*(CX$14),0)</f>
        <v>18</v>
      </c>
      <c r="CY54" s="79">
        <f t="shared" ca="1" si="110"/>
        <v>12</v>
      </c>
      <c r="CZ54" s="79">
        <f t="shared" ca="1" si="110"/>
        <v>6</v>
      </c>
      <c r="DA54" s="79">
        <f t="shared" ca="1" si="110"/>
        <v>24</v>
      </c>
      <c r="DB54" s="79">
        <f t="shared" ca="1" si="110"/>
        <v>18</v>
      </c>
      <c r="DC54" s="79">
        <f t="shared" ca="1" si="110"/>
        <v>12</v>
      </c>
      <c r="DD54" s="79"/>
      <c r="DE54" s="79">
        <f ca="1">IF(DE$14&gt;0,$N54*(DE$14),0)</f>
        <v>24</v>
      </c>
      <c r="DF54" s="79"/>
      <c r="DG54" s="79">
        <f ca="1">IF(DG$14&gt;0,$N54*(DG$14),0)</f>
        <v>12</v>
      </c>
      <c r="DH54" s="79"/>
      <c r="DI54" s="79"/>
      <c r="DJ54" s="79"/>
      <c r="DK54" s="79">
        <f t="shared" ca="1" si="95"/>
        <v>12</v>
      </c>
      <c r="DL54" s="79">
        <f t="shared" ca="1" si="95"/>
        <v>6</v>
      </c>
      <c r="DM54" s="79">
        <f t="shared" ca="1" si="95"/>
        <v>24</v>
      </c>
      <c r="DN54" s="79">
        <f t="shared" ca="1" si="95"/>
        <v>18</v>
      </c>
      <c r="DO54" s="79"/>
      <c r="DP54" s="79"/>
      <c r="DQ54" s="79">
        <f t="shared" ca="1" si="101"/>
        <v>24</v>
      </c>
      <c r="DR54" s="79">
        <f t="shared" ca="1" si="101"/>
        <v>18</v>
      </c>
      <c r="DS54" s="79">
        <f t="shared" ca="1" si="101"/>
        <v>12</v>
      </c>
      <c r="DT54" s="79">
        <f t="shared" ca="1" si="101"/>
        <v>6</v>
      </c>
      <c r="DU54" s="79">
        <f t="shared" ca="1" si="101"/>
        <v>24</v>
      </c>
      <c r="DV54" s="79">
        <f t="shared" ca="1" si="101"/>
        <v>18</v>
      </c>
      <c r="DW54" s="79">
        <f t="shared" ca="1" si="101"/>
        <v>12</v>
      </c>
      <c r="DX54" s="79">
        <f t="shared" ca="1" si="101"/>
        <v>6</v>
      </c>
      <c r="DY54" s="79"/>
      <c r="DZ54" s="79"/>
      <c r="EA54" s="79"/>
      <c r="EB54" s="79"/>
      <c r="EC54" s="79"/>
      <c r="ED54" s="79">
        <f ca="1">IF(ED$14&gt;0,$N54*(ED$14),0)</f>
        <v>18</v>
      </c>
      <c r="EE54" s="79"/>
      <c r="EF54" s="79">
        <f ca="1">IF(EF$14&gt;0,$N54*(EF$14),0)</f>
        <v>6</v>
      </c>
      <c r="EG54" s="79">
        <f ca="1">IF(EG$14&gt;0,$N54*(EG$14),0)</f>
        <v>24</v>
      </c>
      <c r="EH54" s="79"/>
      <c r="EI54" s="79">
        <f ca="1">IF(EI$14&gt;0,$N54*(EI$14),0)</f>
        <v>12</v>
      </c>
      <c r="EJ54" s="79">
        <f t="shared" ca="1" si="48"/>
        <v>6</v>
      </c>
      <c r="EK54" s="79"/>
      <c r="EL54" s="79"/>
      <c r="EM54" s="79">
        <f t="shared" ref="EM54:EO55" ca="1" si="111">IF(EM$14&gt;0,$N54*(EM$14),0)</f>
        <v>6</v>
      </c>
      <c r="EN54" s="79">
        <f t="shared" ca="1" si="111"/>
        <v>18</v>
      </c>
      <c r="EO54" s="79">
        <f t="shared" ca="1" si="111"/>
        <v>12</v>
      </c>
      <c r="EP54" s="79">
        <f t="shared" ca="1" si="72"/>
        <v>6</v>
      </c>
      <c r="EQ54" s="79">
        <f t="shared" ca="1" si="102"/>
        <v>24</v>
      </c>
      <c r="ER54" s="79">
        <f t="shared" ref="ER54:EV55" ca="1" si="112">IF(ER$14&gt;0,$N54*(ER$14),0)</f>
        <v>18</v>
      </c>
      <c r="ES54" s="79">
        <f t="shared" ca="1" si="112"/>
        <v>12</v>
      </c>
      <c r="ET54" s="79">
        <f t="shared" ca="1" si="112"/>
        <v>6</v>
      </c>
      <c r="EU54" s="79">
        <f t="shared" ca="1" si="112"/>
        <v>24</v>
      </c>
      <c r="EV54" s="79">
        <f t="shared" ca="1" si="112"/>
        <v>18</v>
      </c>
      <c r="EW54" s="79">
        <f t="shared" ca="1" si="107"/>
        <v>12</v>
      </c>
      <c r="EX54" s="79">
        <f t="shared" ref="EX54:FG55" ca="1" si="113">IF(EX$14&gt;0,$N54*(EX$14),0)</f>
        <v>6</v>
      </c>
      <c r="EY54" s="79">
        <f t="shared" ca="1" si="113"/>
        <v>24</v>
      </c>
      <c r="EZ54" s="79">
        <f t="shared" ca="1" si="113"/>
        <v>18</v>
      </c>
      <c r="FA54" s="79">
        <f t="shared" ca="1" si="113"/>
        <v>12</v>
      </c>
      <c r="FB54" s="79">
        <f t="shared" ca="1" si="113"/>
        <v>6</v>
      </c>
      <c r="FC54" s="79">
        <f t="shared" ca="1" si="113"/>
        <v>24</v>
      </c>
      <c r="FD54" s="79">
        <f t="shared" ca="1" si="113"/>
        <v>18</v>
      </c>
      <c r="FE54" s="79">
        <f t="shared" ca="1" si="113"/>
        <v>12</v>
      </c>
      <c r="FF54" s="79">
        <f t="shared" ca="1" si="113"/>
        <v>6</v>
      </c>
      <c r="FG54" s="79">
        <f t="shared" ca="1" si="113"/>
        <v>6</v>
      </c>
    </row>
    <row r="55" spans="2:163" ht="26" x14ac:dyDescent="0.25">
      <c r="B55" s="89" t="s">
        <v>454</v>
      </c>
      <c r="C55" s="89" t="s">
        <v>146</v>
      </c>
      <c r="D55" s="16" t="s">
        <v>39</v>
      </c>
      <c r="E55" s="15">
        <v>2</v>
      </c>
      <c r="F55" s="47"/>
      <c r="G55" s="73" t="s">
        <v>132</v>
      </c>
      <c r="H55" s="125"/>
      <c r="I55" s="125" t="s">
        <v>195</v>
      </c>
      <c r="J55" s="125" t="s">
        <v>195</v>
      </c>
      <c r="K55" s="125"/>
      <c r="L55" s="125"/>
      <c r="M55" s="73">
        <f t="shared" si="88"/>
        <v>3</v>
      </c>
      <c r="N55" s="73">
        <f t="shared" si="89"/>
        <v>6</v>
      </c>
      <c r="O55" s="96">
        <f t="shared" ca="1" si="90"/>
        <v>24</v>
      </c>
      <c r="P55" s="79">
        <f t="shared" ca="1" si="41"/>
        <v>6</v>
      </c>
      <c r="Q55" s="79">
        <f t="shared" ca="1" si="41"/>
        <v>0</v>
      </c>
      <c r="R55" s="79">
        <f t="shared" ca="1" si="42"/>
        <v>12</v>
      </c>
      <c r="S55" s="79">
        <f ca="1">IF(S$14&gt;0,$N55*(S$14),0)</f>
        <v>6</v>
      </c>
      <c r="T55" s="79"/>
      <c r="U55" s="79"/>
      <c r="V55" s="79">
        <f t="shared" ca="1" si="43"/>
        <v>12</v>
      </c>
      <c r="W55" s="79">
        <f t="shared" ca="1" si="75"/>
        <v>6</v>
      </c>
      <c r="X55" s="79"/>
      <c r="Y55" s="79"/>
      <c r="Z55" s="79"/>
      <c r="AA55" s="79"/>
      <c r="AB55" s="79">
        <f t="shared" ca="1" si="98"/>
        <v>24</v>
      </c>
      <c r="AC55" s="79">
        <f ca="1">IF(AC$14&gt;0,$N55*(AC$14),0)</f>
        <v>18</v>
      </c>
      <c r="AD55" s="79">
        <f ca="1">IF(AD$14&gt;0,$N55*(AD$14),0)</f>
        <v>12</v>
      </c>
      <c r="AE55" s="79"/>
      <c r="AF55" s="79">
        <f ca="1">IF(AF$14&gt;0,$N55*(AF$14),0)</f>
        <v>24</v>
      </c>
      <c r="AG55" s="79">
        <f ca="1">IF(AG$14&gt;0,$N55*(AG$14),0)</f>
        <v>18</v>
      </c>
      <c r="AH55" s="79">
        <f t="shared" ca="1" si="85"/>
        <v>12</v>
      </c>
      <c r="AI55" s="79"/>
      <c r="AJ55" s="79">
        <f t="shared" ca="1" si="108"/>
        <v>24</v>
      </c>
      <c r="AK55" s="79">
        <f t="shared" ca="1" si="108"/>
        <v>18</v>
      </c>
      <c r="AL55" s="79">
        <f t="shared" ca="1" si="108"/>
        <v>12</v>
      </c>
      <c r="AM55" s="79"/>
      <c r="AN55" s="79"/>
      <c r="AO55" s="79"/>
      <c r="AP55" s="79">
        <f ca="1">IF(AP$14&gt;0,$N55*(AP$14),0)</f>
        <v>12</v>
      </c>
      <c r="AQ55" s="79">
        <f ca="1">IF(AQ$14&gt;0,$N55*(AQ$14),0)</f>
        <v>6</v>
      </c>
      <c r="AR55" s="79">
        <f t="shared" ca="1" si="109"/>
        <v>24</v>
      </c>
      <c r="AS55" s="79">
        <f t="shared" ca="1" si="109"/>
        <v>18</v>
      </c>
      <c r="AT55" s="79">
        <f t="shared" ca="1" si="109"/>
        <v>12</v>
      </c>
      <c r="AU55" s="79">
        <f t="shared" ca="1" si="109"/>
        <v>6</v>
      </c>
      <c r="AV55" s="79">
        <f t="shared" ca="1" si="104"/>
        <v>12</v>
      </c>
      <c r="AW55" s="79"/>
      <c r="AX55" s="79">
        <f ca="1">IF(AX$14&gt;0,$N55*(AX$14),0)</f>
        <v>24</v>
      </c>
      <c r="AY55" s="79">
        <f t="shared" ca="1" si="105"/>
        <v>18</v>
      </c>
      <c r="AZ55" s="79"/>
      <c r="BA55" s="79"/>
      <c r="BB55" s="79">
        <f ca="1">IF(BB$14&gt;0,$N55*(BB$14),0)</f>
        <v>24</v>
      </c>
      <c r="BC55" s="79"/>
      <c r="BD55" s="79"/>
      <c r="BE55" s="79"/>
      <c r="BF55" s="79">
        <f ca="1">IF(BF$14&gt;0,$N55*(BF$14),0)</f>
        <v>24</v>
      </c>
      <c r="BG55" s="79">
        <f ca="1">IF(BG$14&gt;0,$N55*(BG$14),0)</f>
        <v>18</v>
      </c>
      <c r="BH55" s="79">
        <f ca="1">IF(BH$14&gt;0,$N55*(BH$14),0)</f>
        <v>12</v>
      </c>
      <c r="BI55" s="79"/>
      <c r="BJ55" s="79">
        <f t="shared" ref="BJ55:BR55" ca="1" si="114">IF(BJ$14&gt;0,$N55*(BJ$14),0)</f>
        <v>24</v>
      </c>
      <c r="BK55" s="79">
        <f t="shared" ca="1" si="114"/>
        <v>18</v>
      </c>
      <c r="BL55" s="79">
        <f t="shared" ca="1" si="114"/>
        <v>12</v>
      </c>
      <c r="BM55" s="79"/>
      <c r="BN55" s="79">
        <f t="shared" ca="1" si="114"/>
        <v>24</v>
      </c>
      <c r="BO55" s="79">
        <f t="shared" ca="1" si="114"/>
        <v>18</v>
      </c>
      <c r="BP55" s="79">
        <f t="shared" ca="1" si="114"/>
        <v>12</v>
      </c>
      <c r="BQ55" s="79">
        <f t="shared" ca="1" si="114"/>
        <v>6</v>
      </c>
      <c r="BR55" s="79">
        <f t="shared" ca="1" si="114"/>
        <v>24</v>
      </c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>
        <f ca="1">IF(CE$14&gt;0,$N55*(CE$14),0)</f>
        <v>18</v>
      </c>
      <c r="CF55" s="79">
        <f t="shared" ca="1" si="87"/>
        <v>12</v>
      </c>
      <c r="CG55" s="79"/>
      <c r="CH55" s="79">
        <f ca="1">IF(CH$14&gt;0,$N55*(CH$14),0)</f>
        <v>24</v>
      </c>
      <c r="CI55" s="79">
        <f t="shared" ca="1" si="69"/>
        <v>18</v>
      </c>
      <c r="CJ55" s="79">
        <f t="shared" ca="1" si="94"/>
        <v>6</v>
      </c>
      <c r="CK55" s="79">
        <f ca="1">IF(CK$14&gt;0,$N55*(CK$14),0)</f>
        <v>24</v>
      </c>
      <c r="CL55" s="79">
        <f ca="1">IF(CL$14&gt;0,$N55*(CL$14),0)</f>
        <v>18</v>
      </c>
      <c r="CM55" s="79">
        <f ca="1">IF(CM$14&gt;0,$N55*(CM$14),0)</f>
        <v>12</v>
      </c>
      <c r="CN55" s="79"/>
      <c r="CO55" s="79"/>
      <c r="CP55" s="79">
        <f ca="1">IF(CP$14&gt;0,$N55*(CP$14),0)</f>
        <v>18</v>
      </c>
      <c r="CQ55" s="79"/>
      <c r="CR55" s="79"/>
      <c r="CS55" s="79"/>
      <c r="CT55" s="79"/>
      <c r="CU55" s="79"/>
      <c r="CV55" s="79"/>
      <c r="CW55" s="79"/>
      <c r="CX55" s="79">
        <f ca="1">IF(CX$14&gt;0,$N55*(CX$14),0)</f>
        <v>18</v>
      </c>
      <c r="CY55" s="79"/>
      <c r="CZ55" s="79"/>
      <c r="DA55" s="79">
        <f t="shared" ref="DA55:DC56" ca="1" si="115">IF(DA$14&gt;0,$N55*(DA$14),0)</f>
        <v>24</v>
      </c>
      <c r="DB55" s="79">
        <f t="shared" ca="1" si="115"/>
        <v>18</v>
      </c>
      <c r="DC55" s="79">
        <f t="shared" ca="1" si="115"/>
        <v>12</v>
      </c>
      <c r="DD55" s="79"/>
      <c r="DE55" s="79">
        <f ca="1">IF(DE$14&gt;0,$N55*(DE$14),0)</f>
        <v>24</v>
      </c>
      <c r="DF55" s="79"/>
      <c r="DG55" s="79">
        <f ca="1">IF(DG$14&gt;0,$N55*(DG$14),0)</f>
        <v>12</v>
      </c>
      <c r="DH55" s="79"/>
      <c r="DI55" s="79"/>
      <c r="DJ55" s="79"/>
      <c r="DK55" s="79">
        <f t="shared" ca="1" si="95"/>
        <v>12</v>
      </c>
      <c r="DL55" s="79">
        <f t="shared" ca="1" si="95"/>
        <v>6</v>
      </c>
      <c r="DM55" s="79">
        <f t="shared" ca="1" si="95"/>
        <v>24</v>
      </c>
      <c r="DN55" s="79">
        <f t="shared" ca="1" si="95"/>
        <v>18</v>
      </c>
      <c r="DO55" s="79"/>
      <c r="DP55" s="79"/>
      <c r="DQ55" s="79">
        <f t="shared" ca="1" si="101"/>
        <v>24</v>
      </c>
      <c r="DR55" s="79">
        <f t="shared" ca="1" si="101"/>
        <v>18</v>
      </c>
      <c r="DS55" s="79">
        <f t="shared" ca="1" si="101"/>
        <v>12</v>
      </c>
      <c r="DT55" s="79">
        <f t="shared" ca="1" si="101"/>
        <v>6</v>
      </c>
      <c r="DU55" s="79">
        <f t="shared" ca="1" si="101"/>
        <v>24</v>
      </c>
      <c r="DV55" s="79">
        <f t="shared" ca="1" si="101"/>
        <v>18</v>
      </c>
      <c r="DW55" s="79">
        <f t="shared" ca="1" si="101"/>
        <v>12</v>
      </c>
      <c r="DX55" s="79">
        <f t="shared" ca="1" si="101"/>
        <v>6</v>
      </c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>
        <f t="shared" ca="1" si="48"/>
        <v>6</v>
      </c>
      <c r="EK55" s="79"/>
      <c r="EL55" s="79"/>
      <c r="EM55" s="79">
        <f t="shared" ca="1" si="111"/>
        <v>6</v>
      </c>
      <c r="EN55" s="79">
        <f t="shared" ca="1" si="111"/>
        <v>18</v>
      </c>
      <c r="EO55" s="79">
        <f t="shared" ca="1" si="111"/>
        <v>12</v>
      </c>
      <c r="EP55" s="79"/>
      <c r="EQ55" s="79">
        <f t="shared" ca="1" si="102"/>
        <v>24</v>
      </c>
      <c r="ER55" s="79">
        <f t="shared" ca="1" si="112"/>
        <v>18</v>
      </c>
      <c r="ES55" s="79">
        <f t="shared" ca="1" si="112"/>
        <v>12</v>
      </c>
      <c r="ET55" s="79">
        <f t="shared" ca="1" si="112"/>
        <v>6</v>
      </c>
      <c r="EU55" s="79">
        <f t="shared" ca="1" si="112"/>
        <v>24</v>
      </c>
      <c r="EV55" s="79">
        <f t="shared" ca="1" si="112"/>
        <v>18</v>
      </c>
      <c r="EW55" s="79">
        <f t="shared" ca="1" si="107"/>
        <v>12</v>
      </c>
      <c r="EX55" s="79">
        <f t="shared" ca="1" si="113"/>
        <v>6</v>
      </c>
      <c r="EY55" s="79">
        <f t="shared" ca="1" si="113"/>
        <v>24</v>
      </c>
      <c r="EZ55" s="79">
        <f t="shared" ca="1" si="113"/>
        <v>18</v>
      </c>
      <c r="FA55" s="79">
        <f t="shared" ca="1" si="113"/>
        <v>12</v>
      </c>
      <c r="FB55" s="79">
        <f t="shared" ca="1" si="113"/>
        <v>6</v>
      </c>
      <c r="FC55" s="79">
        <f t="shared" ca="1" si="113"/>
        <v>24</v>
      </c>
      <c r="FD55" s="79">
        <f t="shared" ca="1" si="113"/>
        <v>18</v>
      </c>
      <c r="FE55" s="79">
        <f t="shared" ca="1" si="113"/>
        <v>12</v>
      </c>
      <c r="FF55" s="79">
        <f t="shared" ca="1" si="113"/>
        <v>6</v>
      </c>
      <c r="FG55" s="79">
        <f t="shared" ca="1" si="113"/>
        <v>6</v>
      </c>
    </row>
    <row r="56" spans="2:163" ht="39" x14ac:dyDescent="0.25">
      <c r="B56" s="89" t="s">
        <v>454</v>
      </c>
      <c r="C56" s="89" t="s">
        <v>146</v>
      </c>
      <c r="D56" s="16" t="s">
        <v>214</v>
      </c>
      <c r="E56" s="15">
        <v>2</v>
      </c>
      <c r="F56" s="47"/>
      <c r="G56" s="73" t="s">
        <v>132</v>
      </c>
      <c r="H56" s="125"/>
      <c r="I56" s="125"/>
      <c r="J56" s="125" t="s">
        <v>195</v>
      </c>
      <c r="K56" s="125"/>
      <c r="L56" s="125"/>
      <c r="M56" s="73">
        <f t="shared" si="88"/>
        <v>3</v>
      </c>
      <c r="N56" s="73">
        <f t="shared" si="89"/>
        <v>6</v>
      </c>
      <c r="O56" s="96">
        <f t="shared" ca="1" si="90"/>
        <v>24</v>
      </c>
      <c r="P56" s="79">
        <f t="shared" ca="1" si="41"/>
        <v>6</v>
      </c>
      <c r="Q56" s="79">
        <f t="shared" ca="1" si="41"/>
        <v>0</v>
      </c>
      <c r="R56" s="79">
        <f t="shared" ca="1" si="42"/>
        <v>12</v>
      </c>
      <c r="S56" s="79">
        <f ca="1">IF(S$14&gt;0,$N56*(S$14),0)</f>
        <v>6</v>
      </c>
      <c r="T56" s="79">
        <f ca="1">IF(T$14&gt;0,$N56*(T$14),0)</f>
        <v>24</v>
      </c>
      <c r="U56" s="79">
        <f ca="1">IF(U$14&gt;0,$N56*(U$14),0)</f>
        <v>18</v>
      </c>
      <c r="V56" s="79">
        <f t="shared" ca="1" si="43"/>
        <v>12</v>
      </c>
      <c r="W56" s="79">
        <f t="shared" ca="1" si="75"/>
        <v>6</v>
      </c>
      <c r="X56" s="79"/>
      <c r="Y56" s="79">
        <f ca="1">IF(Y$14&gt;0,$N56*(Y$14),0)</f>
        <v>18</v>
      </c>
      <c r="Z56" s="79"/>
      <c r="AA56" s="79">
        <f ca="1">IF(AA$14&gt;0,$N56*(AA$14),0)</f>
        <v>6</v>
      </c>
      <c r="AB56" s="79">
        <f t="shared" ca="1" si="98"/>
        <v>24</v>
      </c>
      <c r="AC56" s="79">
        <f ca="1">IF(AC$14&gt;0,$N56*(AC$14),0)</f>
        <v>18</v>
      </c>
      <c r="AD56" s="79">
        <f ca="1">IF(AD$14&gt;0,$N56*(AD$14),0)</f>
        <v>12</v>
      </c>
      <c r="AE56" s="79">
        <f ca="1">IF(AE$14&gt;0,$N56*(AE$14),0)</f>
        <v>6</v>
      </c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>
        <f ca="1">IF(AP$14&gt;0,$N56*(AP$14),0)</f>
        <v>12</v>
      </c>
      <c r="AQ56" s="79">
        <f ca="1">IF(AQ$14&gt;0,$N56*(AQ$14),0)</f>
        <v>6</v>
      </c>
      <c r="AR56" s="79">
        <f t="shared" ca="1" si="109"/>
        <v>24</v>
      </c>
      <c r="AS56" s="79">
        <f t="shared" ca="1" si="109"/>
        <v>18</v>
      </c>
      <c r="AT56" s="79">
        <f t="shared" ca="1" si="109"/>
        <v>12</v>
      </c>
      <c r="AU56" s="79">
        <f t="shared" ca="1" si="109"/>
        <v>6</v>
      </c>
      <c r="AV56" s="79">
        <f t="shared" ca="1" si="104"/>
        <v>12</v>
      </c>
      <c r="AW56" s="79">
        <f ca="1">IF(AW$14&gt;0,$N56*(AW$14),0)</f>
        <v>6</v>
      </c>
      <c r="AX56" s="79">
        <f ca="1">IF(AX$14&gt;0,$N56*(AX$14),0)</f>
        <v>24</v>
      </c>
      <c r="AY56" s="79">
        <f t="shared" ca="1" si="105"/>
        <v>18</v>
      </c>
      <c r="AZ56" s="79">
        <f ca="1">IF(AZ$14&gt;0,$N56*(AZ$14),0)</f>
        <v>12</v>
      </c>
      <c r="BA56" s="79">
        <f ca="1">IF(BA$14&gt;0,$N56*(BA$14),0)</f>
        <v>6</v>
      </c>
      <c r="BB56" s="79">
        <f ca="1">IF(BB$14&gt;0,$N56*(BB$14),0)</f>
        <v>24</v>
      </c>
      <c r="BC56" s="79"/>
      <c r="BD56" s="79"/>
      <c r="BE56" s="79"/>
      <c r="BF56" s="79">
        <f ca="1">IF(BF$14&gt;0,$N56*(BF$14),0)</f>
        <v>24</v>
      </c>
      <c r="BG56" s="79">
        <f ca="1">IF(BG$14&gt;0,$N56*(BG$14),0)</f>
        <v>18</v>
      </c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>
        <f ca="1">IF(BS$14&gt;0,$N56*(BS$14),0)</f>
        <v>18</v>
      </c>
      <c r="BT56" s="79"/>
      <c r="BU56" s="79">
        <f ca="1">IF(BU$14&gt;0,$N56*(BU$14),0)</f>
        <v>6</v>
      </c>
      <c r="BV56" s="79"/>
      <c r="BW56" s="79"/>
      <c r="BX56" s="79"/>
      <c r="BY56" s="79"/>
      <c r="BZ56" s="79"/>
      <c r="CA56" s="79"/>
      <c r="CB56" s="79"/>
      <c r="CC56" s="79"/>
      <c r="CD56" s="79">
        <f ca="1">IF(CD$14&gt;0,$N56*(CD$14),0)</f>
        <v>24</v>
      </c>
      <c r="CE56" s="79"/>
      <c r="CF56" s="79">
        <f t="shared" ca="1" si="87"/>
        <v>12</v>
      </c>
      <c r="CG56" s="79">
        <f ca="1">IF(CG$14&gt;0,$N56*(CG$14),0)</f>
        <v>6</v>
      </c>
      <c r="CH56" s="79">
        <f ca="1">IF(CH$14&gt;0,$N56*(CH$14),0)</f>
        <v>24</v>
      </c>
      <c r="CI56" s="79">
        <f t="shared" ca="1" si="69"/>
        <v>18</v>
      </c>
      <c r="CJ56" s="79">
        <f t="shared" ca="1" si="94"/>
        <v>6</v>
      </c>
      <c r="CK56" s="79"/>
      <c r="CL56" s="79">
        <f ca="1">IF(CL$14&gt;0,$N56*(CL$14),0)</f>
        <v>18</v>
      </c>
      <c r="CM56" s="79"/>
      <c r="CN56" s="79">
        <f ca="1">IF(CN$14&gt;0,$N56*(CN$14),0)</f>
        <v>6</v>
      </c>
      <c r="CO56" s="79">
        <f ca="1">IF(CO$14&gt;0,$N56*(CO$14),0)</f>
        <v>24</v>
      </c>
      <c r="CP56" s="79">
        <f ca="1">IF(CP$14&gt;0,$N56*(CP$14),0)</f>
        <v>18</v>
      </c>
      <c r="CQ56" s="79"/>
      <c r="CR56" s="79"/>
      <c r="CS56" s="79"/>
      <c r="CT56" s="79"/>
      <c r="CU56" s="79">
        <f ca="1">IF(CU$14&gt;0,$N56*(CU$14),0)</f>
        <v>12</v>
      </c>
      <c r="CV56" s="79"/>
      <c r="CW56" s="79"/>
      <c r="CX56" s="79">
        <f ca="1">IF(CX$14&gt;0,$N56*(CX$14),0)</f>
        <v>18</v>
      </c>
      <c r="CY56" s="79"/>
      <c r="CZ56" s="79"/>
      <c r="DA56" s="79">
        <f t="shared" ca="1" si="115"/>
        <v>24</v>
      </c>
      <c r="DB56" s="79">
        <f t="shared" ca="1" si="115"/>
        <v>18</v>
      </c>
      <c r="DC56" s="79">
        <f t="shared" ca="1" si="115"/>
        <v>12</v>
      </c>
      <c r="DD56" s="79"/>
      <c r="DE56" s="79">
        <f ca="1">IF(DE$14&gt;0,$N56*(DE$14),0)</f>
        <v>24</v>
      </c>
      <c r="DF56" s="79"/>
      <c r="DG56" s="79">
        <f ca="1">IF(DG$14&gt;0,$N56*(DG$14),0)</f>
        <v>12</v>
      </c>
      <c r="DH56" s="79">
        <f ca="1">IF(DH$14&gt;0,$N56*(DH$14),0)</f>
        <v>6</v>
      </c>
      <c r="DI56" s="79"/>
      <c r="DJ56" s="79"/>
      <c r="DK56" s="79">
        <f t="shared" ca="1" si="95"/>
        <v>12</v>
      </c>
      <c r="DL56" s="79">
        <f t="shared" ca="1" si="95"/>
        <v>6</v>
      </c>
      <c r="DM56" s="79">
        <f t="shared" ca="1" si="95"/>
        <v>24</v>
      </c>
      <c r="DN56" s="79">
        <f t="shared" ca="1" si="95"/>
        <v>18</v>
      </c>
      <c r="DO56" s="79"/>
      <c r="DP56" s="79"/>
      <c r="DQ56" s="79">
        <f t="shared" ca="1" si="101"/>
        <v>24</v>
      </c>
      <c r="DR56" s="79">
        <f t="shared" ca="1" si="101"/>
        <v>18</v>
      </c>
      <c r="DS56" s="79">
        <f t="shared" ca="1" si="101"/>
        <v>12</v>
      </c>
      <c r="DT56" s="79">
        <f t="shared" ca="1" si="101"/>
        <v>6</v>
      </c>
      <c r="DU56" s="79">
        <f t="shared" ca="1" si="101"/>
        <v>24</v>
      </c>
      <c r="DV56" s="79">
        <f t="shared" ca="1" si="101"/>
        <v>18</v>
      </c>
      <c r="DW56" s="79">
        <f t="shared" ca="1" si="101"/>
        <v>12</v>
      </c>
      <c r="DX56" s="79">
        <f t="shared" ca="1" si="101"/>
        <v>6</v>
      </c>
      <c r="DY56" s="79"/>
      <c r="DZ56" s="79"/>
      <c r="EA56" s="79"/>
      <c r="EB56" s="79"/>
      <c r="EC56" s="79"/>
      <c r="ED56" s="79">
        <f ca="1">IF(ED$14&gt;0,$N56*(ED$14),0)</f>
        <v>18</v>
      </c>
      <c r="EE56" s="79"/>
      <c r="EF56" s="79">
        <f ca="1">IF(EF$14&gt;0,$N56*(EF$14),0)</f>
        <v>6</v>
      </c>
      <c r="EG56" s="79">
        <f ca="1">IF(EG$14&gt;0,$N56*(EG$14),0)</f>
        <v>24</v>
      </c>
      <c r="EH56" s="79"/>
      <c r="EI56" s="79">
        <f ca="1">IF(EI$14&gt;0,$N56*(EI$14),0)</f>
        <v>12</v>
      </c>
      <c r="EJ56" s="79">
        <f t="shared" ca="1" si="48"/>
        <v>6</v>
      </c>
      <c r="EK56" s="79"/>
      <c r="EL56" s="79">
        <f ca="1">IF(EL$14&gt;0,$N56*(EL$14),0)</f>
        <v>18</v>
      </c>
      <c r="EM56" s="79"/>
      <c r="EN56" s="79"/>
      <c r="EO56" s="79"/>
      <c r="EP56" s="79"/>
      <c r="EQ56" s="79">
        <f t="shared" ca="1" si="102"/>
        <v>24</v>
      </c>
      <c r="ER56" s="79"/>
      <c r="ES56" s="79"/>
      <c r="ET56" s="79"/>
      <c r="EU56" s="79"/>
      <c r="EV56" s="79"/>
      <c r="EW56" s="79">
        <f t="shared" ca="1" si="107"/>
        <v>12</v>
      </c>
      <c r="EX56" s="79"/>
      <c r="EY56" s="79"/>
      <c r="EZ56" s="79"/>
      <c r="FA56" s="79"/>
      <c r="FB56" s="79"/>
      <c r="FC56" s="79"/>
      <c r="FD56" s="79"/>
      <c r="FE56" s="79"/>
      <c r="FF56" s="79"/>
      <c r="FG56" s="79"/>
    </row>
    <row r="57" spans="2:163" ht="26" x14ac:dyDescent="0.25">
      <c r="B57" s="89" t="s">
        <v>454</v>
      </c>
      <c r="C57" s="89" t="s">
        <v>146</v>
      </c>
      <c r="D57" s="16" t="s">
        <v>40</v>
      </c>
      <c r="E57" s="15">
        <v>2</v>
      </c>
      <c r="F57" s="47"/>
      <c r="G57" s="73" t="s">
        <v>130</v>
      </c>
      <c r="H57" s="125"/>
      <c r="I57" s="125" t="s">
        <v>195</v>
      </c>
      <c r="J57" s="125" t="s">
        <v>195</v>
      </c>
      <c r="K57" s="125"/>
      <c r="L57" s="125"/>
      <c r="M57" s="73">
        <f t="shared" si="88"/>
        <v>2</v>
      </c>
      <c r="N57" s="73">
        <f t="shared" si="89"/>
        <v>4</v>
      </c>
      <c r="O57" s="96">
        <f t="shared" ca="1" si="90"/>
        <v>16</v>
      </c>
      <c r="P57" s="79">
        <f t="shared" ca="1" si="41"/>
        <v>4</v>
      </c>
      <c r="Q57" s="79">
        <f t="shared" ca="1" si="41"/>
        <v>0</v>
      </c>
      <c r="R57" s="79">
        <f t="shared" ca="1" si="42"/>
        <v>8</v>
      </c>
      <c r="S57" s="79"/>
      <c r="T57" s="79"/>
      <c r="U57" s="79"/>
      <c r="V57" s="79">
        <f t="shared" ca="1" si="43"/>
        <v>8</v>
      </c>
      <c r="W57" s="79"/>
      <c r="X57" s="79">
        <f ca="1">IF(X$14&gt;0,$N57*(X$14),0)</f>
        <v>16</v>
      </c>
      <c r="Y57" s="79"/>
      <c r="Z57" s="79"/>
      <c r="AA57" s="79"/>
      <c r="AB57" s="79"/>
      <c r="AC57" s="79"/>
      <c r="AD57" s="79"/>
      <c r="AE57" s="79"/>
      <c r="AF57" s="79">
        <f ca="1">IF(AF$14&gt;0,$N57*(AF$14),0)</f>
        <v>16</v>
      </c>
      <c r="AG57" s="79">
        <f ca="1">IF(AG$14&gt;0,$N57*(AG$14),0)</f>
        <v>12</v>
      </c>
      <c r="AH57" s="79"/>
      <c r="AI57" s="79"/>
      <c r="AJ57" s="79"/>
      <c r="AK57" s="79"/>
      <c r="AL57" s="79"/>
      <c r="AM57" s="79"/>
      <c r="AN57" s="79"/>
      <c r="AO57" s="79">
        <f ca="1">IF(AO$14&gt;0,$N57*(AO$14),0)</f>
        <v>12</v>
      </c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>
        <f ca="1">IF(BN$14&gt;0,$N57*(BN$14),0)</f>
        <v>16</v>
      </c>
      <c r="BO57" s="79">
        <f ca="1">IF(BO$14&gt;0,$N57*(BO$14),0)</f>
        <v>12</v>
      </c>
      <c r="BP57" s="79"/>
      <c r="BQ57" s="79">
        <f ca="1">IF(BQ$14&gt;0,$N57*(BQ$14),0)</f>
        <v>4</v>
      </c>
      <c r="BR57" s="79"/>
      <c r="BS57" s="79">
        <f ca="1">IF(BS$14&gt;0,$N57*(BS$14),0)</f>
        <v>12</v>
      </c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>
        <f ca="1">IF(CE$14&gt;0,$N57*(CE$14),0)</f>
        <v>12</v>
      </c>
      <c r="CF57" s="79"/>
      <c r="CG57" s="79"/>
      <c r="CH57" s="79"/>
      <c r="CI57" s="79">
        <f t="shared" ca="1" si="69"/>
        <v>12</v>
      </c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>
        <f t="shared" ca="1" si="101"/>
        <v>16</v>
      </c>
      <c r="DR57" s="79">
        <f t="shared" ca="1" si="101"/>
        <v>12</v>
      </c>
      <c r="DS57" s="79">
        <f t="shared" ca="1" si="101"/>
        <v>8</v>
      </c>
      <c r="DT57" s="79">
        <f t="shared" ca="1" si="101"/>
        <v>4</v>
      </c>
      <c r="DU57" s="79">
        <f t="shared" ca="1" si="101"/>
        <v>16</v>
      </c>
      <c r="DV57" s="79">
        <f t="shared" ca="1" si="101"/>
        <v>12</v>
      </c>
      <c r="DW57" s="79">
        <f t="shared" ca="1" si="101"/>
        <v>8</v>
      </c>
      <c r="DX57" s="79">
        <f t="shared" ca="1" si="101"/>
        <v>4</v>
      </c>
      <c r="DY57" s="79">
        <f ca="1">IF(DY$14&gt;0,$N57*(DY$14),0)</f>
        <v>16</v>
      </c>
      <c r="DZ57" s="79">
        <f ca="1">IF(DZ$14&gt;0,$N57*(DZ$14),0)</f>
        <v>12</v>
      </c>
      <c r="EA57" s="79">
        <f ca="1">IF(EA$14&gt;0,$N57*(EA$14),0)</f>
        <v>8</v>
      </c>
      <c r="EB57" s="79">
        <f ca="1">IF(EB$14&gt;0,$N57*(EB$14),0)</f>
        <v>4</v>
      </c>
      <c r="EC57" s="79">
        <f ca="1">IF(EC$14&gt;0,$N57*(EC$14),0)</f>
        <v>16</v>
      </c>
      <c r="ED57" s="79"/>
      <c r="EE57" s="79"/>
      <c r="EF57" s="79"/>
      <c r="EG57" s="79"/>
      <c r="EH57" s="79"/>
      <c r="EI57" s="79"/>
      <c r="EJ57" s="79">
        <f t="shared" ca="1" si="48"/>
        <v>4</v>
      </c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</row>
    <row r="58" spans="2:163" ht="52" x14ac:dyDescent="0.25">
      <c r="B58" s="89" t="s">
        <v>454</v>
      </c>
      <c r="C58" s="89" t="s">
        <v>146</v>
      </c>
      <c r="D58" s="16" t="s">
        <v>41</v>
      </c>
      <c r="E58" s="15">
        <v>2</v>
      </c>
      <c r="F58" s="70" t="s">
        <v>233</v>
      </c>
      <c r="G58" s="73" t="s">
        <v>132</v>
      </c>
      <c r="H58" s="125"/>
      <c r="I58" s="125" t="s">
        <v>195</v>
      </c>
      <c r="J58" s="125" t="s">
        <v>195</v>
      </c>
      <c r="K58" s="125" t="s">
        <v>195</v>
      </c>
      <c r="L58" s="125"/>
      <c r="M58" s="73">
        <f t="shared" si="88"/>
        <v>3</v>
      </c>
      <c r="N58" s="73">
        <f t="shared" si="89"/>
        <v>6</v>
      </c>
      <c r="O58" s="96">
        <f t="shared" ca="1" si="90"/>
        <v>24</v>
      </c>
      <c r="P58" s="79">
        <f t="shared" ca="1" si="41"/>
        <v>6</v>
      </c>
      <c r="Q58" s="79">
        <f t="shared" ca="1" si="41"/>
        <v>0</v>
      </c>
      <c r="R58" s="79">
        <f t="shared" ca="1" si="42"/>
        <v>12</v>
      </c>
      <c r="S58" s="79"/>
      <c r="T58" s="79">
        <f ca="1">IF(T$14&gt;0,$N58*(T$14),0)</f>
        <v>24</v>
      </c>
      <c r="U58" s="79"/>
      <c r="V58" s="79"/>
      <c r="W58" s="79">
        <f ca="1">IF(W$14&gt;0,$N58*(W$14),0)</f>
        <v>6</v>
      </c>
      <c r="X58" s="79"/>
      <c r="Y58" s="79">
        <f t="shared" ref="Y58:AD58" ca="1" si="116">IF(Y$14&gt;0,$N58*(Y$14),0)</f>
        <v>18</v>
      </c>
      <c r="Z58" s="79">
        <f t="shared" ca="1" si="116"/>
        <v>12</v>
      </c>
      <c r="AA58" s="79">
        <f t="shared" ca="1" si="116"/>
        <v>6</v>
      </c>
      <c r="AB58" s="79">
        <f t="shared" ca="1" si="116"/>
        <v>24</v>
      </c>
      <c r="AC58" s="79">
        <f t="shared" ca="1" si="116"/>
        <v>18</v>
      </c>
      <c r="AD58" s="79">
        <f t="shared" ca="1" si="116"/>
        <v>12</v>
      </c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>
        <f ca="1">IF(AP$14&gt;0,$N58*(AP$14),0)</f>
        <v>12</v>
      </c>
      <c r="AQ58" s="79">
        <f ca="1">IF(AQ$14&gt;0,$N58*(AQ$14),0)</f>
        <v>6</v>
      </c>
      <c r="AR58" s="79">
        <f ca="1">IF(AR$14&gt;0,$N58*(AR$14),0)</f>
        <v>24</v>
      </c>
      <c r="AS58" s="79">
        <f ca="1">IF(AS$14&gt;0,$N58*(AS$14),0)</f>
        <v>18</v>
      </c>
      <c r="AT58" s="79">
        <f ca="1">IF(AT$14&gt;0,$N58*(AT$14),0)</f>
        <v>12</v>
      </c>
      <c r="AU58" s="79"/>
      <c r="AV58" s="79">
        <f ca="1">IF(AV$14&gt;0,$N58*(AV$14),0)</f>
        <v>12</v>
      </c>
      <c r="AW58" s="79"/>
      <c r="AX58" s="79"/>
      <c r="AY58" s="79">
        <f ca="1">IF(AY$14&gt;0,$N58*(AY$14),0)</f>
        <v>18</v>
      </c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>
        <f ca="1">IF(CE$14&gt;0,$N58*(CE$14),0)</f>
        <v>18</v>
      </c>
      <c r="CF58" s="79">
        <f ca="1">IF(CF$14&gt;0,$N58*(CF$14),0)</f>
        <v>12</v>
      </c>
      <c r="CG58" s="79">
        <f ca="1">IF(CG$14&gt;0,$N58*(CG$14),0)</f>
        <v>6</v>
      </c>
      <c r="CH58" s="79">
        <f ca="1">IF(CH$14&gt;0,$N58*(CH$14),0)</f>
        <v>24</v>
      </c>
      <c r="CI58" s="79">
        <f t="shared" ca="1" si="69"/>
        <v>18</v>
      </c>
      <c r="CJ58" s="79">
        <f ca="1">IF(CJ$14&gt;0,$N58*(CJ$14),0)</f>
        <v>6</v>
      </c>
      <c r="CK58" s="79">
        <f ca="1">IF(CK$14&gt;0,$N58*(CK$14),0)</f>
        <v>24</v>
      </c>
      <c r="CL58" s="79">
        <f ca="1">IF(CL$14&gt;0,$N58*(CL$14),0)</f>
        <v>18</v>
      </c>
      <c r="CM58" s="79">
        <f ca="1">IF(CM$14&gt;0,$N58*(CM$14),0)</f>
        <v>12</v>
      </c>
      <c r="CN58" s="79"/>
      <c r="CO58" s="79"/>
      <c r="CP58" s="79"/>
      <c r="CQ58" s="79">
        <f ca="1">IF(CQ$14&gt;0,$N58*(CQ$14),0)</f>
        <v>12</v>
      </c>
      <c r="CR58" s="79">
        <f ca="1">IF(CR$14&gt;0,$N58*(CR$14),0)</f>
        <v>6</v>
      </c>
      <c r="CS58" s="79"/>
      <c r="CT58" s="79"/>
      <c r="CU58" s="79"/>
      <c r="CV58" s="79">
        <f ca="1">IF(CV$14&gt;0,$N58*(CV$14),0)</f>
        <v>6</v>
      </c>
      <c r="CW58" s="79"/>
      <c r="CX58" s="79">
        <f ca="1">IF(CX$14&gt;0,$N58*(CX$14),0)</f>
        <v>18</v>
      </c>
      <c r="CY58" s="79"/>
      <c r="CZ58" s="79"/>
      <c r="DA58" s="79">
        <f ca="1">IF(DA$14&gt;0,$N58*(DA$14),0)</f>
        <v>24</v>
      </c>
      <c r="DB58" s="79">
        <f ca="1">IF(DB$14&gt;0,$N58*(DB$14),0)</f>
        <v>18</v>
      </c>
      <c r="DC58" s="79">
        <f ca="1">IF(DC$14&gt;0,$N58*(DC$14),0)</f>
        <v>12</v>
      </c>
      <c r="DD58" s="79">
        <f ca="1">IF(DD$14&gt;0,$N58*(DD$14),0)</f>
        <v>6</v>
      </c>
      <c r="DE58" s="79">
        <f ca="1">IF(DE$14&gt;0,$N58*(DE$14),0)</f>
        <v>24</v>
      </c>
      <c r="DF58" s="79"/>
      <c r="DG58" s="79">
        <f ca="1">IF(DG$14&gt;0,$N58*(DG$14),0)</f>
        <v>12</v>
      </c>
      <c r="DH58" s="79">
        <f ca="1">IF(DH$14&gt;0,$N58*(DH$14),0)</f>
        <v>6</v>
      </c>
      <c r="DI58" s="79"/>
      <c r="DJ58" s="79"/>
      <c r="DK58" s="79">
        <f t="shared" ref="DK58:DN59" ca="1" si="117">IF(DK$14&gt;0,$N58*(DK$14),0)</f>
        <v>12</v>
      </c>
      <c r="DL58" s="79">
        <f t="shared" ca="1" si="117"/>
        <v>6</v>
      </c>
      <c r="DM58" s="79">
        <f t="shared" ca="1" si="117"/>
        <v>24</v>
      </c>
      <c r="DN58" s="79">
        <f t="shared" ca="1" si="117"/>
        <v>18</v>
      </c>
      <c r="DO58" s="79"/>
      <c r="DP58" s="79"/>
      <c r="DQ58" s="79">
        <f t="shared" ca="1" si="101"/>
        <v>24</v>
      </c>
      <c r="DR58" s="79">
        <f t="shared" ca="1" si="101"/>
        <v>18</v>
      </c>
      <c r="DS58" s="79">
        <f t="shared" ca="1" si="101"/>
        <v>12</v>
      </c>
      <c r="DT58" s="79">
        <f t="shared" ca="1" si="101"/>
        <v>6</v>
      </c>
      <c r="DU58" s="79">
        <f t="shared" ca="1" si="101"/>
        <v>24</v>
      </c>
      <c r="DV58" s="79">
        <f t="shared" ca="1" si="101"/>
        <v>18</v>
      </c>
      <c r="DW58" s="79">
        <f t="shared" ca="1" si="101"/>
        <v>12</v>
      </c>
      <c r="DX58" s="79">
        <f t="shared" ca="1" si="101"/>
        <v>6</v>
      </c>
      <c r="DY58" s="79"/>
      <c r="DZ58" s="79"/>
      <c r="EA58" s="79"/>
      <c r="EB58" s="79"/>
      <c r="EC58" s="79"/>
      <c r="ED58" s="79">
        <f t="shared" ref="ED58:EI58" ca="1" si="118">IF(ED$14&gt;0,$N58*(ED$14),0)</f>
        <v>18</v>
      </c>
      <c r="EE58" s="79">
        <f t="shared" ca="1" si="118"/>
        <v>12</v>
      </c>
      <c r="EF58" s="79">
        <f t="shared" ca="1" si="118"/>
        <v>6</v>
      </c>
      <c r="EG58" s="79">
        <f t="shared" ca="1" si="118"/>
        <v>24</v>
      </c>
      <c r="EH58" s="79">
        <f t="shared" ca="1" si="118"/>
        <v>18</v>
      </c>
      <c r="EI58" s="79">
        <f t="shared" ca="1" si="118"/>
        <v>12</v>
      </c>
      <c r="EJ58" s="79">
        <f t="shared" ca="1" si="48"/>
        <v>6</v>
      </c>
      <c r="EK58" s="79">
        <f ca="1">IF(EK$14&gt;0,$N58*(EK$14),0)</f>
        <v>24</v>
      </c>
      <c r="EL58" s="79">
        <f ca="1">IF(EL$14&gt;0,$N58*(EL$14),0)</f>
        <v>18</v>
      </c>
      <c r="EM58" s="79"/>
      <c r="EN58" s="79"/>
      <c r="EO58" s="79">
        <f ca="1">IF(EO$14&gt;0,$N58*(EO$14),0)</f>
        <v>12</v>
      </c>
      <c r="EP58" s="79"/>
      <c r="EQ58" s="79">
        <f ca="1">IF(EQ$14&gt;0,$N58*(EQ$14),0)</f>
        <v>24</v>
      </c>
      <c r="ER58" s="79"/>
      <c r="ES58" s="79"/>
      <c r="ET58" s="79"/>
      <c r="EU58" s="79"/>
      <c r="EV58" s="79"/>
      <c r="EW58" s="79">
        <f ca="1">IF(EW$14&gt;0,$N58*(EW$14),0)</f>
        <v>12</v>
      </c>
      <c r="EX58" s="79"/>
      <c r="EY58" s="79"/>
      <c r="EZ58" s="79"/>
      <c r="FA58" s="79"/>
      <c r="FB58" s="79"/>
      <c r="FC58" s="79"/>
      <c r="FD58" s="79"/>
      <c r="FE58" s="79"/>
      <c r="FF58" s="79"/>
      <c r="FG58" s="79"/>
    </row>
    <row r="59" spans="2:163" ht="26" x14ac:dyDescent="0.25">
      <c r="B59" s="89" t="s">
        <v>454</v>
      </c>
      <c r="C59" s="89" t="s">
        <v>146</v>
      </c>
      <c r="D59" s="16" t="s">
        <v>42</v>
      </c>
      <c r="E59" s="15">
        <v>2</v>
      </c>
      <c r="F59" s="47"/>
      <c r="G59" s="73" t="s">
        <v>132</v>
      </c>
      <c r="H59" s="125"/>
      <c r="I59" s="125"/>
      <c r="J59" s="125" t="s">
        <v>195</v>
      </c>
      <c r="K59" s="125"/>
      <c r="L59" s="125"/>
      <c r="M59" s="73">
        <f t="shared" si="88"/>
        <v>3</v>
      </c>
      <c r="N59" s="73">
        <f t="shared" si="89"/>
        <v>6</v>
      </c>
      <c r="O59" s="96">
        <f t="shared" ca="1" si="90"/>
        <v>24</v>
      </c>
      <c r="P59" s="79">
        <f t="shared" ca="1" si="41"/>
        <v>6</v>
      </c>
      <c r="Q59" s="79">
        <f t="shared" ca="1" si="41"/>
        <v>0</v>
      </c>
      <c r="R59" s="79">
        <f t="shared" ca="1" si="42"/>
        <v>12</v>
      </c>
      <c r="S59" s="79"/>
      <c r="T59" s="79">
        <f ca="1">IF(T$14&gt;0,$N59*(T$14),0)</f>
        <v>24</v>
      </c>
      <c r="U59" s="79">
        <f ca="1">IF(U$14&gt;0,$N59*(U$14),0)</f>
        <v>18</v>
      </c>
      <c r="V59" s="79">
        <f ca="1">IF(V$14&gt;0,$N59*(V$14),0)</f>
        <v>12</v>
      </c>
      <c r="W59" s="79"/>
      <c r="X59" s="79"/>
      <c r="Y59" s="79"/>
      <c r="Z59" s="79"/>
      <c r="AA59" s="79">
        <f ca="1">IF(AA$14&gt;0,$N59*(AA$14),0)</f>
        <v>6</v>
      </c>
      <c r="AB59" s="79">
        <f ca="1">IF(AB$14&gt;0,$N59*(AB$14),0)</f>
        <v>24</v>
      </c>
      <c r="AC59" s="79"/>
      <c r="AD59" s="79">
        <f ca="1">IF(AD$14&gt;0,$N59*(AD$14),0)</f>
        <v>12</v>
      </c>
      <c r="AE59" s="79">
        <f ca="1">IF(AE$14&gt;0,$N59*(AE$14),0)</f>
        <v>6</v>
      </c>
      <c r="AF59" s="79">
        <f ca="1">IF(AF$14&gt;0,$N59*(AF$14),0)</f>
        <v>24</v>
      </c>
      <c r="AG59" s="79">
        <f ca="1">IF(AG$14&gt;0,$N59*(AG$14),0)</f>
        <v>18</v>
      </c>
      <c r="AH59" s="79">
        <f ca="1">IF(AH$14&gt;0,$N59*(AH$14),0)</f>
        <v>12</v>
      </c>
      <c r="AI59" s="79"/>
      <c r="AJ59" s="79"/>
      <c r="AK59" s="79"/>
      <c r="AL59" s="79"/>
      <c r="AM59" s="79"/>
      <c r="AN59" s="79"/>
      <c r="AO59" s="79"/>
      <c r="AP59" s="79">
        <f ca="1">IF(AP$14&gt;0,$N59*(AP$14),0)</f>
        <v>12</v>
      </c>
      <c r="AQ59" s="79">
        <f ca="1">IF(AQ$14&gt;0,$N59*(AQ$14),0)</f>
        <v>6</v>
      </c>
      <c r="AR59" s="79"/>
      <c r="AS59" s="79"/>
      <c r="AT59" s="79"/>
      <c r="AU59" s="79"/>
      <c r="AV59" s="79"/>
      <c r="AW59" s="79"/>
      <c r="AX59" s="79"/>
      <c r="AY59" s="79">
        <f ca="1">IF(AY$14&gt;0,$N59*(AY$14),0)</f>
        <v>18</v>
      </c>
      <c r="AZ59" s="79"/>
      <c r="BA59" s="79"/>
      <c r="BB59" s="79"/>
      <c r="BC59" s="79"/>
      <c r="BD59" s="79">
        <f ca="1">IF(BD$14&gt;0,$N59*(BD$14),0)</f>
        <v>12</v>
      </c>
      <c r="BE59" s="79">
        <f ca="1">IF(BE$14&gt;0,$N59*(BE$14),0)</f>
        <v>6</v>
      </c>
      <c r="BF59" s="79"/>
      <c r="BG59" s="79"/>
      <c r="BH59" s="79"/>
      <c r="BI59" s="79"/>
      <c r="BJ59" s="79"/>
      <c r="BK59" s="79"/>
      <c r="BL59" s="79"/>
      <c r="BM59" s="79"/>
      <c r="BN59" s="79">
        <f ca="1">IF(BN$14&gt;0,$N59*(BN$14),0)</f>
        <v>24</v>
      </c>
      <c r="BO59" s="79"/>
      <c r="BP59" s="79">
        <f ca="1">IF(BP$14&gt;0,$N59*(BP$14),0)</f>
        <v>12</v>
      </c>
      <c r="BQ59" s="79">
        <f ca="1">IF(BQ$14&gt;0,$N59*(BQ$14),0)</f>
        <v>6</v>
      </c>
      <c r="BR59" s="79"/>
      <c r="BS59" s="79">
        <f ca="1">IF(BS$14&gt;0,$N59*(BS$14),0)</f>
        <v>18</v>
      </c>
      <c r="BT59" s="79"/>
      <c r="BU59" s="79">
        <f ca="1">IF(BU$14&gt;0,$N59*(BU$14),0)</f>
        <v>6</v>
      </c>
      <c r="BV59" s="79"/>
      <c r="BW59" s="79"/>
      <c r="BX59" s="79">
        <f ca="1">IF(BX$14&gt;0,$N59*(BX$14),0)</f>
        <v>12</v>
      </c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>
        <f ca="1">IF(CK$14&gt;0,$N59*(CK$14),0)</f>
        <v>24</v>
      </c>
      <c r="CL59" s="79">
        <f ca="1">IF(CL$14&gt;0,$N59*(CL$14),0)</f>
        <v>18</v>
      </c>
      <c r="CM59" s="79">
        <f ca="1">IF(CM$14&gt;0,$N59*(CM$14),0)</f>
        <v>12</v>
      </c>
      <c r="CN59" s="79"/>
      <c r="CO59" s="79">
        <f ca="1">IF(CO$14&gt;0,$N59*(CO$14),0)</f>
        <v>24</v>
      </c>
      <c r="CP59" s="79">
        <f ca="1">IF(CP$14&gt;0,$N59*(CP$14),0)</f>
        <v>18</v>
      </c>
      <c r="CQ59" s="79">
        <f ca="1">IF(CQ$14&gt;0,$N59*(CQ$14),0)</f>
        <v>12</v>
      </c>
      <c r="CR59" s="79">
        <f ca="1">IF(CR$14&gt;0,$N59*(CR$14),0)</f>
        <v>6</v>
      </c>
      <c r="CS59" s="79">
        <f ca="1">IF(CS$14&gt;0,$N59*(CS$14),0)</f>
        <v>24</v>
      </c>
      <c r="CT59" s="79">
        <f ca="1">IF(CT$14&gt;0,$N59*(CT$14),0)</f>
        <v>18</v>
      </c>
      <c r="CU59" s="79">
        <f ca="1">IF(CU$14&gt;0,$N59*(CU$14),0)</f>
        <v>12</v>
      </c>
      <c r="CV59" s="79">
        <f ca="1">IF(CV$14&gt;0,$N59*(CV$14),0)</f>
        <v>6</v>
      </c>
      <c r="CW59" s="79">
        <f ca="1">IF(CW$14&gt;0,$N59*(CW$14),0)</f>
        <v>24</v>
      </c>
      <c r="CX59" s="79">
        <f ca="1">IF(CX$14&gt;0,$N59*(CX$14),0)</f>
        <v>18</v>
      </c>
      <c r="CY59" s="79">
        <f ca="1">IF(CY$14&gt;0,$N59*(CY$14),0)</f>
        <v>12</v>
      </c>
      <c r="CZ59" s="79">
        <f ca="1">IF(CZ$14&gt;0,$N59*(CZ$14),0)</f>
        <v>6</v>
      </c>
      <c r="DA59" s="79">
        <f ca="1">IF(DA$14&gt;0,$N59*(DA$14),0)</f>
        <v>24</v>
      </c>
      <c r="DB59" s="79">
        <f ca="1">IF(DB$14&gt;0,$N59*(DB$14),0)</f>
        <v>18</v>
      </c>
      <c r="DC59" s="79">
        <f ca="1">IF(DC$14&gt;0,$N59*(DC$14),0)</f>
        <v>12</v>
      </c>
      <c r="DD59" s="79"/>
      <c r="DE59" s="79">
        <f ca="1">IF(DE$14&gt;0,$N59*(DE$14),0)</f>
        <v>24</v>
      </c>
      <c r="DF59" s="79"/>
      <c r="DG59" s="79">
        <f ca="1">IF(DG$14&gt;0,$N59*(DG$14),0)</f>
        <v>12</v>
      </c>
      <c r="DH59" s="79">
        <f ca="1">IF(DH$14&gt;0,$N59*(DH$14),0)</f>
        <v>6</v>
      </c>
      <c r="DI59" s="79">
        <f ca="1">IF(DI$14&gt;0,$N59*(DI$14),0)</f>
        <v>24</v>
      </c>
      <c r="DJ59" s="79">
        <f ca="1">IF(DJ$14&gt;0,$N59*(DJ$14),0)</f>
        <v>18</v>
      </c>
      <c r="DK59" s="79">
        <f t="shared" ca="1" si="117"/>
        <v>12</v>
      </c>
      <c r="DL59" s="79">
        <f t="shared" ca="1" si="117"/>
        <v>6</v>
      </c>
      <c r="DM59" s="79">
        <f t="shared" ca="1" si="117"/>
        <v>24</v>
      </c>
      <c r="DN59" s="79">
        <f t="shared" ca="1" si="117"/>
        <v>18</v>
      </c>
      <c r="DO59" s="79">
        <f ca="1">IF(DO$14&gt;0,$N59*(DO$14),0)</f>
        <v>12</v>
      </c>
      <c r="DP59" s="79"/>
      <c r="DQ59" s="79">
        <f t="shared" ca="1" si="101"/>
        <v>24</v>
      </c>
      <c r="DR59" s="79">
        <f t="shared" ca="1" si="101"/>
        <v>18</v>
      </c>
      <c r="DS59" s="79">
        <f t="shared" ca="1" si="101"/>
        <v>12</v>
      </c>
      <c r="DT59" s="79">
        <f t="shared" ca="1" si="101"/>
        <v>6</v>
      </c>
      <c r="DU59" s="79">
        <f t="shared" ca="1" si="101"/>
        <v>24</v>
      </c>
      <c r="DV59" s="79">
        <f t="shared" ca="1" si="101"/>
        <v>18</v>
      </c>
      <c r="DW59" s="79">
        <f t="shared" ca="1" si="101"/>
        <v>12</v>
      </c>
      <c r="DX59" s="79">
        <f t="shared" ca="1" si="101"/>
        <v>6</v>
      </c>
      <c r="DY59" s="79"/>
      <c r="DZ59" s="79"/>
      <c r="EA59" s="79"/>
      <c r="EB59" s="79"/>
      <c r="EC59" s="79"/>
      <c r="ED59" s="79">
        <f ca="1">IF(ED$14&gt;0,$N59*(ED$14),0)</f>
        <v>18</v>
      </c>
      <c r="EE59" s="79"/>
      <c r="EF59" s="79"/>
      <c r="EG59" s="79"/>
      <c r="EH59" s="79">
        <f ca="1">IF(EH$14&gt;0,$N59*(EH$14),0)</f>
        <v>18</v>
      </c>
      <c r="EI59" s="79">
        <f ca="1">IF(EI$14&gt;0,$N59*(EI$14),0)</f>
        <v>12</v>
      </c>
      <c r="EJ59" s="79">
        <f t="shared" ca="1" si="48"/>
        <v>6</v>
      </c>
      <c r="EK59" s="79">
        <f ca="1">IF(EK$14&gt;0,$N59*(EK$14),0)</f>
        <v>24</v>
      </c>
      <c r="EL59" s="79">
        <f ca="1">IF(EL$14&gt;0,$N59*(EL$14),0)</f>
        <v>18</v>
      </c>
      <c r="EM59" s="79"/>
      <c r="EN59" s="79"/>
      <c r="EO59" s="79">
        <f ca="1">IF(EO$14&gt;0,$N59*(EO$14),0)</f>
        <v>12</v>
      </c>
      <c r="EP59" s="79"/>
      <c r="EQ59" s="79">
        <f ca="1">IF(EQ$14&gt;0,$N59*(EQ$14),0)</f>
        <v>24</v>
      </c>
      <c r="ER59" s="79"/>
      <c r="ES59" s="79"/>
      <c r="ET59" s="79"/>
      <c r="EU59" s="79"/>
      <c r="EV59" s="79"/>
      <c r="EW59" s="79">
        <f ca="1">IF(EW$14&gt;0,$N59*(EW$14),0)</f>
        <v>12</v>
      </c>
      <c r="EX59" s="79"/>
      <c r="EY59" s="79"/>
      <c r="EZ59" s="79"/>
      <c r="FA59" s="79"/>
      <c r="FB59" s="79"/>
      <c r="FC59" s="79">
        <f ca="1">IF(FC$14&gt;0,$N59*(FC$14),0)</f>
        <v>24</v>
      </c>
      <c r="FD59" s="79">
        <f ca="1">IF(FD$14&gt;0,$N59*(FD$14),0)</f>
        <v>18</v>
      </c>
      <c r="FE59" s="79">
        <f ca="1">IF(FE$14&gt;0,$N59*(FE$14),0)</f>
        <v>12</v>
      </c>
      <c r="FF59" s="79">
        <f ca="1">IF(FF$14&gt;0,$N59*(FF$14),0)</f>
        <v>6</v>
      </c>
      <c r="FG59" s="79">
        <f ca="1">IF(FG$14&gt;0,$N59*(FG$14),0)</f>
        <v>6</v>
      </c>
    </row>
    <row r="60" spans="2:163" ht="26" x14ac:dyDescent="0.25">
      <c r="B60" s="89" t="s">
        <v>284</v>
      </c>
      <c r="C60" s="89" t="s">
        <v>503</v>
      </c>
      <c r="D60" s="16" t="s">
        <v>504</v>
      </c>
      <c r="E60" s="15">
        <v>1</v>
      </c>
      <c r="F60" s="47"/>
      <c r="G60" s="73" t="s">
        <v>133</v>
      </c>
      <c r="H60" s="125"/>
      <c r="I60" s="125"/>
      <c r="J60" s="125" t="s">
        <v>195</v>
      </c>
      <c r="K60" s="125"/>
      <c r="L60" s="125"/>
      <c r="M60" s="73">
        <f t="shared" si="88"/>
        <v>3</v>
      </c>
      <c r="N60" s="73">
        <f t="shared" si="89"/>
        <v>3</v>
      </c>
      <c r="O60" s="96">
        <f t="shared" ca="1" si="90"/>
        <v>12</v>
      </c>
      <c r="P60" s="79">
        <f ca="1">IF(P$14&gt;0,$N60*(P$14),0)</f>
        <v>3</v>
      </c>
      <c r="Q60" s="79"/>
      <c r="R60" s="79">
        <f t="shared" ca="1" si="42"/>
        <v>6</v>
      </c>
      <c r="S60" s="79"/>
      <c r="T60" s="79"/>
      <c r="U60" s="79"/>
      <c r="V60" s="79"/>
      <c r="W60" s="79"/>
      <c r="X60" s="79"/>
      <c r="Y60" s="79"/>
      <c r="Z60" s="79"/>
      <c r="AA60" s="79"/>
      <c r="AB60" s="79">
        <f ca="1">IF(AB$14&gt;0,$N60*(AB$14),0)</f>
        <v>12</v>
      </c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>
        <f ca="1">IF(EW$14&gt;0,$N60*(EW$14),0)</f>
        <v>6</v>
      </c>
      <c r="EX60" s="79"/>
      <c r="EY60" s="79"/>
      <c r="EZ60" s="79"/>
      <c r="FA60" s="79"/>
      <c r="FB60" s="79"/>
      <c r="FC60" s="79"/>
      <c r="FD60" s="79"/>
      <c r="FE60" s="79"/>
      <c r="FF60" s="79"/>
      <c r="FG60" s="79"/>
    </row>
    <row r="61" spans="2:163" ht="39" x14ac:dyDescent="0.25">
      <c r="B61" s="89" t="s">
        <v>284</v>
      </c>
      <c r="C61" s="89" t="s">
        <v>503</v>
      </c>
      <c r="D61" s="16" t="s">
        <v>505</v>
      </c>
      <c r="E61" s="15">
        <v>1</v>
      </c>
      <c r="F61" s="47"/>
      <c r="G61" s="73" t="s">
        <v>133</v>
      </c>
      <c r="H61" s="125"/>
      <c r="I61" s="125"/>
      <c r="J61" s="125" t="s">
        <v>195</v>
      </c>
      <c r="K61" s="125"/>
      <c r="L61" s="125"/>
      <c r="M61" s="73">
        <f t="shared" si="88"/>
        <v>3</v>
      </c>
      <c r="N61" s="73">
        <f t="shared" si="89"/>
        <v>3</v>
      </c>
      <c r="O61" s="96">
        <f t="shared" ca="1" si="90"/>
        <v>12</v>
      </c>
      <c r="P61" s="79">
        <f t="shared" ca="1" si="41"/>
        <v>3</v>
      </c>
      <c r="Q61" s="79">
        <f t="shared" ca="1" si="41"/>
        <v>0</v>
      </c>
      <c r="R61" s="79">
        <f t="shared" ca="1" si="42"/>
        <v>6</v>
      </c>
      <c r="S61" s="79"/>
      <c r="T61" s="79">
        <f ca="1">IF(T$14&gt;0,$N61*(T$14),0)</f>
        <v>12</v>
      </c>
      <c r="U61" s="79">
        <f ca="1">IF(U$14&gt;0,$N61*(U$14),0)</f>
        <v>9</v>
      </c>
      <c r="V61" s="79">
        <f t="shared" ref="V61:W62" ca="1" si="119">IF(V$14&gt;0,$N61*(V$14),0)</f>
        <v>6</v>
      </c>
      <c r="W61" s="79">
        <f t="shared" ca="1" si="119"/>
        <v>3</v>
      </c>
      <c r="X61" s="79"/>
      <c r="Y61" s="79"/>
      <c r="Z61" s="79">
        <f ca="1">IF(Z$14&gt;0,$N61*(Z$14),0)</f>
        <v>6</v>
      </c>
      <c r="AA61" s="79">
        <f t="shared" ref="AA61:AB62" ca="1" si="120">IF(AA$14&gt;0,$N61*(AA$14),0)</f>
        <v>3</v>
      </c>
      <c r="AB61" s="79">
        <f t="shared" ca="1" si="120"/>
        <v>12</v>
      </c>
      <c r="AC61" s="79"/>
      <c r="AD61" s="79">
        <f ca="1">IF(AD$14&gt;0,$N61*(AD$14),0)</f>
        <v>6</v>
      </c>
      <c r="AE61" s="79"/>
      <c r="AF61" s="79">
        <f ca="1">IF(AF$14&gt;0,$N61*(AF$14),0)</f>
        <v>12</v>
      </c>
      <c r="AG61" s="79">
        <f ca="1">IF(AG$14&gt;0,$N61*(AG$14),0)</f>
        <v>9</v>
      </c>
      <c r="AH61" s="79">
        <f t="shared" ref="AH61:AH62" ca="1" si="121">IF(AH$14&gt;0,$N61*(AH$14),0)</f>
        <v>6</v>
      </c>
      <c r="AI61" s="79"/>
      <c r="AJ61" s="79">
        <f t="shared" ref="AJ61:AL62" ca="1" si="122">IF(AJ$14&gt;0,$N61*(AJ$14),0)</f>
        <v>12</v>
      </c>
      <c r="AK61" s="79">
        <f t="shared" ca="1" si="122"/>
        <v>9</v>
      </c>
      <c r="AL61" s="79">
        <f t="shared" ca="1" si="122"/>
        <v>6</v>
      </c>
      <c r="AM61" s="79"/>
      <c r="AN61" s="79"/>
      <c r="AO61" s="79"/>
      <c r="AP61" s="79">
        <f ca="1">IF(AP$14&gt;0,$N61*(AP$14),0)</f>
        <v>6</v>
      </c>
      <c r="AQ61" s="79">
        <f ca="1">IF(AQ$14&gt;0,$N61*(AQ$14),0)</f>
        <v>3</v>
      </c>
      <c r="AR61" s="79">
        <f t="shared" ref="AR61:AV62" ca="1" si="123">IF(AR$14&gt;0,$N61*(AR$14),0)</f>
        <v>12</v>
      </c>
      <c r="AS61" s="79">
        <f t="shared" ca="1" si="123"/>
        <v>9</v>
      </c>
      <c r="AT61" s="79">
        <f t="shared" ca="1" si="123"/>
        <v>6</v>
      </c>
      <c r="AU61" s="79">
        <f t="shared" ca="1" si="123"/>
        <v>3</v>
      </c>
      <c r="AV61" s="79">
        <f t="shared" ca="1" si="123"/>
        <v>6</v>
      </c>
      <c r="AW61" s="79"/>
      <c r="AX61" s="79">
        <f ca="1">IF(AX$14&gt;0,$N61*(AX$14),0)</f>
        <v>12</v>
      </c>
      <c r="AY61" s="79">
        <f t="shared" ref="AY61:AY62" ca="1" si="124">IF(AY$14&gt;0,$N61*(AY$14),0)</f>
        <v>9</v>
      </c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>
        <f ca="1">IF(CE$14&gt;0,$N61*(CE$14),0)</f>
        <v>9</v>
      </c>
      <c r="CF61" s="79">
        <f t="shared" ref="CF61:CJ62" ca="1" si="125">IF(CF$14&gt;0,$N61*(CF$14),0)</f>
        <v>6</v>
      </c>
      <c r="CG61" s="79">
        <f t="shared" ca="1" si="125"/>
        <v>3</v>
      </c>
      <c r="CH61" s="79">
        <f t="shared" ca="1" si="125"/>
        <v>12</v>
      </c>
      <c r="CI61" s="79">
        <f t="shared" ca="1" si="125"/>
        <v>9</v>
      </c>
      <c r="CJ61" s="79">
        <f t="shared" ca="1" si="125"/>
        <v>3</v>
      </c>
      <c r="CK61" s="79">
        <f t="shared" ref="CK61:CM62" ca="1" si="126">IF(CK$14&gt;0,$N61*(CK$14),0)</f>
        <v>12</v>
      </c>
      <c r="CL61" s="79">
        <f t="shared" ca="1" si="126"/>
        <v>9</v>
      </c>
      <c r="CM61" s="79">
        <f t="shared" ca="1" si="126"/>
        <v>6</v>
      </c>
      <c r="CN61" s="79"/>
      <c r="CO61" s="79">
        <f t="shared" ref="CO61:CP62" ca="1" si="127">IF(CO$14&gt;0,$N61*(CO$14),0)</f>
        <v>12</v>
      </c>
      <c r="CP61" s="79">
        <f t="shared" ca="1" si="127"/>
        <v>9</v>
      </c>
      <c r="CQ61" s="79"/>
      <c r="CR61" s="79"/>
      <c r="CS61" s="79"/>
      <c r="CT61" s="79"/>
      <c r="CU61" s="79"/>
      <c r="CV61" s="79"/>
      <c r="CW61" s="79"/>
      <c r="CX61" s="79">
        <f t="shared" ref="CX61:DC62" ca="1" si="128">IF(CX$14&gt;0,$N61*(CX$14),0)</f>
        <v>9</v>
      </c>
      <c r="CY61" s="79">
        <f t="shared" ca="1" si="128"/>
        <v>6</v>
      </c>
      <c r="CZ61" s="79">
        <f t="shared" ca="1" si="128"/>
        <v>3</v>
      </c>
      <c r="DA61" s="79">
        <f t="shared" ca="1" si="128"/>
        <v>12</v>
      </c>
      <c r="DB61" s="79">
        <f t="shared" ca="1" si="128"/>
        <v>9</v>
      </c>
      <c r="DC61" s="79">
        <f t="shared" ca="1" si="128"/>
        <v>6</v>
      </c>
      <c r="DD61" s="79"/>
      <c r="DE61" s="79">
        <f ca="1">IF(DE$14&gt;0,$N61*(DE$14),0)</f>
        <v>12</v>
      </c>
      <c r="DF61" s="79"/>
      <c r="DG61" s="79">
        <f ca="1">IF(DG$14&gt;0,$N61*(DG$14),0)</f>
        <v>6</v>
      </c>
      <c r="DH61" s="79"/>
      <c r="DI61" s="79"/>
      <c r="DJ61" s="79"/>
      <c r="DK61" s="79">
        <f t="shared" ref="DK61:DN62" ca="1" si="129">IF(DK$14&gt;0,$N61*(DK$14),0)</f>
        <v>6</v>
      </c>
      <c r="DL61" s="79">
        <f t="shared" ca="1" si="129"/>
        <v>3</v>
      </c>
      <c r="DM61" s="79">
        <f t="shared" ca="1" si="129"/>
        <v>12</v>
      </c>
      <c r="DN61" s="79">
        <f t="shared" ca="1" si="129"/>
        <v>9</v>
      </c>
      <c r="DO61" s="79"/>
      <c r="DP61" s="79"/>
      <c r="DQ61" s="79">
        <f t="shared" ca="1" si="101"/>
        <v>12</v>
      </c>
      <c r="DR61" s="79">
        <f t="shared" ca="1" si="101"/>
        <v>9</v>
      </c>
      <c r="DS61" s="79">
        <f t="shared" ca="1" si="101"/>
        <v>6</v>
      </c>
      <c r="DT61" s="79">
        <f t="shared" ca="1" si="101"/>
        <v>3</v>
      </c>
      <c r="DU61" s="79">
        <f t="shared" ca="1" si="101"/>
        <v>12</v>
      </c>
      <c r="DV61" s="79">
        <f t="shared" ca="1" si="101"/>
        <v>9</v>
      </c>
      <c r="DW61" s="79">
        <f t="shared" ca="1" si="101"/>
        <v>6</v>
      </c>
      <c r="DX61" s="79">
        <f t="shared" ca="1" si="101"/>
        <v>3</v>
      </c>
      <c r="DY61" s="79"/>
      <c r="DZ61" s="79"/>
      <c r="EA61" s="79"/>
      <c r="EB61" s="79"/>
      <c r="EC61" s="79"/>
      <c r="ED61" s="79">
        <f ca="1">IF(ED$14&gt;0,$N61*(ED$14),0)</f>
        <v>9</v>
      </c>
      <c r="EE61" s="79"/>
      <c r="EF61" s="79">
        <f ca="1">IF(EF$14&gt;0,$N61*(EF$14),0)</f>
        <v>3</v>
      </c>
      <c r="EG61" s="79">
        <f ca="1">IF(EG$14&gt;0,$N61*(EG$14),0)</f>
        <v>12</v>
      </c>
      <c r="EH61" s="79"/>
      <c r="EI61" s="79">
        <f ca="1">IF(EI$14&gt;0,$N61*(EI$14),0)</f>
        <v>6</v>
      </c>
      <c r="EJ61" s="79">
        <f t="shared" ca="1" si="48"/>
        <v>3</v>
      </c>
      <c r="EK61" s="79"/>
      <c r="EL61" s="79"/>
      <c r="EM61" s="79">
        <f t="shared" ref="EM61:EO62" ca="1" si="130">IF(EM$14&gt;0,$N61*(EM$14),0)</f>
        <v>3</v>
      </c>
      <c r="EN61" s="79">
        <f t="shared" ca="1" si="130"/>
        <v>9</v>
      </c>
      <c r="EO61" s="79">
        <f t="shared" ca="1" si="130"/>
        <v>6</v>
      </c>
      <c r="EP61" s="79"/>
      <c r="EQ61" s="79">
        <f t="shared" ca="1" si="72"/>
        <v>12</v>
      </c>
      <c r="ER61" s="79">
        <f t="shared" ca="1" si="72"/>
        <v>9</v>
      </c>
      <c r="ES61" s="79">
        <f t="shared" ca="1" si="72"/>
        <v>6</v>
      </c>
      <c r="ET61" s="79">
        <f t="shared" ca="1" si="72"/>
        <v>3</v>
      </c>
      <c r="EU61" s="79">
        <f t="shared" ca="1" si="72"/>
        <v>12</v>
      </c>
      <c r="EV61" s="79">
        <f t="shared" ca="1" si="72"/>
        <v>9</v>
      </c>
      <c r="EW61" s="79">
        <f t="shared" ca="1" si="72"/>
        <v>6</v>
      </c>
      <c r="EX61" s="79">
        <f t="shared" ca="1" si="72"/>
        <v>3</v>
      </c>
      <c r="EY61" s="79">
        <f t="shared" ca="1" si="72"/>
        <v>12</v>
      </c>
      <c r="EZ61" s="79">
        <f t="shared" ca="1" si="72"/>
        <v>9</v>
      </c>
      <c r="FA61" s="79">
        <f t="shared" ca="1" si="72"/>
        <v>6</v>
      </c>
      <c r="FB61" s="79">
        <f t="shared" ca="1" si="72"/>
        <v>3</v>
      </c>
      <c r="FC61" s="79">
        <f t="shared" ca="1" si="72"/>
        <v>12</v>
      </c>
      <c r="FD61" s="79">
        <f t="shared" ca="1" si="72"/>
        <v>9</v>
      </c>
      <c r="FE61" s="79">
        <f t="shared" ca="1" si="72"/>
        <v>6</v>
      </c>
      <c r="FF61" s="79">
        <f t="shared" ref="FF61:FG62" ca="1" si="131">IF(FF$14&gt;0,$N61*(FF$14),0)</f>
        <v>3</v>
      </c>
      <c r="FG61" s="79">
        <f t="shared" ca="1" si="131"/>
        <v>3</v>
      </c>
    </row>
    <row r="62" spans="2:163" ht="65" x14ac:dyDescent="0.25">
      <c r="B62" s="89" t="s">
        <v>284</v>
      </c>
      <c r="C62" s="89" t="s">
        <v>503</v>
      </c>
      <c r="D62" s="16" t="s">
        <v>506</v>
      </c>
      <c r="E62" s="15">
        <v>1</v>
      </c>
      <c r="F62" s="47"/>
      <c r="G62" s="73" t="s">
        <v>133</v>
      </c>
      <c r="H62" s="125"/>
      <c r="I62" s="125" t="s">
        <v>195</v>
      </c>
      <c r="J62" s="125" t="s">
        <v>195</v>
      </c>
      <c r="K62" s="125"/>
      <c r="L62" s="125"/>
      <c r="M62" s="73">
        <f t="shared" si="88"/>
        <v>3</v>
      </c>
      <c r="N62" s="73">
        <f t="shared" si="89"/>
        <v>3</v>
      </c>
      <c r="O62" s="96">
        <f t="shared" ca="1" si="90"/>
        <v>12</v>
      </c>
      <c r="P62" s="79">
        <f t="shared" ca="1" si="41"/>
        <v>3</v>
      </c>
      <c r="Q62" s="79">
        <f t="shared" ca="1" si="41"/>
        <v>0</v>
      </c>
      <c r="R62" s="79">
        <f t="shared" ca="1" si="42"/>
        <v>6</v>
      </c>
      <c r="S62" s="79"/>
      <c r="T62" s="79">
        <f ca="1">IF(T$14&gt;0,$N62*(T$14),0)</f>
        <v>12</v>
      </c>
      <c r="U62" s="79">
        <f ca="1">IF(U$14&gt;0,$N62*(U$14),0)</f>
        <v>9</v>
      </c>
      <c r="V62" s="79">
        <f t="shared" ca="1" si="119"/>
        <v>6</v>
      </c>
      <c r="W62" s="79">
        <f t="shared" ca="1" si="119"/>
        <v>3</v>
      </c>
      <c r="X62" s="79"/>
      <c r="Y62" s="79"/>
      <c r="Z62" s="79">
        <f ca="1">IF(Z$14&gt;0,$N62*(Z$14),0)</f>
        <v>6</v>
      </c>
      <c r="AA62" s="79">
        <f t="shared" ca="1" si="120"/>
        <v>3</v>
      </c>
      <c r="AB62" s="79">
        <f t="shared" ca="1" si="120"/>
        <v>12</v>
      </c>
      <c r="AC62" s="79"/>
      <c r="AD62" s="79">
        <f ca="1">IF(AD$14&gt;0,$N62*(AD$14),0)</f>
        <v>6</v>
      </c>
      <c r="AE62" s="79"/>
      <c r="AF62" s="79">
        <f ca="1">IF(AF$14&gt;0,$N62*(AF$14),0)</f>
        <v>12</v>
      </c>
      <c r="AG62" s="79">
        <f ca="1">IF(AG$14&gt;0,$N62*(AG$14),0)</f>
        <v>9</v>
      </c>
      <c r="AH62" s="79">
        <f t="shared" ca="1" si="121"/>
        <v>6</v>
      </c>
      <c r="AI62" s="79"/>
      <c r="AJ62" s="79">
        <f t="shared" ca="1" si="122"/>
        <v>12</v>
      </c>
      <c r="AK62" s="79">
        <f t="shared" ca="1" si="122"/>
        <v>9</v>
      </c>
      <c r="AL62" s="79">
        <f t="shared" ca="1" si="122"/>
        <v>6</v>
      </c>
      <c r="AM62" s="79"/>
      <c r="AN62" s="79"/>
      <c r="AO62" s="79"/>
      <c r="AP62" s="79">
        <f ca="1">IF(AP$14&gt;0,$N62*(AP$14),0)</f>
        <v>6</v>
      </c>
      <c r="AQ62" s="79">
        <f ca="1">IF(AQ$14&gt;0,$N62*(AQ$14),0)</f>
        <v>3</v>
      </c>
      <c r="AR62" s="79">
        <f t="shared" ca="1" si="123"/>
        <v>12</v>
      </c>
      <c r="AS62" s="79">
        <f t="shared" ca="1" si="123"/>
        <v>9</v>
      </c>
      <c r="AT62" s="79">
        <f t="shared" ca="1" si="123"/>
        <v>6</v>
      </c>
      <c r="AU62" s="79">
        <f t="shared" ca="1" si="123"/>
        <v>3</v>
      </c>
      <c r="AV62" s="79">
        <f t="shared" ca="1" si="123"/>
        <v>6</v>
      </c>
      <c r="AW62" s="79"/>
      <c r="AX62" s="79">
        <f ca="1">IF(AX$14&gt;0,$N62*(AX$14),0)</f>
        <v>12</v>
      </c>
      <c r="AY62" s="79">
        <f t="shared" ca="1" si="124"/>
        <v>9</v>
      </c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>
        <f ca="1">IF(CE$14&gt;0,$N62*(CE$14),0)</f>
        <v>9</v>
      </c>
      <c r="CF62" s="79">
        <f t="shared" ca="1" si="125"/>
        <v>6</v>
      </c>
      <c r="CG62" s="79">
        <f t="shared" ca="1" si="125"/>
        <v>3</v>
      </c>
      <c r="CH62" s="79">
        <f t="shared" ca="1" si="125"/>
        <v>12</v>
      </c>
      <c r="CI62" s="79">
        <f t="shared" ca="1" si="125"/>
        <v>9</v>
      </c>
      <c r="CJ62" s="79">
        <f t="shared" ca="1" si="125"/>
        <v>3</v>
      </c>
      <c r="CK62" s="79">
        <f t="shared" ca="1" si="126"/>
        <v>12</v>
      </c>
      <c r="CL62" s="79">
        <f t="shared" ca="1" si="126"/>
        <v>9</v>
      </c>
      <c r="CM62" s="79">
        <f t="shared" ca="1" si="126"/>
        <v>6</v>
      </c>
      <c r="CN62" s="79"/>
      <c r="CO62" s="79">
        <f t="shared" ca="1" si="127"/>
        <v>12</v>
      </c>
      <c r="CP62" s="79">
        <f t="shared" ca="1" si="127"/>
        <v>9</v>
      </c>
      <c r="CQ62" s="79"/>
      <c r="CR62" s="79"/>
      <c r="CS62" s="79"/>
      <c r="CT62" s="79"/>
      <c r="CU62" s="79"/>
      <c r="CV62" s="79"/>
      <c r="CW62" s="79"/>
      <c r="CX62" s="79">
        <f t="shared" ca="1" si="128"/>
        <v>9</v>
      </c>
      <c r="CY62" s="79">
        <f t="shared" ca="1" si="128"/>
        <v>6</v>
      </c>
      <c r="CZ62" s="79">
        <f t="shared" ca="1" si="128"/>
        <v>3</v>
      </c>
      <c r="DA62" s="79">
        <f t="shared" ca="1" si="128"/>
        <v>12</v>
      </c>
      <c r="DB62" s="79">
        <f t="shared" ca="1" si="128"/>
        <v>9</v>
      </c>
      <c r="DC62" s="79">
        <f t="shared" ca="1" si="128"/>
        <v>6</v>
      </c>
      <c r="DD62" s="79"/>
      <c r="DE62" s="79">
        <f ca="1">IF(DE$14&gt;0,$N62*(DE$14),0)</f>
        <v>12</v>
      </c>
      <c r="DF62" s="79"/>
      <c r="DG62" s="79">
        <f ca="1">IF(DG$14&gt;0,$N62*(DG$14),0)</f>
        <v>6</v>
      </c>
      <c r="DH62" s="79"/>
      <c r="DI62" s="79"/>
      <c r="DJ62" s="79"/>
      <c r="DK62" s="79">
        <f t="shared" ca="1" si="129"/>
        <v>6</v>
      </c>
      <c r="DL62" s="79">
        <f t="shared" ca="1" si="129"/>
        <v>3</v>
      </c>
      <c r="DM62" s="79">
        <f t="shared" ca="1" si="129"/>
        <v>12</v>
      </c>
      <c r="DN62" s="79">
        <f t="shared" ca="1" si="129"/>
        <v>9</v>
      </c>
      <c r="DO62" s="79"/>
      <c r="DP62" s="79"/>
      <c r="DQ62" s="79">
        <f t="shared" ca="1" si="101"/>
        <v>12</v>
      </c>
      <c r="DR62" s="79">
        <f t="shared" ca="1" si="101"/>
        <v>9</v>
      </c>
      <c r="DS62" s="79">
        <f t="shared" ca="1" si="101"/>
        <v>6</v>
      </c>
      <c r="DT62" s="79">
        <f t="shared" ca="1" si="101"/>
        <v>3</v>
      </c>
      <c r="DU62" s="79">
        <f t="shared" ca="1" si="101"/>
        <v>12</v>
      </c>
      <c r="DV62" s="79">
        <f t="shared" ca="1" si="101"/>
        <v>9</v>
      </c>
      <c r="DW62" s="79">
        <f t="shared" ca="1" si="101"/>
        <v>6</v>
      </c>
      <c r="DX62" s="79">
        <f t="shared" ca="1" si="101"/>
        <v>3</v>
      </c>
      <c r="DY62" s="79"/>
      <c r="DZ62" s="79"/>
      <c r="EA62" s="79"/>
      <c r="EB62" s="79"/>
      <c r="EC62" s="79"/>
      <c r="ED62" s="79">
        <f ca="1">IF(ED$14&gt;0,$N62*(ED$14),0)</f>
        <v>9</v>
      </c>
      <c r="EE62" s="79"/>
      <c r="EF62" s="79">
        <f ca="1">IF(EF$14&gt;0,$N62*(EF$14),0)</f>
        <v>3</v>
      </c>
      <c r="EG62" s="79">
        <f ca="1">IF(EG$14&gt;0,$N62*(EG$14),0)</f>
        <v>12</v>
      </c>
      <c r="EH62" s="79"/>
      <c r="EI62" s="79">
        <f ca="1">IF(EI$14&gt;0,$N62*(EI$14),0)</f>
        <v>6</v>
      </c>
      <c r="EJ62" s="79">
        <f t="shared" ca="1" si="48"/>
        <v>3</v>
      </c>
      <c r="EK62" s="79"/>
      <c r="EL62" s="79"/>
      <c r="EM62" s="79">
        <f t="shared" ca="1" si="130"/>
        <v>3</v>
      </c>
      <c r="EN62" s="79">
        <f t="shared" ca="1" si="130"/>
        <v>9</v>
      </c>
      <c r="EO62" s="79">
        <f t="shared" ca="1" si="130"/>
        <v>6</v>
      </c>
      <c r="EP62" s="79"/>
      <c r="EQ62" s="79">
        <f t="shared" ca="1" si="72"/>
        <v>12</v>
      </c>
      <c r="ER62" s="79">
        <f t="shared" ca="1" si="72"/>
        <v>9</v>
      </c>
      <c r="ES62" s="79">
        <f t="shared" ca="1" si="72"/>
        <v>6</v>
      </c>
      <c r="ET62" s="79">
        <f t="shared" ca="1" si="72"/>
        <v>3</v>
      </c>
      <c r="EU62" s="79">
        <f t="shared" ca="1" si="72"/>
        <v>12</v>
      </c>
      <c r="EV62" s="79">
        <f t="shared" ca="1" si="72"/>
        <v>9</v>
      </c>
      <c r="EW62" s="79">
        <f t="shared" ca="1" si="72"/>
        <v>6</v>
      </c>
      <c r="EX62" s="79">
        <f t="shared" ca="1" si="72"/>
        <v>3</v>
      </c>
      <c r="EY62" s="79">
        <f t="shared" ca="1" si="72"/>
        <v>12</v>
      </c>
      <c r="EZ62" s="79">
        <f t="shared" ca="1" si="72"/>
        <v>9</v>
      </c>
      <c r="FA62" s="79">
        <f t="shared" ca="1" si="72"/>
        <v>6</v>
      </c>
      <c r="FB62" s="79">
        <f t="shared" ca="1" si="72"/>
        <v>3</v>
      </c>
      <c r="FC62" s="79">
        <f t="shared" ca="1" si="72"/>
        <v>12</v>
      </c>
      <c r="FD62" s="79">
        <f t="shared" ca="1" si="72"/>
        <v>9</v>
      </c>
      <c r="FE62" s="79">
        <f t="shared" ca="1" si="72"/>
        <v>6</v>
      </c>
      <c r="FF62" s="79">
        <f t="shared" ca="1" si="131"/>
        <v>3</v>
      </c>
      <c r="FG62" s="79">
        <f t="shared" ca="1" si="131"/>
        <v>3</v>
      </c>
    </row>
    <row r="63" spans="2:163" ht="39" x14ac:dyDescent="0.25">
      <c r="B63" s="89" t="s">
        <v>284</v>
      </c>
      <c r="C63" s="89" t="s">
        <v>503</v>
      </c>
      <c r="D63" s="16" t="s">
        <v>507</v>
      </c>
      <c r="E63" s="15">
        <v>1</v>
      </c>
      <c r="F63" s="47"/>
      <c r="G63" s="73" t="s">
        <v>133</v>
      </c>
      <c r="H63" s="125"/>
      <c r="I63" s="125" t="s">
        <v>195</v>
      </c>
      <c r="J63" s="125" t="s">
        <v>195</v>
      </c>
      <c r="K63" s="125"/>
      <c r="L63" s="125"/>
      <c r="M63" s="73">
        <f t="shared" si="88"/>
        <v>3</v>
      </c>
      <c r="N63" s="73">
        <f t="shared" si="89"/>
        <v>3</v>
      </c>
      <c r="O63" s="96">
        <f t="shared" ca="1" si="90"/>
        <v>12</v>
      </c>
      <c r="P63" s="79">
        <f t="shared" ref="P63:P68" ca="1" si="132">IF(P$14&gt;0,$N63*(P$14),0)</f>
        <v>3</v>
      </c>
      <c r="Q63" s="79"/>
      <c r="R63" s="79">
        <f t="shared" ca="1" si="42"/>
        <v>6</v>
      </c>
      <c r="S63" s="79"/>
      <c r="T63" s="79"/>
      <c r="U63" s="79"/>
      <c r="V63" s="79"/>
      <c r="W63" s="79"/>
      <c r="X63" s="79"/>
      <c r="Y63" s="79"/>
      <c r="Z63" s="79"/>
      <c r="AA63" s="79"/>
      <c r="AB63" s="79">
        <f ca="1">IF(AB$14&gt;0,$N63*(AB$14),0)</f>
        <v>12</v>
      </c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X63" s="79"/>
      <c r="DY63" s="79"/>
      <c r="DZ63" s="79"/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  <c r="EQ63" s="79"/>
      <c r="ER63" s="79"/>
      <c r="ES63" s="79"/>
      <c r="ET63" s="79"/>
      <c r="EU63" s="79"/>
      <c r="EV63" s="79"/>
      <c r="EW63" s="79"/>
      <c r="EX63" s="79"/>
      <c r="EY63" s="79"/>
      <c r="EZ63" s="79"/>
      <c r="FA63" s="79">
        <f ca="1">IF(FA$14&gt;0,$N63*(FA$14),0)</f>
        <v>6</v>
      </c>
      <c r="FB63" s="79"/>
      <c r="FC63" s="79"/>
      <c r="FD63" s="79"/>
      <c r="FE63" s="79"/>
      <c r="FF63" s="79"/>
      <c r="FG63" s="79"/>
    </row>
    <row r="64" spans="2:163" ht="39" x14ac:dyDescent="0.25">
      <c r="B64" s="89" t="s">
        <v>284</v>
      </c>
      <c r="C64" s="89" t="s">
        <v>503</v>
      </c>
      <c r="D64" s="16" t="s">
        <v>508</v>
      </c>
      <c r="E64" s="15">
        <v>1</v>
      </c>
      <c r="F64" s="47"/>
      <c r="G64" s="73" t="s">
        <v>0</v>
      </c>
      <c r="H64" s="125"/>
      <c r="I64" s="125"/>
      <c r="J64" s="125" t="s">
        <v>195</v>
      </c>
      <c r="K64" s="125"/>
      <c r="L64" s="125"/>
      <c r="M64" s="73">
        <f t="shared" si="88"/>
        <v>2</v>
      </c>
      <c r="N64" s="73">
        <f t="shared" si="89"/>
        <v>2</v>
      </c>
      <c r="O64" s="96">
        <f t="shared" ca="1" si="90"/>
        <v>8</v>
      </c>
      <c r="P64" s="79">
        <f t="shared" ca="1" si="132"/>
        <v>2</v>
      </c>
      <c r="Q64" s="79"/>
      <c r="R64" s="79">
        <f t="shared" ca="1" si="42"/>
        <v>4</v>
      </c>
      <c r="S64" s="79"/>
      <c r="T64" s="79"/>
      <c r="U64" s="79"/>
      <c r="V64" s="79"/>
      <c r="W64" s="79"/>
      <c r="X64" s="79"/>
      <c r="Y64" s="79"/>
      <c r="Z64" s="79"/>
      <c r="AA64" s="79"/>
      <c r="AB64" s="79">
        <f ca="1">IF(AB$14&gt;0,$N64*(AB$14),0)</f>
        <v>8</v>
      </c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>
        <f t="shared" ca="1" si="72"/>
        <v>8</v>
      </c>
      <c r="EV64" s="79"/>
      <c r="EW64" s="79"/>
      <c r="EX64" s="79">
        <f t="shared" ca="1" si="72"/>
        <v>2</v>
      </c>
      <c r="EY64" s="79"/>
      <c r="EZ64" s="79"/>
      <c r="FA64" s="79"/>
      <c r="FB64" s="79"/>
      <c r="FC64" s="79"/>
      <c r="FD64" s="79"/>
      <c r="FE64" s="79"/>
      <c r="FF64" s="79"/>
      <c r="FG64" s="79"/>
    </row>
    <row r="65" spans="2:163" ht="39" x14ac:dyDescent="0.25">
      <c r="B65" s="89" t="s">
        <v>284</v>
      </c>
      <c r="C65" s="89" t="s">
        <v>503</v>
      </c>
      <c r="D65" s="16" t="s">
        <v>509</v>
      </c>
      <c r="E65" s="15">
        <v>1</v>
      </c>
      <c r="F65" s="47"/>
      <c r="G65" s="73" t="s">
        <v>132</v>
      </c>
      <c r="H65" s="125"/>
      <c r="I65" s="125"/>
      <c r="J65" s="125" t="s">
        <v>195</v>
      </c>
      <c r="K65" s="125"/>
      <c r="L65" s="125"/>
      <c r="M65" s="73">
        <f t="shared" si="88"/>
        <v>3</v>
      </c>
      <c r="N65" s="73">
        <f t="shared" si="89"/>
        <v>3</v>
      </c>
      <c r="O65" s="96">
        <f t="shared" ca="1" si="90"/>
        <v>12</v>
      </c>
      <c r="P65" s="79">
        <f t="shared" ca="1" si="132"/>
        <v>3</v>
      </c>
      <c r="Q65" s="79"/>
      <c r="R65" s="79">
        <f t="shared" ca="1" si="42"/>
        <v>6</v>
      </c>
      <c r="S65" s="79"/>
      <c r="T65" s="79"/>
      <c r="U65" s="79"/>
      <c r="V65" s="79"/>
      <c r="W65" s="79"/>
      <c r="X65" s="79"/>
      <c r="Y65" s="79"/>
      <c r="Z65" s="79"/>
      <c r="AA65" s="79"/>
      <c r="AB65" s="79">
        <f ca="1">IF(AB$14&gt;0,$N65*(AB$14),0)</f>
        <v>12</v>
      </c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>
        <f t="shared" ref="EJ65" ca="1" si="133">IF(EJ$14&gt;0,$N65*(EJ$14),0)</f>
        <v>3</v>
      </c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</row>
    <row r="66" spans="2:163" ht="39" x14ac:dyDescent="0.25">
      <c r="B66" s="89" t="s">
        <v>284</v>
      </c>
      <c r="C66" s="89" t="s">
        <v>503</v>
      </c>
      <c r="D66" s="16" t="s">
        <v>510</v>
      </c>
      <c r="E66" s="15">
        <v>1</v>
      </c>
      <c r="F66" s="47"/>
      <c r="G66" s="73" t="s">
        <v>132</v>
      </c>
      <c r="H66" s="125" t="s">
        <v>195</v>
      </c>
      <c r="I66" s="125" t="s">
        <v>195</v>
      </c>
      <c r="J66" s="125" t="s">
        <v>195</v>
      </c>
      <c r="K66" s="125" t="s">
        <v>195</v>
      </c>
      <c r="L66" s="125" t="s">
        <v>195</v>
      </c>
      <c r="M66" s="73">
        <f t="shared" si="88"/>
        <v>3</v>
      </c>
      <c r="N66" s="73">
        <f t="shared" si="89"/>
        <v>3</v>
      </c>
      <c r="O66" s="96">
        <f t="shared" ca="1" si="90"/>
        <v>12</v>
      </c>
      <c r="P66" s="79">
        <f t="shared" ca="1" si="132"/>
        <v>3</v>
      </c>
      <c r="Q66" s="79"/>
      <c r="R66" s="79">
        <f t="shared" ca="1" si="42"/>
        <v>6</v>
      </c>
      <c r="S66" s="79"/>
      <c r="T66" s="79"/>
      <c r="U66" s="79"/>
      <c r="V66" s="79"/>
      <c r="W66" s="79"/>
      <c r="X66" s="79"/>
      <c r="Y66" s="79"/>
      <c r="Z66" s="79"/>
      <c r="AA66" s="79"/>
      <c r="AB66" s="79">
        <f ca="1">IF(AB$14&gt;0,$N66*(AB$14),0)</f>
        <v>12</v>
      </c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>
        <f t="shared" ca="1" si="72"/>
        <v>9</v>
      </c>
      <c r="FE66" s="79"/>
      <c r="FF66" s="79"/>
      <c r="FG66" s="79"/>
    </row>
    <row r="67" spans="2:163" ht="39" x14ac:dyDescent="0.25">
      <c r="B67" s="89" t="s">
        <v>464</v>
      </c>
      <c r="C67" s="89" t="s">
        <v>497</v>
      </c>
      <c r="D67" s="16" t="s">
        <v>465</v>
      </c>
      <c r="E67" s="15">
        <v>1</v>
      </c>
      <c r="F67" s="47"/>
      <c r="G67" s="15"/>
      <c r="H67" s="125" t="s">
        <v>195</v>
      </c>
      <c r="I67" s="125" t="s">
        <v>195</v>
      </c>
      <c r="J67" s="125" t="s">
        <v>195</v>
      </c>
      <c r="K67" s="125" t="s">
        <v>195</v>
      </c>
      <c r="L67" s="125" t="s">
        <v>195</v>
      </c>
      <c r="M67" s="15"/>
      <c r="N67" s="73">
        <f t="shared" si="89"/>
        <v>0</v>
      </c>
      <c r="O67" s="96">
        <f t="shared" ca="1" si="90"/>
        <v>0</v>
      </c>
      <c r="P67" s="79">
        <f t="shared" ca="1" si="132"/>
        <v>0</v>
      </c>
      <c r="Q67" s="79"/>
      <c r="R67" s="79">
        <f t="shared" ca="1" si="42"/>
        <v>0</v>
      </c>
      <c r="S67" s="79"/>
      <c r="T67" s="79"/>
      <c r="U67" s="79"/>
      <c r="V67" s="79"/>
      <c r="W67" s="79"/>
      <c r="X67" s="79"/>
      <c r="Y67" s="79"/>
      <c r="Z67" s="79"/>
      <c r="AA67" s="79"/>
      <c r="AB67" s="79">
        <f ca="1">IF(AB$14&gt;0,$N67*(AB$14),0)</f>
        <v>0</v>
      </c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X67" s="79"/>
      <c r="DY67" s="79"/>
      <c r="DZ67" s="79"/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</row>
    <row r="68" spans="2:163" ht="39" x14ac:dyDescent="0.25">
      <c r="B68" s="89" t="s">
        <v>464</v>
      </c>
      <c r="C68" s="89" t="s">
        <v>497</v>
      </c>
      <c r="D68" s="16" t="s">
        <v>491</v>
      </c>
      <c r="E68" s="15">
        <v>2</v>
      </c>
      <c r="F68" s="47"/>
      <c r="G68" s="15"/>
      <c r="H68" s="125" t="s">
        <v>195</v>
      </c>
      <c r="I68" s="125" t="s">
        <v>195</v>
      </c>
      <c r="J68" s="125" t="s">
        <v>195</v>
      </c>
      <c r="K68" s="125" t="s">
        <v>195</v>
      </c>
      <c r="L68" s="125" t="s">
        <v>195</v>
      </c>
      <c r="M68" s="15"/>
      <c r="N68" s="73">
        <f t="shared" si="89"/>
        <v>0</v>
      </c>
      <c r="O68" s="96">
        <f t="shared" ca="1" si="90"/>
        <v>0</v>
      </c>
      <c r="P68" s="79">
        <f t="shared" ca="1" si="132"/>
        <v>0</v>
      </c>
      <c r="Q68" s="79"/>
      <c r="R68" s="79">
        <f t="shared" ca="1" si="42"/>
        <v>0</v>
      </c>
      <c r="S68" s="79"/>
      <c r="T68" s="79"/>
      <c r="U68" s="79"/>
      <c r="V68" s="79"/>
      <c r="W68" s="79"/>
      <c r="X68" s="79"/>
      <c r="Y68" s="79"/>
      <c r="Z68" s="79"/>
      <c r="AA68" s="79"/>
      <c r="AB68" s="79">
        <f t="shared" ref="AB68:AD80" ca="1" si="134">IF(AB$14&gt;0,$N68*(AB$14),0)</f>
        <v>0</v>
      </c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</row>
    <row r="69" spans="2:163" ht="39" x14ac:dyDescent="0.25">
      <c r="B69" s="89" t="s">
        <v>464</v>
      </c>
      <c r="C69" s="89" t="s">
        <v>497</v>
      </c>
      <c r="D69" s="16" t="s">
        <v>468</v>
      </c>
      <c r="E69" s="15">
        <v>1</v>
      </c>
      <c r="F69" s="47"/>
      <c r="G69" s="15"/>
      <c r="H69" s="125"/>
      <c r="I69" s="125"/>
      <c r="J69" s="125" t="s">
        <v>195</v>
      </c>
      <c r="K69" s="125"/>
      <c r="L69" s="125"/>
      <c r="M69" s="15"/>
      <c r="N69" s="73">
        <f t="shared" si="89"/>
        <v>0</v>
      </c>
      <c r="O69" s="96">
        <f t="shared" ca="1" si="90"/>
        <v>0</v>
      </c>
      <c r="P69" s="79">
        <f t="shared" ref="P69:R79" ca="1" si="135">IF(P$14&gt;0,$N69*(P$14),0)</f>
        <v>0</v>
      </c>
      <c r="Q69" s="79"/>
      <c r="R69" s="79">
        <f t="shared" ca="1" si="42"/>
        <v>0</v>
      </c>
      <c r="S69" s="79"/>
      <c r="T69" s="79"/>
      <c r="U69" s="79"/>
      <c r="V69" s="79"/>
      <c r="W69" s="79"/>
      <c r="X69" s="79"/>
      <c r="Y69" s="79"/>
      <c r="Z69" s="79"/>
      <c r="AA69" s="79"/>
      <c r="AB69" s="79">
        <f t="shared" ca="1" si="134"/>
        <v>0</v>
      </c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>
        <f ca="1">IF(EK$14&gt;0,$N69*(EK$14),0)</f>
        <v>0</v>
      </c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</row>
    <row r="70" spans="2:163" ht="52" x14ac:dyDescent="0.25">
      <c r="B70" s="89" t="s">
        <v>464</v>
      </c>
      <c r="C70" s="89" t="s">
        <v>498</v>
      </c>
      <c r="D70" s="16" t="s">
        <v>466</v>
      </c>
      <c r="E70" s="15">
        <v>2</v>
      </c>
      <c r="F70" s="47" t="s">
        <v>631</v>
      </c>
      <c r="G70" s="15"/>
      <c r="H70" s="125"/>
      <c r="I70" s="125" t="s">
        <v>195</v>
      </c>
      <c r="J70" s="125" t="s">
        <v>195</v>
      </c>
      <c r="K70" s="125"/>
      <c r="L70" s="125"/>
      <c r="M70" s="15"/>
      <c r="N70" s="73">
        <f t="shared" si="89"/>
        <v>0</v>
      </c>
      <c r="O70" s="96">
        <f t="shared" ca="1" si="90"/>
        <v>0</v>
      </c>
      <c r="P70" s="79">
        <f t="shared" ca="1" si="135"/>
        <v>0</v>
      </c>
      <c r="Q70" s="79"/>
      <c r="R70" s="79">
        <f t="shared" ca="1" si="42"/>
        <v>0</v>
      </c>
      <c r="S70" s="79"/>
      <c r="T70" s="79"/>
      <c r="U70" s="79"/>
      <c r="V70" s="79"/>
      <c r="W70" s="79"/>
      <c r="X70" s="79"/>
      <c r="Y70" s="79"/>
      <c r="Z70" s="79"/>
      <c r="AA70" s="79"/>
      <c r="AB70" s="79">
        <f t="shared" ca="1" si="134"/>
        <v>0</v>
      </c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>
        <f ca="1">IF(BW$14&gt;0,$N70*(BW$14),0)</f>
        <v>0</v>
      </c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  <c r="DS70" s="79"/>
      <c r="DT70" s="79"/>
      <c r="DU70" s="79"/>
      <c r="DV70" s="79"/>
      <c r="DW70" s="79"/>
      <c r="DX70" s="79"/>
      <c r="DY70" s="79"/>
      <c r="DZ70" s="79"/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</row>
    <row r="71" spans="2:163" ht="65" x14ac:dyDescent="0.25">
      <c r="B71" s="89" t="s">
        <v>464</v>
      </c>
      <c r="C71" s="89" t="s">
        <v>498</v>
      </c>
      <c r="D71" s="16" t="s">
        <v>499</v>
      </c>
      <c r="E71" s="15">
        <v>2</v>
      </c>
      <c r="F71" s="47"/>
      <c r="G71" s="15"/>
      <c r="H71" s="125"/>
      <c r="I71" s="125"/>
      <c r="J71" s="125" t="s">
        <v>195</v>
      </c>
      <c r="K71" s="125"/>
      <c r="L71" s="125"/>
      <c r="M71" s="15"/>
      <c r="N71" s="73">
        <f t="shared" si="89"/>
        <v>0</v>
      </c>
      <c r="O71" s="96">
        <f t="shared" ca="1" si="90"/>
        <v>0</v>
      </c>
      <c r="P71" s="79">
        <f t="shared" ca="1" si="135"/>
        <v>0</v>
      </c>
      <c r="Q71" s="79"/>
      <c r="R71" s="79">
        <f t="shared" ca="1" si="42"/>
        <v>0</v>
      </c>
      <c r="S71" s="79"/>
      <c r="T71" s="79"/>
      <c r="U71" s="79"/>
      <c r="V71" s="79">
        <f t="shared" ref="V71" ca="1" si="136">IF(V$14&gt;0,$N71*(V$14),0)</f>
        <v>0</v>
      </c>
      <c r="W71" s="79"/>
      <c r="X71" s="79"/>
      <c r="Y71" s="79"/>
      <c r="Z71" s="79"/>
      <c r="AA71" s="79"/>
      <c r="AB71" s="79">
        <f t="shared" ca="1" si="134"/>
        <v>0</v>
      </c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</row>
    <row r="72" spans="2:163" ht="26" x14ac:dyDescent="0.25">
      <c r="B72" s="89" t="s">
        <v>464</v>
      </c>
      <c r="C72" s="89" t="s">
        <v>498</v>
      </c>
      <c r="D72" s="16" t="s">
        <v>501</v>
      </c>
      <c r="E72" s="15">
        <v>2</v>
      </c>
      <c r="F72" s="47"/>
      <c r="G72" s="15"/>
      <c r="H72" s="125"/>
      <c r="I72" s="125"/>
      <c r="J72" s="125" t="s">
        <v>195</v>
      </c>
      <c r="K72" s="125"/>
      <c r="L72" s="125"/>
      <c r="M72" s="15"/>
      <c r="N72" s="73">
        <f t="shared" si="89"/>
        <v>0</v>
      </c>
      <c r="O72" s="96">
        <f t="shared" ca="1" si="90"/>
        <v>0</v>
      </c>
      <c r="P72" s="79">
        <f t="shared" ca="1" si="135"/>
        <v>0</v>
      </c>
      <c r="Q72" s="79"/>
      <c r="R72" s="79">
        <f t="shared" ca="1" si="42"/>
        <v>0</v>
      </c>
      <c r="S72" s="79"/>
      <c r="T72" s="79"/>
      <c r="U72" s="79"/>
      <c r="V72" s="79"/>
      <c r="W72" s="79"/>
      <c r="X72" s="79"/>
      <c r="Y72" s="79"/>
      <c r="Z72" s="79"/>
      <c r="AA72" s="79"/>
      <c r="AB72" s="79">
        <f t="shared" ca="1" si="134"/>
        <v>0</v>
      </c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>
        <f ca="1">IF(ED$14&gt;0,$N72*(ED$14),0)</f>
        <v>0</v>
      </c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</row>
    <row r="73" spans="2:163" ht="26" x14ac:dyDescent="0.25">
      <c r="B73" s="89" t="s">
        <v>464</v>
      </c>
      <c r="C73" s="89" t="s">
        <v>469</v>
      </c>
      <c r="D73" s="16" t="s">
        <v>470</v>
      </c>
      <c r="E73" s="15">
        <v>1</v>
      </c>
      <c r="F73" s="47" t="s">
        <v>471</v>
      </c>
      <c r="G73" s="15"/>
      <c r="H73" s="125"/>
      <c r="I73" s="125"/>
      <c r="J73" s="125" t="s">
        <v>195</v>
      </c>
      <c r="K73" s="125"/>
      <c r="L73" s="125"/>
      <c r="M73" s="15"/>
      <c r="N73" s="73">
        <f t="shared" si="89"/>
        <v>0</v>
      </c>
      <c r="O73" s="96">
        <f t="shared" ca="1" si="90"/>
        <v>0</v>
      </c>
      <c r="P73" s="79">
        <f t="shared" ca="1" si="135"/>
        <v>0</v>
      </c>
      <c r="Q73" s="79"/>
      <c r="R73" s="79">
        <f t="shared" ca="1" si="42"/>
        <v>0</v>
      </c>
      <c r="S73" s="79"/>
      <c r="T73" s="79"/>
      <c r="U73" s="79"/>
      <c r="V73" s="79"/>
      <c r="W73" s="79"/>
      <c r="X73" s="79"/>
      <c r="Y73" s="79"/>
      <c r="Z73" s="79"/>
      <c r="AA73" s="79"/>
      <c r="AB73" s="79">
        <f t="shared" ca="1" si="134"/>
        <v>0</v>
      </c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>
        <f ca="1">IF(EI$14&gt;0,$N73*(EI$14),0)</f>
        <v>0</v>
      </c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</row>
    <row r="74" spans="2:163" ht="39" x14ac:dyDescent="0.25">
      <c r="B74" s="89" t="s">
        <v>464</v>
      </c>
      <c r="C74" s="89" t="s">
        <v>469</v>
      </c>
      <c r="D74" s="16" t="s">
        <v>472</v>
      </c>
      <c r="E74" s="15">
        <v>1</v>
      </c>
      <c r="F74" s="47"/>
      <c r="G74" s="15"/>
      <c r="H74" s="125" t="s">
        <v>195</v>
      </c>
      <c r="I74" s="125" t="s">
        <v>195</v>
      </c>
      <c r="J74" s="125" t="s">
        <v>195</v>
      </c>
      <c r="K74" s="125" t="s">
        <v>195</v>
      </c>
      <c r="L74" s="125" t="s">
        <v>195</v>
      </c>
      <c r="M74" s="15"/>
      <c r="N74" s="73">
        <f t="shared" si="89"/>
        <v>0</v>
      </c>
      <c r="O74" s="96">
        <f t="shared" ca="1" si="90"/>
        <v>0</v>
      </c>
      <c r="P74" s="79">
        <f t="shared" ca="1" si="135"/>
        <v>0</v>
      </c>
      <c r="Q74" s="79"/>
      <c r="R74" s="79">
        <f ca="1">IF(R$14&gt;0,$N74*(R$14),0)</f>
        <v>0</v>
      </c>
      <c r="S74" s="79"/>
      <c r="T74" s="79"/>
      <c r="U74" s="79"/>
      <c r="V74" s="79"/>
      <c r="W74" s="79"/>
      <c r="X74" s="79"/>
      <c r="Y74" s="79"/>
      <c r="Z74" s="79"/>
      <c r="AA74" s="79"/>
      <c r="AB74" s="79">
        <f t="shared" ca="1" si="134"/>
        <v>0</v>
      </c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>
        <f ca="1">IF(EI$14&gt;0,$N74*(EI$14),0)</f>
        <v>0</v>
      </c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</row>
    <row r="75" spans="2:163" ht="26" x14ac:dyDescent="0.25">
      <c r="B75" s="89" t="s">
        <v>464</v>
      </c>
      <c r="C75" s="89" t="s">
        <v>473</v>
      </c>
      <c r="D75" s="16" t="s">
        <v>474</v>
      </c>
      <c r="E75" s="15">
        <v>2</v>
      </c>
      <c r="F75" s="47"/>
      <c r="G75" s="15"/>
      <c r="H75" s="125" t="s">
        <v>195</v>
      </c>
      <c r="I75" s="125" t="s">
        <v>195</v>
      </c>
      <c r="J75" s="125" t="s">
        <v>195</v>
      </c>
      <c r="K75" s="125" t="s">
        <v>195</v>
      </c>
      <c r="L75" s="125" t="s">
        <v>195</v>
      </c>
      <c r="M75" s="15"/>
      <c r="N75" s="73">
        <f t="shared" si="89"/>
        <v>0</v>
      </c>
      <c r="O75" s="96">
        <f t="shared" ca="1" si="90"/>
        <v>0</v>
      </c>
      <c r="P75" s="79">
        <f t="shared" ca="1" si="135"/>
        <v>0</v>
      </c>
      <c r="Q75" s="79"/>
      <c r="R75" s="79">
        <f ca="1">IF(R$14&gt;0,$N75*(R$14),0)</f>
        <v>0</v>
      </c>
      <c r="S75" s="79"/>
      <c r="T75" s="79"/>
      <c r="U75" s="79"/>
      <c r="V75" s="79"/>
      <c r="W75" s="79"/>
      <c r="X75" s="79"/>
      <c r="Y75" s="79"/>
      <c r="Z75" s="79"/>
      <c r="AA75" s="79"/>
      <c r="AB75" s="79">
        <f t="shared" ca="1" si="134"/>
        <v>0</v>
      </c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>
        <f ca="1">IF(EJ$14&gt;0,$N75*(EJ$14),0)</f>
        <v>0</v>
      </c>
      <c r="EK75" s="79">
        <f ca="1">IF(EK$14&gt;0,$N75*(EK$14),0)</f>
        <v>0</v>
      </c>
      <c r="EL75" s="79">
        <f ca="1">IF(EL$14&gt;0,$N75*(EL$14),0)</f>
        <v>0</v>
      </c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</row>
    <row r="76" spans="2:163" ht="39" x14ac:dyDescent="0.25">
      <c r="B76" s="89" t="s">
        <v>464</v>
      </c>
      <c r="C76" s="89" t="s">
        <v>492</v>
      </c>
      <c r="D76" s="16" t="s">
        <v>493</v>
      </c>
      <c r="E76" s="15">
        <v>2</v>
      </c>
      <c r="F76" s="47"/>
      <c r="G76" s="15"/>
      <c r="H76" s="125" t="s">
        <v>195</v>
      </c>
      <c r="I76" s="125" t="s">
        <v>195</v>
      </c>
      <c r="J76" s="125" t="s">
        <v>195</v>
      </c>
      <c r="K76" s="125" t="s">
        <v>195</v>
      </c>
      <c r="L76" s="125" t="s">
        <v>195</v>
      </c>
      <c r="M76" s="15"/>
      <c r="N76" s="73">
        <f t="shared" si="89"/>
        <v>0</v>
      </c>
      <c r="O76" s="96">
        <f t="shared" ca="1" si="90"/>
        <v>0</v>
      </c>
      <c r="P76" s="79">
        <f t="shared" ca="1" si="135"/>
        <v>0</v>
      </c>
      <c r="Q76" s="79">
        <f t="shared" ca="1" si="135"/>
        <v>0</v>
      </c>
      <c r="R76" s="79">
        <f t="shared" ca="1" si="135"/>
        <v>0</v>
      </c>
      <c r="S76" s="79"/>
      <c r="T76" s="79"/>
      <c r="U76" s="79"/>
      <c r="V76" s="79">
        <f t="shared" ref="V76:W76" ca="1" si="137">IF(V$14&gt;0,$N76*(V$14),0)</f>
        <v>0</v>
      </c>
      <c r="W76" s="79">
        <f t="shared" ca="1" si="137"/>
        <v>0</v>
      </c>
      <c r="X76" s="79"/>
      <c r="Y76" s="79"/>
      <c r="Z76" s="79">
        <f ca="1">IF(Z$14&gt;0,$N76*(Z$14),0)</f>
        <v>0</v>
      </c>
      <c r="AA76" s="79"/>
      <c r="AB76" s="79">
        <f t="shared" ca="1" si="134"/>
        <v>0</v>
      </c>
      <c r="AC76" s="79">
        <f t="shared" ca="1" si="134"/>
        <v>0</v>
      </c>
      <c r="AD76" s="79">
        <f t="shared" ca="1" si="134"/>
        <v>0</v>
      </c>
      <c r="AE76" s="79"/>
      <c r="AF76" s="79">
        <f t="shared" ref="AF76:AH76" ca="1" si="138">IF(AF$14&gt;0,$N76*(AF$14),0)</f>
        <v>0</v>
      </c>
      <c r="AG76" s="79">
        <f t="shared" ca="1" si="138"/>
        <v>0</v>
      </c>
      <c r="AH76" s="79">
        <f t="shared" ca="1" si="138"/>
        <v>0</v>
      </c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>
        <f t="shared" ref="BN76:BS76" ca="1" si="139">IF(BN$14&gt;0,$N76*(BN$14),0)</f>
        <v>0</v>
      </c>
      <c r="BO76" s="79">
        <f t="shared" ca="1" si="139"/>
        <v>0</v>
      </c>
      <c r="BP76" s="79">
        <f t="shared" ca="1" si="139"/>
        <v>0</v>
      </c>
      <c r="BQ76" s="79">
        <f t="shared" ca="1" si="139"/>
        <v>0</v>
      </c>
      <c r="BR76" s="79">
        <f t="shared" ca="1" si="139"/>
        <v>0</v>
      </c>
      <c r="BS76" s="79">
        <f t="shared" ca="1" si="139"/>
        <v>0</v>
      </c>
      <c r="BT76" s="79"/>
      <c r="BU76" s="79"/>
      <c r="BV76" s="79"/>
      <c r="BW76" s="79">
        <f ca="1">IF(BW$14&gt;0,$N76*(BW$14),0)</f>
        <v>0</v>
      </c>
      <c r="BX76" s="79">
        <f ca="1">IF(BX$14&gt;0,$N76*(BX$14),0)</f>
        <v>0</v>
      </c>
      <c r="BY76" s="79"/>
      <c r="BZ76" s="79"/>
      <c r="CA76" s="79"/>
      <c r="CB76" s="79"/>
      <c r="CC76" s="79"/>
      <c r="CD76" s="79"/>
      <c r="CE76" s="79">
        <f t="shared" ref="CE76:CF76" ca="1" si="140">IF(CE$14&gt;0,$N76*(CE$14),0)</f>
        <v>0</v>
      </c>
      <c r="CF76" s="79">
        <f t="shared" ca="1" si="140"/>
        <v>0</v>
      </c>
      <c r="CG76" s="79"/>
      <c r="CH76" s="79"/>
      <c r="CI76" s="79">
        <f t="shared" ref="CI76" ca="1" si="141">IF(CI$14&gt;0,$N76*(CI$14),0)</f>
        <v>0</v>
      </c>
      <c r="CJ76" s="79">
        <f ca="1">IF(CJ$14&gt;0,$N76*(CJ$14),0)</f>
        <v>0</v>
      </c>
      <c r="CK76" s="79">
        <f ca="1">IF(CK$14&gt;0,$N76*(CK$14),0)</f>
        <v>0</v>
      </c>
      <c r="CL76" s="79"/>
      <c r="CM76" s="79">
        <f ca="1">IF(CM$14&gt;0,$N76*(CM$14),0)</f>
        <v>0</v>
      </c>
      <c r="CN76" s="79"/>
      <c r="CO76" s="79"/>
      <c r="CP76" s="79"/>
      <c r="CQ76" s="79">
        <f ca="1">IF(CQ$14&gt;0,$N76*(CQ$14),0)</f>
        <v>0</v>
      </c>
      <c r="CR76" s="79">
        <f ca="1">IF(CR$14&gt;0,$N76*(CR$14),0)</f>
        <v>0</v>
      </c>
      <c r="CS76" s="79"/>
      <c r="CT76" s="79"/>
      <c r="CU76" s="79"/>
      <c r="CV76" s="79"/>
      <c r="CW76" s="79"/>
      <c r="CX76" s="79"/>
      <c r="CY76" s="79"/>
      <c r="CZ76" s="79"/>
      <c r="DA76" s="79"/>
      <c r="DB76" s="79">
        <f ca="1">IF(DB$14&gt;0,$N76*(DB$14),0)</f>
        <v>0</v>
      </c>
      <c r="DC76" s="79"/>
      <c r="DD76" s="79"/>
      <c r="DE76" s="79">
        <f ca="1">IF(DE$14&gt;0,$N76*(DE$14),0)</f>
        <v>0</v>
      </c>
      <c r="DF76" s="79"/>
      <c r="DG76" s="79"/>
      <c r="DH76" s="79"/>
      <c r="DI76" s="79">
        <f ca="1">IF(DI$14&gt;0,$N76*(DI$14),0)</f>
        <v>0</v>
      </c>
      <c r="DJ76" s="79"/>
      <c r="DK76" s="79"/>
      <c r="DL76" s="79">
        <f ca="1">IF(DL$14&gt;0,$N76*(DL$14),0)</f>
        <v>0</v>
      </c>
      <c r="DM76" s="79">
        <f ca="1">IF(DM$14&gt;0,$N76*(DM$14),0)</f>
        <v>0</v>
      </c>
      <c r="DN76" s="79">
        <f ca="1">IF(DN$14&gt;0,$N76*(DN$14),0)</f>
        <v>0</v>
      </c>
      <c r="DO76" s="79">
        <f ca="1">IF(DO$14&gt;0,$N76*(DO$14),0)</f>
        <v>0</v>
      </c>
      <c r="DP76" s="79">
        <f ca="1">IF(DP$14&gt;0,$N76*(DP$14),0)</f>
        <v>0</v>
      </c>
      <c r="DQ76" s="79">
        <f t="shared" ref="DQ76:DX76" ca="1" si="142">IF(DQ$14&gt;0,$N76*(DQ$14),0)</f>
        <v>0</v>
      </c>
      <c r="DR76" s="79">
        <f t="shared" ca="1" si="142"/>
        <v>0</v>
      </c>
      <c r="DS76" s="79">
        <f t="shared" ca="1" si="142"/>
        <v>0</v>
      </c>
      <c r="DT76" s="79">
        <f t="shared" ca="1" si="142"/>
        <v>0</v>
      </c>
      <c r="DU76" s="79">
        <f t="shared" ca="1" si="142"/>
        <v>0</v>
      </c>
      <c r="DV76" s="79">
        <f t="shared" ca="1" si="142"/>
        <v>0</v>
      </c>
      <c r="DW76" s="79">
        <f t="shared" ca="1" si="142"/>
        <v>0</v>
      </c>
      <c r="DX76" s="79">
        <f t="shared" ca="1" si="142"/>
        <v>0</v>
      </c>
      <c r="DY76" s="79">
        <f ca="1">IF(DY$14&gt;0,$N76*(DY$14),0)</f>
        <v>0</v>
      </c>
      <c r="DZ76" s="79">
        <f ca="1">IF(DZ$14&gt;0,$N76*(DZ$14),0)</f>
        <v>0</v>
      </c>
      <c r="EA76" s="79">
        <f ca="1">IF(EA$14&gt;0,$N76*(EA$14),0)</f>
        <v>0</v>
      </c>
      <c r="EB76" s="79">
        <f ca="1">IF(EB$14&gt;0,$N76*(EB$14),0)</f>
        <v>0</v>
      </c>
      <c r="EC76" s="79">
        <f ca="1">IF(EC$14&gt;0,$N76*(EC$14),0)</f>
        <v>0</v>
      </c>
      <c r="ED76" s="79"/>
      <c r="EE76" s="79"/>
      <c r="EF76" s="79"/>
      <c r="EG76" s="79"/>
      <c r="EH76" s="79"/>
      <c r="EI76" s="79"/>
      <c r="EJ76" s="79">
        <f t="shared" ref="EJ76" ca="1" si="143">IF(EJ$14&gt;0,$N76*(EJ$14),0)</f>
        <v>0</v>
      </c>
      <c r="EK76" s="79"/>
      <c r="EL76" s="79"/>
      <c r="EM76" s="79"/>
      <c r="EN76" s="79"/>
      <c r="EO76" s="79">
        <f ca="1">IF(EO$14&gt;0,$N76*(EO$14),0)</f>
        <v>0</v>
      </c>
      <c r="EP76" s="79"/>
      <c r="EQ76" s="79">
        <f ca="1">IF(EQ$14&gt;0,$N76*(EQ$14),0)</f>
        <v>0</v>
      </c>
      <c r="ER76" s="79"/>
      <c r="ES76" s="79"/>
      <c r="ET76" s="79"/>
      <c r="EU76" s="79"/>
      <c r="EV76" s="79"/>
      <c r="EW76" s="79">
        <f t="shared" ref="EW76:EX76" ca="1" si="144">IF(EW$14&gt;0,$N76*(EW$14),0)</f>
        <v>0</v>
      </c>
      <c r="EX76" s="79">
        <f t="shared" ca="1" si="144"/>
        <v>0</v>
      </c>
      <c r="EY76" s="79"/>
      <c r="EZ76" s="79"/>
      <c r="FA76" s="79"/>
      <c r="FB76" s="79"/>
      <c r="FC76" s="79"/>
      <c r="FD76" s="79"/>
      <c r="FE76" s="79"/>
      <c r="FF76" s="79"/>
      <c r="FG76" s="79"/>
    </row>
    <row r="77" spans="2:163" ht="26" x14ac:dyDescent="0.25">
      <c r="B77" s="89" t="s">
        <v>464</v>
      </c>
      <c r="C77" s="89" t="s">
        <v>492</v>
      </c>
      <c r="D77" s="16" t="s">
        <v>495</v>
      </c>
      <c r="E77" s="15">
        <v>2</v>
      </c>
      <c r="F77" s="47"/>
      <c r="G77" s="15"/>
      <c r="H77" s="125"/>
      <c r="I77" s="125"/>
      <c r="J77" s="125" t="s">
        <v>195</v>
      </c>
      <c r="K77" s="125"/>
      <c r="L77" s="125"/>
      <c r="M77" s="15"/>
      <c r="N77" s="73">
        <f t="shared" si="89"/>
        <v>0</v>
      </c>
      <c r="O77" s="96">
        <f t="shared" ca="1" si="90"/>
        <v>0</v>
      </c>
      <c r="P77" s="79">
        <f t="shared" ca="1" si="135"/>
        <v>0</v>
      </c>
      <c r="Q77" s="79"/>
      <c r="R77" s="79">
        <f ca="1">IF(R$14&gt;0,$N77*(R$14),0)</f>
        <v>0</v>
      </c>
      <c r="S77" s="79"/>
      <c r="T77" s="79"/>
      <c r="U77" s="79"/>
      <c r="V77" s="79"/>
      <c r="W77" s="79"/>
      <c r="X77" s="79"/>
      <c r="Y77" s="79"/>
      <c r="Z77" s="79"/>
      <c r="AA77" s="79"/>
      <c r="AB77" s="79">
        <f t="shared" ca="1" si="134"/>
        <v>0</v>
      </c>
      <c r="AC77" s="79">
        <f t="shared" ca="1" si="134"/>
        <v>0</v>
      </c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</row>
    <row r="78" spans="2:163" ht="26" x14ac:dyDescent="0.25">
      <c r="B78" s="89" t="s">
        <v>464</v>
      </c>
      <c r="C78" s="89" t="s">
        <v>492</v>
      </c>
      <c r="D78" s="16" t="s">
        <v>496</v>
      </c>
      <c r="E78" s="15">
        <v>2</v>
      </c>
      <c r="F78" s="47"/>
      <c r="G78" s="15"/>
      <c r="H78" s="125"/>
      <c r="I78" s="125"/>
      <c r="J78" s="125" t="s">
        <v>195</v>
      </c>
      <c r="K78" s="125"/>
      <c r="L78" s="125"/>
      <c r="M78" s="15"/>
      <c r="N78" s="73">
        <f t="shared" si="89"/>
        <v>0</v>
      </c>
      <c r="O78" s="96">
        <f t="shared" ca="1" si="90"/>
        <v>0</v>
      </c>
      <c r="P78" s="79">
        <f t="shared" ca="1" si="135"/>
        <v>0</v>
      </c>
      <c r="Q78" s="79"/>
      <c r="R78" s="79">
        <f ca="1">IF(R$14&gt;0,$N78*(R$14),0)</f>
        <v>0</v>
      </c>
      <c r="S78" s="79"/>
      <c r="T78" s="79"/>
      <c r="U78" s="79"/>
      <c r="V78" s="79"/>
      <c r="W78" s="79"/>
      <c r="X78" s="79"/>
      <c r="Y78" s="79"/>
      <c r="Z78" s="79"/>
      <c r="AA78" s="79"/>
      <c r="AB78" s="79">
        <f t="shared" ca="1" si="134"/>
        <v>0</v>
      </c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>
        <f t="shared" ref="BW78" ca="1" si="145">IF(BW$14&gt;0,$N78*(BW$14),0)</f>
        <v>0</v>
      </c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</row>
    <row r="79" spans="2:163" ht="39" x14ac:dyDescent="0.25">
      <c r="B79" s="89" t="s">
        <v>464</v>
      </c>
      <c r="C79" s="89" t="s">
        <v>492</v>
      </c>
      <c r="D79" s="16" t="s">
        <v>500</v>
      </c>
      <c r="E79" s="15">
        <v>2</v>
      </c>
      <c r="F79" s="47"/>
      <c r="G79" s="15"/>
      <c r="H79" s="125"/>
      <c r="I79" s="125"/>
      <c r="J79" s="125" t="s">
        <v>195</v>
      </c>
      <c r="K79" s="125"/>
      <c r="L79" s="125"/>
      <c r="M79" s="15"/>
      <c r="N79" s="73">
        <f t="shared" si="89"/>
        <v>0</v>
      </c>
      <c r="O79" s="96">
        <f t="shared" ca="1" si="90"/>
        <v>0</v>
      </c>
      <c r="P79" s="79">
        <f t="shared" ca="1" si="135"/>
        <v>0</v>
      </c>
      <c r="Q79" s="79"/>
      <c r="R79" s="79">
        <f ca="1">IF(R$14&gt;0,$N79*(R$14),0)</f>
        <v>0</v>
      </c>
      <c r="S79" s="79"/>
      <c r="T79" s="79"/>
      <c r="U79" s="79"/>
      <c r="V79" s="79"/>
      <c r="W79" s="79"/>
      <c r="X79" s="79"/>
      <c r="Y79" s="79"/>
      <c r="Z79" s="79"/>
      <c r="AA79" s="79"/>
      <c r="AB79" s="79">
        <f t="shared" ca="1" si="134"/>
        <v>0</v>
      </c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>
        <f ca="1">IF(BY$14&gt;0,$N79*(BY$14),0)</f>
        <v>0</v>
      </c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>
        <f t="shared" ref="EI79" ca="1" si="146">IF(EI$14&gt;0,$N79*(EI$14),0)</f>
        <v>0</v>
      </c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</row>
    <row r="80" spans="2:163" ht="91" x14ac:dyDescent="0.25">
      <c r="B80" s="89">
        <v>231</v>
      </c>
      <c r="C80" s="89" t="s">
        <v>457</v>
      </c>
      <c r="D80" s="16" t="s">
        <v>458</v>
      </c>
      <c r="E80" s="15">
        <v>2</v>
      </c>
      <c r="F80" s="47" t="s">
        <v>632</v>
      </c>
      <c r="G80" s="15"/>
      <c r="H80" s="125"/>
      <c r="I80" s="125" t="s">
        <v>195</v>
      </c>
      <c r="J80" s="125" t="s">
        <v>195</v>
      </c>
      <c r="K80" s="125" t="s">
        <v>195</v>
      </c>
      <c r="L80" s="125"/>
      <c r="M80" s="15"/>
      <c r="N80" s="73">
        <f t="shared" ref="N80:N111" si="147">M80*E80</f>
        <v>0</v>
      </c>
      <c r="O80" s="96">
        <f t="shared" ref="O80" ca="1" si="148">MAX(P80:FG80)</f>
        <v>0</v>
      </c>
      <c r="P80" s="79">
        <f ca="1">IF(P$14&gt;0,$N80*(P$14),0)</f>
        <v>0</v>
      </c>
      <c r="Q80" s="79"/>
      <c r="R80" s="79">
        <f ca="1">IF(R$14&gt;0,$N80*(R$14),0)</f>
        <v>0</v>
      </c>
      <c r="S80" s="79"/>
      <c r="T80" s="79"/>
      <c r="U80" s="79"/>
      <c r="V80" s="79"/>
      <c r="W80" s="79"/>
      <c r="X80" s="79"/>
      <c r="Y80" s="79"/>
      <c r="Z80" s="79"/>
      <c r="AA80" s="79"/>
      <c r="AB80" s="79">
        <f t="shared" ca="1" si="134"/>
        <v>0</v>
      </c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>
        <f ca="1">IF(CD$14&gt;0,$N80*(CD$14),0)</f>
        <v>0</v>
      </c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  <c r="EQ80" s="79"/>
      <c r="ER80" s="79"/>
      <c r="ES80" s="79"/>
      <c r="ET80" s="79"/>
      <c r="EU80" s="79"/>
      <c r="EV80" s="79"/>
      <c r="EW80" s="79"/>
      <c r="EX80" s="79"/>
      <c r="EY80" s="79"/>
      <c r="EZ80" s="79"/>
      <c r="FA80" s="79"/>
      <c r="FB80" s="79"/>
      <c r="FC80" s="79"/>
      <c r="FD80" s="79"/>
      <c r="FE80" s="79"/>
      <c r="FF80" s="79"/>
      <c r="FG80" s="79"/>
    </row>
    <row r="81" spans="6:163" ht="14.5" x14ac:dyDescent="0.25">
      <c r="F81" s="97" t="s">
        <v>460</v>
      </c>
      <c r="H81" s="120"/>
      <c r="I81" s="120"/>
      <c r="J81" s="120"/>
      <c r="K81" s="120"/>
      <c r="L81" s="120"/>
      <c r="O81" s="73"/>
      <c r="P81" s="96">
        <f t="shared" ref="P81:AU81" ca="1" si="149">MAX(P16:P80)</f>
        <v>9</v>
      </c>
      <c r="Q81" s="96">
        <f t="shared" ca="1" si="149"/>
        <v>0</v>
      </c>
      <c r="R81" s="96">
        <f t="shared" ca="1" si="149"/>
        <v>18</v>
      </c>
      <c r="S81" s="96">
        <f t="shared" ca="1" si="149"/>
        <v>9</v>
      </c>
      <c r="T81" s="96">
        <f t="shared" ca="1" si="149"/>
        <v>36</v>
      </c>
      <c r="U81" s="96">
        <f t="shared" ca="1" si="149"/>
        <v>27</v>
      </c>
      <c r="V81" s="96">
        <f t="shared" ca="1" si="149"/>
        <v>18</v>
      </c>
      <c r="W81" s="96">
        <f t="shared" ca="1" si="149"/>
        <v>9</v>
      </c>
      <c r="X81" s="96">
        <f t="shared" ca="1" si="149"/>
        <v>36</v>
      </c>
      <c r="Y81" s="96">
        <f t="shared" ca="1" si="149"/>
        <v>27</v>
      </c>
      <c r="Z81" s="96">
        <f t="shared" ca="1" si="149"/>
        <v>18</v>
      </c>
      <c r="AA81" s="96">
        <f t="shared" ca="1" si="149"/>
        <v>9</v>
      </c>
      <c r="AB81" s="96">
        <f t="shared" ca="1" si="149"/>
        <v>36</v>
      </c>
      <c r="AC81" s="96">
        <f t="shared" ca="1" si="149"/>
        <v>27</v>
      </c>
      <c r="AD81" s="96">
        <f t="shared" ca="1" si="149"/>
        <v>18</v>
      </c>
      <c r="AE81" s="96">
        <f t="shared" ca="1" si="149"/>
        <v>9</v>
      </c>
      <c r="AF81" s="96">
        <f t="shared" ca="1" si="149"/>
        <v>36</v>
      </c>
      <c r="AG81" s="96">
        <f t="shared" ca="1" si="149"/>
        <v>27</v>
      </c>
      <c r="AH81" s="96">
        <f t="shared" ca="1" si="149"/>
        <v>18</v>
      </c>
      <c r="AI81" s="96">
        <f t="shared" ca="1" si="149"/>
        <v>6</v>
      </c>
      <c r="AJ81" s="96">
        <f t="shared" ca="1" si="149"/>
        <v>24</v>
      </c>
      <c r="AK81" s="96">
        <f t="shared" ca="1" si="149"/>
        <v>18</v>
      </c>
      <c r="AL81" s="96">
        <f t="shared" ca="1" si="149"/>
        <v>12</v>
      </c>
      <c r="AM81" s="96">
        <f t="shared" ca="1" si="149"/>
        <v>6</v>
      </c>
      <c r="AN81" s="96">
        <f t="shared" ca="1" si="149"/>
        <v>24</v>
      </c>
      <c r="AO81" s="96">
        <f t="shared" ca="1" si="149"/>
        <v>18</v>
      </c>
      <c r="AP81" s="96">
        <f t="shared" ca="1" si="149"/>
        <v>18</v>
      </c>
      <c r="AQ81" s="96">
        <f t="shared" ca="1" si="149"/>
        <v>9</v>
      </c>
      <c r="AR81" s="96">
        <f t="shared" ca="1" si="149"/>
        <v>36</v>
      </c>
      <c r="AS81" s="96">
        <f t="shared" ca="1" si="149"/>
        <v>27</v>
      </c>
      <c r="AT81" s="96">
        <f t="shared" ca="1" si="149"/>
        <v>18</v>
      </c>
      <c r="AU81" s="96">
        <f t="shared" ca="1" si="149"/>
        <v>9</v>
      </c>
      <c r="AV81" s="96">
        <f t="shared" ref="AV81:CA81" ca="1" si="150">MAX(AV16:AV80)</f>
        <v>18</v>
      </c>
      <c r="AW81" s="96">
        <f t="shared" ca="1" si="150"/>
        <v>9</v>
      </c>
      <c r="AX81" s="96">
        <f t="shared" ca="1" si="150"/>
        <v>36</v>
      </c>
      <c r="AY81" s="96">
        <f t="shared" ca="1" si="150"/>
        <v>27</v>
      </c>
      <c r="AZ81" s="96">
        <f t="shared" ca="1" si="150"/>
        <v>12</v>
      </c>
      <c r="BA81" s="96">
        <f t="shared" ca="1" si="150"/>
        <v>6</v>
      </c>
      <c r="BB81" s="96">
        <f t="shared" ca="1" si="150"/>
        <v>36</v>
      </c>
      <c r="BC81" s="96">
        <f t="shared" ca="1" si="150"/>
        <v>27</v>
      </c>
      <c r="BD81" s="96">
        <f t="shared" ca="1" si="150"/>
        <v>18</v>
      </c>
      <c r="BE81" s="96">
        <f t="shared" ca="1" si="150"/>
        <v>9</v>
      </c>
      <c r="BF81" s="96">
        <f t="shared" ca="1" si="150"/>
        <v>24</v>
      </c>
      <c r="BG81" s="96">
        <f t="shared" ca="1" si="150"/>
        <v>18</v>
      </c>
      <c r="BH81" s="96">
        <f t="shared" ca="1" si="150"/>
        <v>12</v>
      </c>
      <c r="BI81" s="96">
        <f t="shared" ca="1" si="150"/>
        <v>6</v>
      </c>
      <c r="BJ81" s="96">
        <f t="shared" ca="1" si="150"/>
        <v>24</v>
      </c>
      <c r="BK81" s="96">
        <f t="shared" ca="1" si="150"/>
        <v>18</v>
      </c>
      <c r="BL81" s="96">
        <f t="shared" ca="1" si="150"/>
        <v>12</v>
      </c>
      <c r="BM81" s="96">
        <f t="shared" ca="1" si="150"/>
        <v>6</v>
      </c>
      <c r="BN81" s="96">
        <f t="shared" ca="1" si="150"/>
        <v>36</v>
      </c>
      <c r="BO81" s="96">
        <f t="shared" ca="1" si="150"/>
        <v>27</v>
      </c>
      <c r="BP81" s="96">
        <f t="shared" ca="1" si="150"/>
        <v>18</v>
      </c>
      <c r="BQ81" s="96">
        <f t="shared" ca="1" si="150"/>
        <v>6</v>
      </c>
      <c r="BR81" s="96">
        <f t="shared" ca="1" si="150"/>
        <v>24</v>
      </c>
      <c r="BS81" s="96">
        <f t="shared" ca="1" si="150"/>
        <v>27</v>
      </c>
      <c r="BT81" s="96">
        <f t="shared" ca="1" si="150"/>
        <v>12</v>
      </c>
      <c r="BU81" s="96">
        <f t="shared" ca="1" si="150"/>
        <v>9</v>
      </c>
      <c r="BV81" s="96">
        <f t="shared" ca="1" si="150"/>
        <v>24</v>
      </c>
      <c r="BW81" s="96">
        <f t="shared" ca="1" si="150"/>
        <v>27</v>
      </c>
      <c r="BX81" s="96">
        <f t="shared" ca="1" si="150"/>
        <v>18</v>
      </c>
      <c r="BY81" s="96">
        <f t="shared" ca="1" si="150"/>
        <v>9</v>
      </c>
      <c r="BZ81" s="96">
        <f t="shared" ca="1" si="150"/>
        <v>36</v>
      </c>
      <c r="CA81" s="96">
        <f t="shared" ca="1" si="150"/>
        <v>18</v>
      </c>
      <c r="CB81" s="96">
        <f t="shared" ref="CB81:DG81" ca="1" si="151">MAX(CB16:CB80)</f>
        <v>12</v>
      </c>
      <c r="CC81" s="96">
        <f t="shared" ca="1" si="151"/>
        <v>6</v>
      </c>
      <c r="CD81" s="96">
        <f t="shared" ca="1" si="151"/>
        <v>36</v>
      </c>
      <c r="CE81" s="96">
        <f t="shared" ca="1" si="151"/>
        <v>27</v>
      </c>
      <c r="CF81" s="96">
        <f t="shared" ca="1" si="151"/>
        <v>18</v>
      </c>
      <c r="CG81" s="96">
        <f t="shared" ca="1" si="151"/>
        <v>9</v>
      </c>
      <c r="CH81" s="96">
        <f t="shared" ca="1" si="151"/>
        <v>36</v>
      </c>
      <c r="CI81" s="96">
        <f t="shared" ca="1" si="151"/>
        <v>27</v>
      </c>
      <c r="CJ81" s="96">
        <f t="shared" ca="1" si="151"/>
        <v>9</v>
      </c>
      <c r="CK81" s="96">
        <f t="shared" ca="1" si="151"/>
        <v>36</v>
      </c>
      <c r="CL81" s="96">
        <f t="shared" ca="1" si="151"/>
        <v>27</v>
      </c>
      <c r="CM81" s="96">
        <f t="shared" ca="1" si="151"/>
        <v>18</v>
      </c>
      <c r="CN81" s="96">
        <f t="shared" ca="1" si="151"/>
        <v>6</v>
      </c>
      <c r="CO81" s="96">
        <f t="shared" ca="1" si="151"/>
        <v>36</v>
      </c>
      <c r="CP81" s="96">
        <f t="shared" ca="1" si="151"/>
        <v>27</v>
      </c>
      <c r="CQ81" s="96">
        <f t="shared" ca="1" si="151"/>
        <v>18</v>
      </c>
      <c r="CR81" s="96">
        <f t="shared" ca="1" si="151"/>
        <v>9</v>
      </c>
      <c r="CS81" s="96">
        <f t="shared" ca="1" si="151"/>
        <v>36</v>
      </c>
      <c r="CT81" s="96">
        <f t="shared" ca="1" si="151"/>
        <v>27</v>
      </c>
      <c r="CU81" s="96">
        <f t="shared" ca="1" si="151"/>
        <v>18</v>
      </c>
      <c r="CV81" s="96">
        <f t="shared" ca="1" si="151"/>
        <v>6</v>
      </c>
      <c r="CW81" s="96">
        <f t="shared" ca="1" si="151"/>
        <v>36</v>
      </c>
      <c r="CX81" s="96">
        <f t="shared" ca="1" si="151"/>
        <v>27</v>
      </c>
      <c r="CY81" s="96">
        <f t="shared" ca="1" si="151"/>
        <v>18</v>
      </c>
      <c r="CZ81" s="96">
        <f t="shared" ca="1" si="151"/>
        <v>9</v>
      </c>
      <c r="DA81" s="96">
        <f t="shared" ca="1" si="151"/>
        <v>36</v>
      </c>
      <c r="DB81" s="96">
        <f t="shared" ca="1" si="151"/>
        <v>27</v>
      </c>
      <c r="DC81" s="96">
        <f t="shared" ca="1" si="151"/>
        <v>18</v>
      </c>
      <c r="DD81" s="96">
        <f t="shared" ca="1" si="151"/>
        <v>6</v>
      </c>
      <c r="DE81" s="96">
        <f t="shared" ca="1" si="151"/>
        <v>36</v>
      </c>
      <c r="DF81" s="96">
        <f t="shared" ca="1" si="151"/>
        <v>27</v>
      </c>
      <c r="DG81" s="96">
        <f t="shared" ca="1" si="151"/>
        <v>18</v>
      </c>
      <c r="DH81" s="96">
        <f t="shared" ref="DH81:EL81" ca="1" si="152">MAX(DH16:DH80)</f>
        <v>9</v>
      </c>
      <c r="DI81" s="96">
        <f t="shared" ca="1" si="152"/>
        <v>36</v>
      </c>
      <c r="DJ81" s="96">
        <f t="shared" ca="1" si="152"/>
        <v>18</v>
      </c>
      <c r="DK81" s="96">
        <f t="shared" ca="1" si="152"/>
        <v>18</v>
      </c>
      <c r="DL81" s="96">
        <f t="shared" ca="1" si="152"/>
        <v>9</v>
      </c>
      <c r="DM81" s="96">
        <f t="shared" ca="1" si="152"/>
        <v>36</v>
      </c>
      <c r="DN81" s="96">
        <f t="shared" ca="1" si="152"/>
        <v>27</v>
      </c>
      <c r="DO81" s="96">
        <f t="shared" ca="1" si="152"/>
        <v>18</v>
      </c>
      <c r="DP81" s="96">
        <f t="shared" ca="1" si="152"/>
        <v>6</v>
      </c>
      <c r="DQ81" s="96">
        <f t="shared" ca="1" si="152"/>
        <v>36</v>
      </c>
      <c r="DR81" s="96">
        <f t="shared" ca="1" si="152"/>
        <v>27</v>
      </c>
      <c r="DS81" s="96">
        <f t="shared" ca="1" si="152"/>
        <v>18</v>
      </c>
      <c r="DT81" s="96">
        <f t="shared" ca="1" si="152"/>
        <v>9</v>
      </c>
      <c r="DU81" s="96">
        <f t="shared" ca="1" si="152"/>
        <v>36</v>
      </c>
      <c r="DV81" s="96">
        <f t="shared" ca="1" si="152"/>
        <v>27</v>
      </c>
      <c r="DW81" s="96">
        <f t="shared" ca="1" si="152"/>
        <v>18</v>
      </c>
      <c r="DX81" s="96">
        <f t="shared" ca="1" si="152"/>
        <v>9</v>
      </c>
      <c r="DY81" s="96">
        <f t="shared" ca="1" si="152"/>
        <v>36</v>
      </c>
      <c r="DZ81" s="96">
        <f t="shared" ca="1" si="152"/>
        <v>27</v>
      </c>
      <c r="EA81" s="96">
        <f t="shared" ca="1" si="152"/>
        <v>18</v>
      </c>
      <c r="EB81" s="96">
        <f t="shared" ca="1" si="152"/>
        <v>9</v>
      </c>
      <c r="EC81" s="96">
        <f t="shared" ca="1" si="152"/>
        <v>36</v>
      </c>
      <c r="ED81" s="96">
        <f t="shared" ca="1" si="152"/>
        <v>27</v>
      </c>
      <c r="EE81" s="96">
        <f t="shared" ca="1" si="152"/>
        <v>12</v>
      </c>
      <c r="EF81" s="96">
        <f t="shared" ca="1" si="152"/>
        <v>9</v>
      </c>
      <c r="EG81" s="96">
        <f t="shared" ca="1" si="152"/>
        <v>36</v>
      </c>
      <c r="EH81" s="96">
        <f t="shared" ca="1" si="152"/>
        <v>27</v>
      </c>
      <c r="EI81" s="96">
        <f t="shared" ca="1" si="152"/>
        <v>18</v>
      </c>
      <c r="EJ81" s="96">
        <f t="shared" ca="1" si="152"/>
        <v>9</v>
      </c>
      <c r="EK81" s="96">
        <f t="shared" ca="1" si="152"/>
        <v>36</v>
      </c>
      <c r="EL81" s="96">
        <f t="shared" ca="1" si="152"/>
        <v>27</v>
      </c>
      <c r="EM81" s="96">
        <f t="shared" ref="EM81:FG81" ca="1" si="153">MAX(EM16:EM80)</f>
        <v>6</v>
      </c>
      <c r="EN81" s="96">
        <f t="shared" ca="1" si="153"/>
        <v>18</v>
      </c>
      <c r="EO81" s="96">
        <f t="shared" ca="1" si="153"/>
        <v>18</v>
      </c>
      <c r="EP81" s="96">
        <f t="shared" ca="1" si="153"/>
        <v>6</v>
      </c>
      <c r="EQ81" s="96">
        <f t="shared" ca="1" si="153"/>
        <v>36</v>
      </c>
      <c r="ER81" s="96">
        <f t="shared" ca="1" si="153"/>
        <v>18</v>
      </c>
      <c r="ES81" s="96">
        <f t="shared" ca="1" si="153"/>
        <v>12</v>
      </c>
      <c r="ET81" s="96">
        <f t="shared" ca="1" si="153"/>
        <v>6</v>
      </c>
      <c r="EU81" s="96">
        <f t="shared" ca="1" si="153"/>
        <v>24</v>
      </c>
      <c r="EV81" s="96">
        <f t="shared" ca="1" si="153"/>
        <v>18</v>
      </c>
      <c r="EW81" s="96">
        <f t="shared" ca="1" si="153"/>
        <v>18</v>
      </c>
      <c r="EX81" s="96">
        <f t="shared" ca="1" si="153"/>
        <v>9</v>
      </c>
      <c r="EY81" s="96">
        <f t="shared" ca="1" si="153"/>
        <v>24</v>
      </c>
      <c r="EZ81" s="96">
        <f t="shared" ca="1" si="153"/>
        <v>18</v>
      </c>
      <c r="FA81" s="96">
        <f t="shared" ca="1" si="153"/>
        <v>12</v>
      </c>
      <c r="FB81" s="96">
        <f t="shared" ca="1" si="153"/>
        <v>6</v>
      </c>
      <c r="FC81" s="96">
        <f t="shared" ca="1" si="153"/>
        <v>24</v>
      </c>
      <c r="FD81" s="96">
        <f t="shared" ca="1" si="153"/>
        <v>18</v>
      </c>
      <c r="FE81" s="96">
        <f t="shared" ca="1" si="153"/>
        <v>12</v>
      </c>
      <c r="FF81" s="96">
        <f t="shared" ca="1" si="153"/>
        <v>6</v>
      </c>
      <c r="FG81" s="96">
        <f t="shared" ca="1" si="153"/>
        <v>6</v>
      </c>
    </row>
    <row r="82" spans="6:163" x14ac:dyDescent="0.25">
      <c r="H82" s="120"/>
      <c r="I82" s="120"/>
      <c r="J82" s="120"/>
      <c r="K82" s="120"/>
      <c r="L82" s="120"/>
    </row>
    <row r="83" spans="6:163" x14ac:dyDescent="0.25">
      <c r="H83" s="120"/>
      <c r="I83" s="120"/>
      <c r="J83" s="120"/>
      <c r="K83" s="120"/>
      <c r="L83" s="120"/>
    </row>
    <row r="84" spans="6:163" x14ac:dyDescent="0.25">
      <c r="H84" s="120"/>
      <c r="I84" s="120"/>
      <c r="J84" s="120"/>
      <c r="K84" s="120"/>
      <c r="L84" s="120"/>
    </row>
    <row r="85" spans="6:163" x14ac:dyDescent="0.25">
      <c r="H85" s="120"/>
      <c r="I85" s="120"/>
      <c r="J85" s="120"/>
      <c r="K85" s="120"/>
      <c r="L85" s="120"/>
    </row>
    <row r="86" spans="6:163" x14ac:dyDescent="0.25">
      <c r="H86" s="120"/>
      <c r="I86" s="120"/>
      <c r="J86" s="120"/>
      <c r="K86" s="120"/>
      <c r="L86" s="120"/>
    </row>
    <row r="87" spans="6:163" x14ac:dyDescent="0.25">
      <c r="H87" s="120"/>
      <c r="I87" s="120"/>
      <c r="J87" s="120"/>
      <c r="K87" s="120"/>
      <c r="L87" s="120"/>
    </row>
    <row r="88" spans="6:163" x14ac:dyDescent="0.25">
      <c r="H88" s="120"/>
      <c r="I88" s="120"/>
      <c r="J88" s="120"/>
      <c r="K88" s="120"/>
      <c r="L88" s="120"/>
    </row>
    <row r="89" spans="6:163" x14ac:dyDescent="0.25">
      <c r="H89" s="120"/>
      <c r="I89" s="120"/>
      <c r="J89" s="120"/>
      <c r="K89" s="120"/>
      <c r="L89" s="120"/>
    </row>
    <row r="90" spans="6:163" x14ac:dyDescent="0.25">
      <c r="H90" s="120"/>
      <c r="I90" s="120"/>
      <c r="J90" s="120"/>
      <c r="K90" s="120"/>
      <c r="L90" s="120"/>
    </row>
    <row r="91" spans="6:163" x14ac:dyDescent="0.25">
      <c r="H91" s="120"/>
      <c r="I91" s="120"/>
      <c r="J91" s="120"/>
      <c r="K91" s="120"/>
      <c r="L91" s="120"/>
    </row>
    <row r="92" spans="6:163" x14ac:dyDescent="0.25">
      <c r="H92" s="120"/>
      <c r="I92" s="120"/>
      <c r="J92" s="120"/>
      <c r="K92" s="120"/>
      <c r="L92" s="120"/>
    </row>
    <row r="93" spans="6:163" x14ac:dyDescent="0.25">
      <c r="H93" s="120"/>
      <c r="I93" s="120"/>
      <c r="J93" s="120"/>
      <c r="K93" s="120"/>
      <c r="L93" s="120"/>
    </row>
    <row r="94" spans="6:163" x14ac:dyDescent="0.25">
      <c r="H94" s="120"/>
      <c r="I94" s="120"/>
      <c r="J94" s="120"/>
      <c r="K94" s="120"/>
      <c r="L94" s="120"/>
    </row>
    <row r="95" spans="6:163" x14ac:dyDescent="0.25">
      <c r="H95" s="120"/>
      <c r="I95" s="120"/>
      <c r="J95" s="120"/>
      <c r="K95" s="120"/>
      <c r="L95" s="120"/>
    </row>
    <row r="96" spans="6:163" x14ac:dyDescent="0.25">
      <c r="H96" s="120"/>
      <c r="I96" s="120"/>
      <c r="J96" s="120"/>
      <c r="K96" s="120"/>
      <c r="L96" s="120"/>
    </row>
    <row r="97" spans="8:12" x14ac:dyDescent="0.25">
      <c r="H97" s="120"/>
      <c r="I97" s="120"/>
      <c r="J97" s="120"/>
      <c r="K97" s="120"/>
      <c r="L97" s="120"/>
    </row>
    <row r="98" spans="8:12" x14ac:dyDescent="0.25">
      <c r="H98" s="120"/>
      <c r="I98" s="120"/>
      <c r="J98" s="120"/>
      <c r="K98" s="120"/>
      <c r="L98" s="120"/>
    </row>
    <row r="99" spans="8:12" x14ac:dyDescent="0.25">
      <c r="H99" s="120"/>
      <c r="I99" s="120"/>
      <c r="J99" s="120"/>
      <c r="K99" s="120"/>
      <c r="L99" s="120"/>
    </row>
    <row r="100" spans="8:12" x14ac:dyDescent="0.25">
      <c r="H100" s="120"/>
      <c r="I100" s="120"/>
      <c r="J100" s="120"/>
      <c r="K100" s="120"/>
      <c r="L100" s="120"/>
    </row>
    <row r="101" spans="8:12" x14ac:dyDescent="0.25">
      <c r="H101" s="120"/>
      <c r="I101" s="120"/>
      <c r="J101" s="120"/>
      <c r="K101" s="120"/>
      <c r="L101" s="120"/>
    </row>
    <row r="102" spans="8:12" x14ac:dyDescent="0.25">
      <c r="H102" s="120"/>
      <c r="I102" s="120"/>
      <c r="J102" s="120"/>
      <c r="K102" s="120"/>
      <c r="L102" s="120"/>
    </row>
    <row r="103" spans="8:12" x14ac:dyDescent="0.25">
      <c r="H103" s="120"/>
      <c r="I103" s="120"/>
      <c r="J103" s="120"/>
      <c r="K103" s="120"/>
      <c r="L103" s="120"/>
    </row>
    <row r="104" spans="8:12" x14ac:dyDescent="0.25">
      <c r="H104" s="120"/>
      <c r="I104" s="120"/>
      <c r="J104" s="120"/>
      <c r="K104" s="120"/>
      <c r="L104" s="120"/>
    </row>
    <row r="105" spans="8:12" x14ac:dyDescent="0.25">
      <c r="H105" s="120"/>
      <c r="I105" s="120"/>
      <c r="J105" s="120"/>
      <c r="K105" s="120"/>
      <c r="L105" s="120"/>
    </row>
    <row r="106" spans="8:12" x14ac:dyDescent="0.25">
      <c r="H106" s="120"/>
      <c r="I106" s="120"/>
      <c r="J106" s="120"/>
      <c r="K106" s="120"/>
      <c r="L106" s="120"/>
    </row>
    <row r="107" spans="8:12" x14ac:dyDescent="0.25">
      <c r="H107" s="120"/>
      <c r="I107" s="120"/>
      <c r="J107" s="120"/>
      <c r="K107" s="120"/>
      <c r="L107" s="120"/>
    </row>
    <row r="108" spans="8:12" x14ac:dyDescent="0.25">
      <c r="H108" s="120"/>
      <c r="I108" s="120"/>
      <c r="J108" s="120"/>
      <c r="K108" s="120"/>
      <c r="L108" s="120"/>
    </row>
    <row r="109" spans="8:12" x14ac:dyDescent="0.25">
      <c r="H109" s="120"/>
      <c r="I109" s="120"/>
      <c r="J109" s="120"/>
      <c r="K109" s="120"/>
      <c r="L109" s="120"/>
    </row>
    <row r="110" spans="8:12" x14ac:dyDescent="0.25">
      <c r="H110" s="120"/>
      <c r="I110" s="120"/>
      <c r="J110" s="120"/>
      <c r="K110" s="120"/>
      <c r="L110" s="120"/>
    </row>
    <row r="111" spans="8:12" x14ac:dyDescent="0.25">
      <c r="H111" s="120"/>
      <c r="I111" s="120"/>
      <c r="J111" s="120"/>
      <c r="K111" s="120"/>
      <c r="L111" s="120"/>
    </row>
    <row r="112" spans="8:12" x14ac:dyDescent="0.25">
      <c r="H112" s="120"/>
      <c r="I112" s="120"/>
      <c r="J112" s="120"/>
      <c r="K112" s="120"/>
      <c r="L112" s="120"/>
    </row>
    <row r="113" spans="8:12" x14ac:dyDescent="0.25">
      <c r="H113" s="120"/>
      <c r="I113" s="120"/>
      <c r="J113" s="120"/>
      <c r="K113" s="120"/>
      <c r="L113" s="120"/>
    </row>
    <row r="114" spans="8:12" x14ac:dyDescent="0.25">
      <c r="H114" s="120"/>
      <c r="I114" s="120"/>
      <c r="J114" s="120"/>
      <c r="K114" s="120"/>
      <c r="L114" s="120"/>
    </row>
    <row r="115" spans="8:12" x14ac:dyDescent="0.25">
      <c r="H115" s="120"/>
      <c r="I115" s="120"/>
      <c r="J115" s="120"/>
      <c r="K115" s="120"/>
      <c r="L115" s="120"/>
    </row>
    <row r="116" spans="8:12" x14ac:dyDescent="0.25">
      <c r="H116" s="120"/>
      <c r="I116" s="120"/>
      <c r="J116" s="120"/>
      <c r="K116" s="120"/>
      <c r="L116" s="120"/>
    </row>
    <row r="117" spans="8:12" x14ac:dyDescent="0.25">
      <c r="H117" s="120"/>
      <c r="I117" s="120"/>
      <c r="J117" s="120"/>
      <c r="K117" s="120"/>
      <c r="L117" s="120"/>
    </row>
    <row r="118" spans="8:12" x14ac:dyDescent="0.25">
      <c r="H118" s="120"/>
      <c r="I118" s="120"/>
      <c r="J118" s="120"/>
      <c r="K118" s="120"/>
      <c r="L118" s="120"/>
    </row>
    <row r="119" spans="8:12" x14ac:dyDescent="0.25">
      <c r="H119" s="120"/>
      <c r="I119" s="120"/>
      <c r="J119" s="120"/>
      <c r="K119" s="120"/>
      <c r="L119" s="120"/>
    </row>
    <row r="120" spans="8:12" x14ac:dyDescent="0.25">
      <c r="H120" s="120"/>
      <c r="I120" s="120"/>
      <c r="J120" s="120"/>
      <c r="K120" s="120"/>
      <c r="L120" s="120"/>
    </row>
    <row r="121" spans="8:12" x14ac:dyDescent="0.25">
      <c r="H121" s="120"/>
      <c r="I121" s="120"/>
      <c r="J121" s="120"/>
      <c r="K121" s="120"/>
      <c r="L121" s="120"/>
    </row>
    <row r="122" spans="8:12" x14ac:dyDescent="0.25">
      <c r="H122" s="120"/>
      <c r="I122" s="120"/>
      <c r="J122" s="120"/>
      <c r="K122" s="120"/>
      <c r="L122" s="120"/>
    </row>
    <row r="123" spans="8:12" x14ac:dyDescent="0.25">
      <c r="H123" s="120"/>
      <c r="I123" s="120"/>
      <c r="J123" s="120"/>
      <c r="K123" s="120"/>
      <c r="L123" s="120"/>
    </row>
    <row r="124" spans="8:12" x14ac:dyDescent="0.25">
      <c r="H124" s="120"/>
      <c r="I124" s="120"/>
      <c r="J124" s="120"/>
      <c r="K124" s="120"/>
      <c r="L124" s="120"/>
    </row>
    <row r="125" spans="8:12" x14ac:dyDescent="0.25">
      <c r="H125" s="120"/>
      <c r="I125" s="120"/>
      <c r="J125" s="120"/>
      <c r="K125" s="120"/>
      <c r="L125" s="120"/>
    </row>
    <row r="126" spans="8:12" x14ac:dyDescent="0.25">
      <c r="H126" s="120"/>
      <c r="I126" s="120"/>
      <c r="J126" s="120"/>
      <c r="K126" s="120"/>
      <c r="L126" s="120"/>
    </row>
    <row r="127" spans="8:12" x14ac:dyDescent="0.25">
      <c r="H127" s="120"/>
      <c r="I127" s="120"/>
      <c r="J127" s="120"/>
      <c r="K127" s="120"/>
      <c r="L127" s="120"/>
    </row>
    <row r="128" spans="8:12" x14ac:dyDescent="0.25">
      <c r="H128" s="120"/>
      <c r="I128" s="120"/>
      <c r="J128" s="120"/>
      <c r="K128" s="120"/>
      <c r="L128" s="120"/>
    </row>
    <row r="129" spans="8:12" x14ac:dyDescent="0.25">
      <c r="H129" s="120"/>
      <c r="I129" s="120"/>
      <c r="J129" s="120"/>
      <c r="K129" s="120"/>
      <c r="L129" s="120"/>
    </row>
    <row r="130" spans="8:12" x14ac:dyDescent="0.25">
      <c r="H130" s="120"/>
      <c r="I130" s="120"/>
      <c r="J130" s="120"/>
      <c r="K130" s="120"/>
      <c r="L130" s="120"/>
    </row>
    <row r="131" spans="8:12" x14ac:dyDescent="0.25">
      <c r="H131" s="120"/>
      <c r="I131" s="120"/>
      <c r="J131" s="120"/>
      <c r="K131" s="120"/>
      <c r="L131" s="120"/>
    </row>
    <row r="132" spans="8:12" x14ac:dyDescent="0.25">
      <c r="H132" s="120"/>
      <c r="I132" s="120"/>
      <c r="J132" s="120"/>
      <c r="K132" s="120"/>
      <c r="L132" s="120"/>
    </row>
    <row r="133" spans="8:12" x14ac:dyDescent="0.25">
      <c r="H133" s="120"/>
      <c r="I133" s="120"/>
      <c r="J133" s="120"/>
      <c r="K133" s="120"/>
      <c r="L133" s="120"/>
    </row>
    <row r="134" spans="8:12" x14ac:dyDescent="0.25">
      <c r="H134" s="120"/>
      <c r="I134" s="120"/>
      <c r="J134" s="120"/>
      <c r="K134" s="120"/>
      <c r="L134" s="120"/>
    </row>
    <row r="135" spans="8:12" x14ac:dyDescent="0.25">
      <c r="H135" s="120"/>
      <c r="I135" s="120"/>
      <c r="J135" s="120"/>
      <c r="K135" s="120"/>
      <c r="L135" s="120"/>
    </row>
    <row r="136" spans="8:12" x14ac:dyDescent="0.25">
      <c r="H136" s="120"/>
      <c r="I136" s="120"/>
      <c r="J136" s="120"/>
      <c r="K136" s="120"/>
      <c r="L136" s="120"/>
    </row>
    <row r="137" spans="8:12" x14ac:dyDescent="0.25">
      <c r="H137" s="120"/>
      <c r="I137" s="120"/>
      <c r="J137" s="120"/>
      <c r="K137" s="120"/>
      <c r="L137" s="120"/>
    </row>
    <row r="138" spans="8:12" x14ac:dyDescent="0.25">
      <c r="H138" s="120"/>
      <c r="I138" s="120"/>
      <c r="J138" s="120"/>
      <c r="K138" s="120"/>
      <c r="L138" s="120"/>
    </row>
    <row r="139" spans="8:12" x14ac:dyDescent="0.25">
      <c r="H139" s="120"/>
      <c r="I139" s="120"/>
      <c r="J139" s="120"/>
      <c r="K139" s="120"/>
      <c r="L139" s="120"/>
    </row>
    <row r="140" spans="8:12" x14ac:dyDescent="0.25">
      <c r="H140" s="120"/>
      <c r="I140" s="120"/>
      <c r="J140" s="120"/>
      <c r="K140" s="120"/>
      <c r="L140" s="120"/>
    </row>
    <row r="141" spans="8:12" x14ac:dyDescent="0.25">
      <c r="H141" s="120"/>
      <c r="I141" s="120"/>
      <c r="J141" s="120"/>
      <c r="K141" s="120"/>
      <c r="L141" s="120"/>
    </row>
    <row r="142" spans="8:12" x14ac:dyDescent="0.25">
      <c r="H142" s="120"/>
      <c r="I142" s="120"/>
      <c r="J142" s="120"/>
      <c r="K142" s="120"/>
      <c r="L142" s="120"/>
    </row>
    <row r="143" spans="8:12" x14ac:dyDescent="0.25">
      <c r="H143" s="120"/>
      <c r="I143" s="120"/>
      <c r="J143" s="120"/>
      <c r="K143" s="120"/>
      <c r="L143" s="120"/>
    </row>
    <row r="144" spans="8:12" x14ac:dyDescent="0.25">
      <c r="H144" s="120"/>
      <c r="I144" s="120"/>
      <c r="J144" s="120"/>
      <c r="K144" s="120"/>
      <c r="L144" s="120"/>
    </row>
    <row r="145" spans="8:12" x14ac:dyDescent="0.25">
      <c r="H145" s="120"/>
      <c r="I145" s="120"/>
      <c r="J145" s="120"/>
      <c r="K145" s="120"/>
      <c r="L145" s="120"/>
    </row>
    <row r="146" spans="8:12" x14ac:dyDescent="0.25">
      <c r="H146" s="120"/>
      <c r="I146" s="120"/>
      <c r="J146" s="120"/>
      <c r="K146" s="120"/>
      <c r="L146" s="120"/>
    </row>
    <row r="147" spans="8:12" x14ac:dyDescent="0.25">
      <c r="H147" s="120"/>
      <c r="I147" s="120"/>
      <c r="J147" s="120"/>
      <c r="K147" s="120"/>
      <c r="L147" s="120"/>
    </row>
    <row r="148" spans="8:12" x14ac:dyDescent="0.25">
      <c r="H148" s="120"/>
      <c r="I148" s="120"/>
      <c r="J148" s="120"/>
      <c r="K148" s="120"/>
      <c r="L148" s="120"/>
    </row>
    <row r="149" spans="8:12" x14ac:dyDescent="0.25">
      <c r="H149" s="120"/>
      <c r="I149" s="120"/>
      <c r="J149" s="120"/>
      <c r="K149" s="120"/>
      <c r="L149" s="120"/>
    </row>
    <row r="150" spans="8:12" x14ac:dyDescent="0.25">
      <c r="H150" s="120"/>
      <c r="I150" s="120"/>
      <c r="J150" s="120"/>
      <c r="K150" s="120"/>
      <c r="L150" s="120"/>
    </row>
    <row r="151" spans="8:12" x14ac:dyDescent="0.25">
      <c r="H151" s="120"/>
      <c r="I151" s="120"/>
      <c r="J151" s="120"/>
      <c r="K151" s="120"/>
      <c r="L151" s="120"/>
    </row>
    <row r="152" spans="8:12" x14ac:dyDescent="0.25">
      <c r="H152" s="120"/>
      <c r="I152" s="120"/>
      <c r="J152" s="120"/>
      <c r="K152" s="120"/>
      <c r="L152" s="120"/>
    </row>
    <row r="153" spans="8:12" x14ac:dyDescent="0.25">
      <c r="H153" s="120"/>
      <c r="I153" s="120"/>
      <c r="J153" s="120"/>
      <c r="K153" s="120"/>
      <c r="L153" s="120"/>
    </row>
    <row r="154" spans="8:12" x14ac:dyDescent="0.25">
      <c r="H154" s="120"/>
      <c r="I154" s="120"/>
      <c r="J154" s="120"/>
      <c r="K154" s="120"/>
      <c r="L154" s="120"/>
    </row>
    <row r="155" spans="8:12" x14ac:dyDescent="0.25">
      <c r="H155" s="120"/>
      <c r="I155" s="120"/>
      <c r="J155" s="120"/>
      <c r="K155" s="120"/>
      <c r="L155" s="120"/>
    </row>
    <row r="156" spans="8:12" x14ac:dyDescent="0.25">
      <c r="H156" s="120"/>
      <c r="I156" s="120"/>
      <c r="J156" s="120"/>
      <c r="K156" s="120"/>
      <c r="L156" s="120"/>
    </row>
    <row r="157" spans="8:12" x14ac:dyDescent="0.25">
      <c r="H157" s="120"/>
      <c r="I157" s="120"/>
      <c r="J157" s="120"/>
      <c r="K157" s="120"/>
      <c r="L157" s="120"/>
    </row>
    <row r="158" spans="8:12" x14ac:dyDescent="0.25">
      <c r="H158" s="120"/>
      <c r="I158" s="120"/>
      <c r="J158" s="120"/>
      <c r="K158" s="120"/>
      <c r="L158" s="120"/>
    </row>
    <row r="159" spans="8:12" x14ac:dyDescent="0.25">
      <c r="H159" s="120"/>
      <c r="I159" s="120"/>
      <c r="J159" s="120"/>
      <c r="K159" s="120"/>
      <c r="L159" s="120"/>
    </row>
    <row r="160" spans="8:12" x14ac:dyDescent="0.25">
      <c r="H160" s="120"/>
      <c r="I160" s="120"/>
      <c r="J160" s="120"/>
      <c r="K160" s="120"/>
      <c r="L160" s="120"/>
    </row>
    <row r="161" spans="8:12" x14ac:dyDescent="0.25">
      <c r="H161" s="120"/>
      <c r="I161" s="120"/>
      <c r="J161" s="120"/>
      <c r="K161" s="120"/>
      <c r="L161" s="120"/>
    </row>
    <row r="162" spans="8:12" x14ac:dyDescent="0.25">
      <c r="H162" s="120"/>
      <c r="I162" s="120"/>
      <c r="J162" s="120"/>
      <c r="K162" s="120"/>
      <c r="L162" s="120"/>
    </row>
    <row r="163" spans="8:12" x14ac:dyDescent="0.25">
      <c r="H163" s="120"/>
      <c r="I163" s="120"/>
      <c r="J163" s="120"/>
      <c r="K163" s="120"/>
      <c r="L163" s="120"/>
    </row>
    <row r="164" spans="8:12" x14ac:dyDescent="0.25">
      <c r="H164" s="120"/>
      <c r="I164" s="120"/>
      <c r="J164" s="120"/>
      <c r="K164" s="120"/>
      <c r="L164" s="120"/>
    </row>
    <row r="165" spans="8:12" x14ac:dyDescent="0.25">
      <c r="H165" s="120"/>
      <c r="I165" s="120"/>
      <c r="J165" s="120"/>
      <c r="K165" s="120"/>
      <c r="L165" s="120"/>
    </row>
    <row r="166" spans="8:12" x14ac:dyDescent="0.25">
      <c r="H166" s="120"/>
      <c r="I166" s="120"/>
      <c r="J166" s="120"/>
      <c r="K166" s="120"/>
      <c r="L166" s="120"/>
    </row>
    <row r="167" spans="8:12" x14ac:dyDescent="0.25">
      <c r="H167" s="120"/>
      <c r="I167" s="120"/>
      <c r="J167" s="120"/>
      <c r="K167" s="120"/>
      <c r="L167" s="120"/>
    </row>
    <row r="168" spans="8:12" x14ac:dyDescent="0.25">
      <c r="H168" s="120"/>
      <c r="I168" s="120"/>
      <c r="J168" s="120"/>
      <c r="K168" s="120"/>
      <c r="L168" s="120"/>
    </row>
    <row r="169" spans="8:12" x14ac:dyDescent="0.25">
      <c r="H169" s="120"/>
      <c r="I169" s="120"/>
      <c r="J169" s="120"/>
      <c r="K169" s="120"/>
      <c r="L169" s="120"/>
    </row>
    <row r="170" spans="8:12" x14ac:dyDescent="0.25">
      <c r="H170" s="120"/>
      <c r="I170" s="120"/>
      <c r="J170" s="120"/>
      <c r="K170" s="120"/>
      <c r="L170" s="120"/>
    </row>
    <row r="171" spans="8:12" x14ac:dyDescent="0.25">
      <c r="H171" s="120"/>
      <c r="I171" s="120"/>
      <c r="J171" s="120"/>
      <c r="K171" s="120"/>
      <c r="L171" s="120"/>
    </row>
    <row r="172" spans="8:12" x14ac:dyDescent="0.25">
      <c r="H172" s="120"/>
      <c r="I172" s="120"/>
      <c r="J172" s="120"/>
      <c r="K172" s="120"/>
      <c r="L172" s="120"/>
    </row>
    <row r="173" spans="8:12" x14ac:dyDescent="0.25">
      <c r="H173" s="120"/>
      <c r="I173" s="120"/>
      <c r="J173" s="120"/>
      <c r="K173" s="120"/>
      <c r="L173" s="120"/>
    </row>
    <row r="174" spans="8:12" x14ac:dyDescent="0.25">
      <c r="H174" s="120"/>
      <c r="I174" s="120"/>
      <c r="J174" s="120"/>
      <c r="K174" s="120"/>
      <c r="L174" s="120"/>
    </row>
    <row r="175" spans="8:12" x14ac:dyDescent="0.25">
      <c r="H175" s="120"/>
      <c r="I175" s="120"/>
      <c r="J175" s="120"/>
      <c r="K175" s="120"/>
      <c r="L175" s="120"/>
    </row>
    <row r="176" spans="8:12" x14ac:dyDescent="0.25">
      <c r="H176" s="120"/>
      <c r="I176" s="120"/>
      <c r="J176" s="120"/>
      <c r="K176" s="120"/>
      <c r="L176" s="120"/>
    </row>
    <row r="177" spans="8:12" x14ac:dyDescent="0.25">
      <c r="H177" s="120"/>
      <c r="I177" s="120"/>
      <c r="J177" s="120"/>
      <c r="K177" s="120"/>
      <c r="L177" s="120"/>
    </row>
    <row r="178" spans="8:12" x14ac:dyDescent="0.25">
      <c r="H178" s="120"/>
      <c r="I178" s="120"/>
      <c r="J178" s="120"/>
      <c r="K178" s="120"/>
      <c r="L178" s="120"/>
    </row>
    <row r="179" spans="8:12" x14ac:dyDescent="0.25">
      <c r="H179" s="120"/>
      <c r="I179" s="120"/>
      <c r="J179" s="120"/>
      <c r="K179" s="120"/>
      <c r="L179" s="120"/>
    </row>
    <row r="180" spans="8:12" x14ac:dyDescent="0.25">
      <c r="H180" s="120"/>
      <c r="I180" s="120"/>
      <c r="J180" s="120"/>
      <c r="K180" s="120"/>
      <c r="L180" s="120"/>
    </row>
    <row r="181" spans="8:12" x14ac:dyDescent="0.25">
      <c r="H181" s="120"/>
      <c r="I181" s="120"/>
      <c r="J181" s="120"/>
      <c r="K181" s="120"/>
      <c r="L181" s="120"/>
    </row>
    <row r="182" spans="8:12" x14ac:dyDescent="0.25">
      <c r="H182" s="120"/>
      <c r="I182" s="120"/>
      <c r="J182" s="120"/>
      <c r="K182" s="120"/>
      <c r="L182" s="120"/>
    </row>
    <row r="183" spans="8:12" x14ac:dyDescent="0.25">
      <c r="H183" s="120"/>
      <c r="I183" s="120"/>
      <c r="J183" s="120"/>
      <c r="K183" s="120"/>
      <c r="L183" s="120"/>
    </row>
    <row r="184" spans="8:12" x14ac:dyDescent="0.25">
      <c r="H184" s="120"/>
      <c r="I184" s="120"/>
      <c r="J184" s="120"/>
      <c r="K184" s="120"/>
      <c r="L184" s="120"/>
    </row>
    <row r="185" spans="8:12" x14ac:dyDescent="0.25">
      <c r="H185" s="120"/>
      <c r="I185" s="120"/>
      <c r="J185" s="120"/>
      <c r="K185" s="120"/>
      <c r="L185" s="120"/>
    </row>
    <row r="186" spans="8:12" x14ac:dyDescent="0.25">
      <c r="H186" s="120"/>
      <c r="I186" s="120"/>
      <c r="J186" s="120"/>
      <c r="K186" s="120"/>
      <c r="L186" s="120"/>
    </row>
    <row r="187" spans="8:12" x14ac:dyDescent="0.25">
      <c r="H187" s="120"/>
      <c r="I187" s="120"/>
      <c r="J187" s="120"/>
      <c r="K187" s="120"/>
      <c r="L187" s="120"/>
    </row>
    <row r="188" spans="8:12" x14ac:dyDescent="0.25">
      <c r="H188" s="120"/>
      <c r="I188" s="120"/>
      <c r="J188" s="120"/>
      <c r="K188" s="120"/>
      <c r="L188" s="120"/>
    </row>
    <row r="189" spans="8:12" x14ac:dyDescent="0.25">
      <c r="H189" s="120"/>
      <c r="I189" s="120"/>
      <c r="J189" s="120"/>
      <c r="K189" s="120"/>
      <c r="L189" s="120"/>
    </row>
    <row r="190" spans="8:12" x14ac:dyDescent="0.25">
      <c r="H190" s="120"/>
      <c r="I190" s="120"/>
      <c r="J190" s="120"/>
      <c r="K190" s="120"/>
      <c r="L190" s="120"/>
    </row>
    <row r="191" spans="8:12" x14ac:dyDescent="0.25">
      <c r="H191" s="120"/>
      <c r="I191" s="120"/>
      <c r="J191" s="120"/>
      <c r="K191" s="120"/>
      <c r="L191" s="120"/>
    </row>
    <row r="192" spans="8:12" x14ac:dyDescent="0.25">
      <c r="H192" s="120"/>
      <c r="I192" s="120"/>
      <c r="J192" s="120"/>
      <c r="K192" s="120"/>
      <c r="L192" s="120"/>
    </row>
    <row r="193" spans="8:12" x14ac:dyDescent="0.25">
      <c r="H193" s="120"/>
      <c r="I193" s="120"/>
      <c r="J193" s="120"/>
      <c r="K193" s="120"/>
      <c r="L193" s="120"/>
    </row>
    <row r="194" spans="8:12" x14ac:dyDescent="0.25">
      <c r="H194" s="120"/>
      <c r="I194" s="120"/>
      <c r="J194" s="120"/>
      <c r="K194" s="120"/>
      <c r="L194" s="120"/>
    </row>
    <row r="195" spans="8:12" x14ac:dyDescent="0.25">
      <c r="H195" s="120"/>
      <c r="I195" s="120"/>
      <c r="J195" s="120"/>
      <c r="K195" s="120"/>
      <c r="L195" s="120"/>
    </row>
    <row r="196" spans="8:12" x14ac:dyDescent="0.25">
      <c r="H196" s="120"/>
      <c r="I196" s="120"/>
      <c r="J196" s="120"/>
      <c r="K196" s="120"/>
      <c r="L196" s="120"/>
    </row>
    <row r="197" spans="8:12" x14ac:dyDescent="0.25">
      <c r="H197" s="120"/>
      <c r="I197" s="120"/>
      <c r="J197" s="120"/>
      <c r="K197" s="120"/>
      <c r="L197" s="120"/>
    </row>
    <row r="198" spans="8:12" x14ac:dyDescent="0.25">
      <c r="H198" s="120"/>
      <c r="I198" s="120"/>
      <c r="J198" s="120"/>
      <c r="K198" s="120"/>
      <c r="L198" s="120"/>
    </row>
    <row r="199" spans="8:12" x14ac:dyDescent="0.25">
      <c r="H199" s="120"/>
      <c r="I199" s="120"/>
      <c r="J199" s="120"/>
      <c r="K199" s="120"/>
      <c r="L199" s="120"/>
    </row>
    <row r="200" spans="8:12" x14ac:dyDescent="0.25">
      <c r="H200" s="120"/>
      <c r="I200" s="120"/>
      <c r="J200" s="120"/>
      <c r="K200" s="120"/>
      <c r="L200" s="120"/>
    </row>
    <row r="201" spans="8:12" x14ac:dyDescent="0.25">
      <c r="H201" s="120"/>
      <c r="I201" s="120"/>
      <c r="J201" s="120"/>
      <c r="K201" s="120"/>
      <c r="L201" s="120"/>
    </row>
    <row r="202" spans="8:12" x14ac:dyDescent="0.25">
      <c r="H202" s="120"/>
      <c r="I202" s="120"/>
      <c r="J202" s="120"/>
      <c r="K202" s="120"/>
      <c r="L202" s="120"/>
    </row>
    <row r="203" spans="8:12" x14ac:dyDescent="0.25">
      <c r="H203" s="120"/>
      <c r="I203" s="120"/>
      <c r="J203" s="120"/>
      <c r="K203" s="120"/>
      <c r="L203" s="120"/>
    </row>
    <row r="204" spans="8:12" x14ac:dyDescent="0.25">
      <c r="H204" s="120"/>
      <c r="I204" s="120"/>
      <c r="J204" s="120"/>
      <c r="K204" s="120"/>
      <c r="L204" s="120"/>
    </row>
    <row r="205" spans="8:12" x14ac:dyDescent="0.25">
      <c r="H205" s="120"/>
      <c r="I205" s="120"/>
      <c r="J205" s="120"/>
      <c r="K205" s="120"/>
      <c r="L205" s="120"/>
    </row>
    <row r="206" spans="8:12" x14ac:dyDescent="0.25">
      <c r="H206" s="120"/>
      <c r="I206" s="120"/>
      <c r="J206" s="120"/>
      <c r="K206" s="120"/>
      <c r="L206" s="120"/>
    </row>
    <row r="207" spans="8:12" x14ac:dyDescent="0.25">
      <c r="H207" s="120"/>
      <c r="I207" s="120"/>
      <c r="J207" s="120"/>
      <c r="K207" s="120"/>
      <c r="L207" s="120"/>
    </row>
    <row r="208" spans="8:12" x14ac:dyDescent="0.25">
      <c r="H208" s="120"/>
      <c r="I208" s="120"/>
      <c r="J208" s="120"/>
      <c r="K208" s="120"/>
      <c r="L208" s="120"/>
    </row>
    <row r="209" spans="8:12" x14ac:dyDescent="0.25">
      <c r="H209" s="120"/>
      <c r="I209" s="120"/>
      <c r="J209" s="120"/>
      <c r="K209" s="120"/>
      <c r="L209" s="120"/>
    </row>
    <row r="210" spans="8:12" x14ac:dyDescent="0.25">
      <c r="H210" s="120"/>
      <c r="I210" s="120"/>
      <c r="J210" s="120"/>
      <c r="K210" s="120"/>
      <c r="L210" s="120"/>
    </row>
    <row r="211" spans="8:12" x14ac:dyDescent="0.25">
      <c r="H211" s="120"/>
      <c r="I211" s="120"/>
      <c r="J211" s="120"/>
      <c r="K211" s="120"/>
      <c r="L211" s="120"/>
    </row>
    <row r="212" spans="8:12" x14ac:dyDescent="0.25">
      <c r="H212" s="120"/>
      <c r="I212" s="120"/>
      <c r="J212" s="120"/>
      <c r="K212" s="120"/>
      <c r="L212" s="120"/>
    </row>
    <row r="213" spans="8:12" x14ac:dyDescent="0.25">
      <c r="H213" s="120"/>
      <c r="I213" s="120"/>
      <c r="J213" s="120"/>
      <c r="K213" s="120"/>
      <c r="L213" s="120"/>
    </row>
    <row r="214" spans="8:12" x14ac:dyDescent="0.25">
      <c r="H214" s="120"/>
      <c r="I214" s="120"/>
      <c r="J214" s="120"/>
      <c r="K214" s="120"/>
      <c r="L214" s="120"/>
    </row>
    <row r="215" spans="8:12" x14ac:dyDescent="0.25">
      <c r="H215" s="120"/>
      <c r="I215" s="120"/>
      <c r="J215" s="120"/>
      <c r="K215" s="120"/>
      <c r="L215" s="120"/>
    </row>
    <row r="216" spans="8:12" x14ac:dyDescent="0.25">
      <c r="H216" s="120"/>
      <c r="I216" s="120"/>
      <c r="J216" s="120"/>
      <c r="K216" s="120"/>
      <c r="L216" s="120"/>
    </row>
    <row r="217" spans="8:12" x14ac:dyDescent="0.25">
      <c r="H217" s="120"/>
      <c r="I217" s="120"/>
      <c r="J217" s="120"/>
      <c r="K217" s="120"/>
      <c r="L217" s="120"/>
    </row>
    <row r="218" spans="8:12" x14ac:dyDescent="0.25">
      <c r="H218" s="120"/>
      <c r="I218" s="120"/>
      <c r="J218" s="120"/>
      <c r="K218" s="120"/>
      <c r="L218" s="120"/>
    </row>
    <row r="219" spans="8:12" x14ac:dyDescent="0.25">
      <c r="H219" s="120"/>
      <c r="I219" s="120"/>
      <c r="J219" s="120"/>
      <c r="K219" s="120"/>
      <c r="L219" s="120"/>
    </row>
    <row r="220" spans="8:12" x14ac:dyDescent="0.25">
      <c r="H220" s="120"/>
      <c r="I220" s="120"/>
      <c r="J220" s="120"/>
      <c r="K220" s="120"/>
      <c r="L220" s="120"/>
    </row>
    <row r="221" spans="8:12" x14ac:dyDescent="0.25">
      <c r="H221" s="120"/>
      <c r="I221" s="120"/>
      <c r="J221" s="120"/>
      <c r="K221" s="120"/>
      <c r="L221" s="120"/>
    </row>
    <row r="222" spans="8:12" x14ac:dyDescent="0.25">
      <c r="H222" s="120"/>
      <c r="I222" s="120"/>
      <c r="J222" s="120"/>
      <c r="K222" s="120"/>
      <c r="L222" s="120"/>
    </row>
    <row r="223" spans="8:12" x14ac:dyDescent="0.25">
      <c r="H223" s="120"/>
      <c r="I223" s="120"/>
      <c r="J223" s="120"/>
      <c r="K223" s="120"/>
      <c r="L223" s="120"/>
    </row>
    <row r="224" spans="8:12" x14ac:dyDescent="0.25">
      <c r="H224" s="120"/>
      <c r="I224" s="120"/>
      <c r="J224" s="120"/>
      <c r="K224" s="120"/>
      <c r="L224" s="120"/>
    </row>
    <row r="225" spans="8:12" x14ac:dyDescent="0.25">
      <c r="H225" s="120"/>
      <c r="I225" s="120"/>
      <c r="J225" s="120"/>
      <c r="K225" s="120"/>
      <c r="L225" s="120"/>
    </row>
    <row r="226" spans="8:12" x14ac:dyDescent="0.25">
      <c r="H226" s="120"/>
      <c r="I226" s="120"/>
      <c r="J226" s="120"/>
      <c r="K226" s="120"/>
      <c r="L226" s="120"/>
    </row>
    <row r="227" spans="8:12" x14ac:dyDescent="0.25">
      <c r="H227" s="120"/>
      <c r="I227" s="120"/>
      <c r="J227" s="120"/>
      <c r="K227" s="120"/>
      <c r="L227" s="120"/>
    </row>
    <row r="228" spans="8:12" x14ac:dyDescent="0.25">
      <c r="H228" s="120"/>
      <c r="I228" s="120"/>
      <c r="J228" s="120"/>
      <c r="K228" s="120"/>
      <c r="L228" s="120"/>
    </row>
    <row r="229" spans="8:12" x14ac:dyDescent="0.25">
      <c r="H229" s="120"/>
      <c r="I229" s="120"/>
      <c r="J229" s="120"/>
      <c r="K229" s="120"/>
      <c r="L229" s="120"/>
    </row>
    <row r="230" spans="8:12" x14ac:dyDescent="0.25">
      <c r="H230" s="120"/>
      <c r="I230" s="120"/>
      <c r="J230" s="120"/>
      <c r="K230" s="120"/>
      <c r="L230" s="120"/>
    </row>
    <row r="231" spans="8:12" x14ac:dyDescent="0.25">
      <c r="H231" s="120"/>
      <c r="I231" s="120"/>
      <c r="J231" s="120"/>
      <c r="K231" s="120"/>
      <c r="L231" s="120"/>
    </row>
    <row r="232" spans="8:12" x14ac:dyDescent="0.25">
      <c r="H232" s="120"/>
      <c r="I232" s="120"/>
      <c r="J232" s="120"/>
      <c r="K232" s="120"/>
      <c r="L232" s="120"/>
    </row>
    <row r="233" spans="8:12" x14ac:dyDescent="0.25">
      <c r="H233" s="120"/>
      <c r="I233" s="120"/>
      <c r="J233" s="120"/>
      <c r="K233" s="120"/>
      <c r="L233" s="120"/>
    </row>
    <row r="234" spans="8:12" x14ac:dyDescent="0.25">
      <c r="H234" s="120"/>
      <c r="I234" s="120"/>
      <c r="J234" s="120"/>
      <c r="K234" s="120"/>
      <c r="L234" s="120"/>
    </row>
    <row r="235" spans="8:12" x14ac:dyDescent="0.25">
      <c r="H235" s="120"/>
      <c r="I235" s="120"/>
      <c r="J235" s="120"/>
      <c r="K235" s="120"/>
      <c r="L235" s="120"/>
    </row>
    <row r="236" spans="8:12" x14ac:dyDescent="0.25">
      <c r="H236" s="120"/>
      <c r="I236" s="120"/>
      <c r="J236" s="120"/>
      <c r="K236" s="120"/>
      <c r="L236" s="120"/>
    </row>
    <row r="237" spans="8:12" x14ac:dyDescent="0.25">
      <c r="H237" s="120"/>
      <c r="I237" s="120"/>
      <c r="J237" s="120"/>
      <c r="K237" s="120"/>
      <c r="L237" s="120"/>
    </row>
    <row r="238" spans="8:12" x14ac:dyDescent="0.25">
      <c r="H238" s="120"/>
      <c r="I238" s="120"/>
      <c r="J238" s="120"/>
      <c r="K238" s="120"/>
      <c r="L238" s="120"/>
    </row>
    <row r="239" spans="8:12" x14ac:dyDescent="0.25">
      <c r="H239" s="120"/>
      <c r="I239" s="120"/>
      <c r="J239" s="120"/>
      <c r="K239" s="120"/>
      <c r="L239" s="120"/>
    </row>
    <row r="240" spans="8:12" x14ac:dyDescent="0.25">
      <c r="H240" s="120"/>
      <c r="I240" s="120"/>
      <c r="J240" s="120"/>
      <c r="K240" s="120"/>
      <c r="L240" s="120"/>
    </row>
    <row r="241" spans="8:12" x14ac:dyDescent="0.25">
      <c r="H241" s="120"/>
      <c r="I241" s="120"/>
      <c r="J241" s="120"/>
      <c r="K241" s="120"/>
      <c r="L241" s="120"/>
    </row>
    <row r="242" spans="8:12" x14ac:dyDescent="0.25">
      <c r="H242" s="120"/>
      <c r="I242" s="120"/>
      <c r="J242" s="120"/>
      <c r="K242" s="120"/>
      <c r="L242" s="120"/>
    </row>
    <row r="243" spans="8:12" x14ac:dyDescent="0.25">
      <c r="H243" s="120"/>
      <c r="I243" s="120"/>
      <c r="J243" s="120"/>
      <c r="K243" s="120"/>
      <c r="L243" s="120"/>
    </row>
    <row r="244" spans="8:12" x14ac:dyDescent="0.25">
      <c r="H244" s="120"/>
      <c r="I244" s="120"/>
      <c r="J244" s="120"/>
      <c r="K244" s="120"/>
      <c r="L244" s="120"/>
    </row>
    <row r="245" spans="8:12" x14ac:dyDescent="0.25">
      <c r="H245" s="120"/>
      <c r="I245" s="120"/>
      <c r="J245" s="120"/>
      <c r="K245" s="120"/>
      <c r="L245" s="120"/>
    </row>
    <row r="246" spans="8:12" x14ac:dyDescent="0.25">
      <c r="H246" s="120"/>
      <c r="I246" s="120"/>
      <c r="J246" s="120"/>
      <c r="K246" s="120"/>
      <c r="L246" s="120"/>
    </row>
    <row r="247" spans="8:12" x14ac:dyDescent="0.25">
      <c r="H247" s="120"/>
      <c r="I247" s="120"/>
      <c r="J247" s="120"/>
      <c r="K247" s="120"/>
      <c r="L247" s="120"/>
    </row>
    <row r="248" spans="8:12" x14ac:dyDescent="0.25">
      <c r="H248" s="120"/>
      <c r="I248" s="120"/>
      <c r="J248" s="120"/>
      <c r="K248" s="120"/>
      <c r="L248" s="120"/>
    </row>
    <row r="249" spans="8:12" x14ac:dyDescent="0.25">
      <c r="H249" s="120"/>
      <c r="I249" s="120"/>
      <c r="J249" s="120"/>
      <c r="K249" s="120"/>
      <c r="L249" s="120"/>
    </row>
    <row r="250" spans="8:12" x14ac:dyDescent="0.25">
      <c r="H250" s="120"/>
      <c r="I250" s="120"/>
      <c r="J250" s="120"/>
      <c r="K250" s="120"/>
      <c r="L250" s="120"/>
    </row>
    <row r="251" spans="8:12" x14ac:dyDescent="0.25">
      <c r="H251" s="120"/>
      <c r="I251" s="120"/>
      <c r="J251" s="120"/>
      <c r="K251" s="120"/>
      <c r="L251" s="120"/>
    </row>
    <row r="252" spans="8:12" x14ac:dyDescent="0.25">
      <c r="H252" s="120"/>
      <c r="I252" s="120"/>
      <c r="J252" s="120"/>
      <c r="K252" s="120"/>
      <c r="L252" s="120"/>
    </row>
    <row r="253" spans="8:12" x14ac:dyDescent="0.25">
      <c r="H253" s="120"/>
      <c r="I253" s="120"/>
      <c r="J253" s="120"/>
      <c r="K253" s="120"/>
      <c r="L253" s="120"/>
    </row>
    <row r="254" spans="8:12" x14ac:dyDescent="0.25">
      <c r="H254" s="120"/>
      <c r="I254" s="120"/>
      <c r="J254" s="120"/>
      <c r="K254" s="120"/>
      <c r="L254" s="120"/>
    </row>
    <row r="255" spans="8:12" x14ac:dyDescent="0.25">
      <c r="H255" s="120"/>
      <c r="I255" s="120"/>
      <c r="J255" s="120"/>
      <c r="K255" s="120"/>
      <c r="L255" s="120"/>
    </row>
    <row r="256" spans="8:12" x14ac:dyDescent="0.25">
      <c r="H256" s="120"/>
      <c r="I256" s="120"/>
      <c r="J256" s="120"/>
      <c r="K256" s="120"/>
      <c r="L256" s="120"/>
    </row>
    <row r="257" spans="8:12" x14ac:dyDescent="0.25">
      <c r="H257" s="120"/>
      <c r="I257" s="120"/>
      <c r="J257" s="120"/>
      <c r="K257" s="120"/>
      <c r="L257" s="120"/>
    </row>
    <row r="258" spans="8:12" x14ac:dyDescent="0.25">
      <c r="H258" s="120"/>
      <c r="I258" s="120"/>
      <c r="J258" s="120"/>
      <c r="K258" s="120"/>
      <c r="L258" s="120"/>
    </row>
    <row r="259" spans="8:12" x14ac:dyDescent="0.25">
      <c r="H259" s="120"/>
      <c r="I259" s="120"/>
      <c r="J259" s="120"/>
      <c r="K259" s="120"/>
      <c r="L259" s="120"/>
    </row>
    <row r="260" spans="8:12" x14ac:dyDescent="0.25">
      <c r="H260" s="120"/>
      <c r="I260" s="120"/>
      <c r="J260" s="120"/>
      <c r="K260" s="120"/>
      <c r="L260" s="120"/>
    </row>
    <row r="261" spans="8:12" x14ac:dyDescent="0.25">
      <c r="H261" s="120"/>
      <c r="I261" s="120"/>
      <c r="J261" s="120"/>
      <c r="K261" s="120"/>
      <c r="L261" s="120"/>
    </row>
    <row r="262" spans="8:12" x14ac:dyDescent="0.25">
      <c r="H262" s="120"/>
      <c r="I262" s="120"/>
      <c r="J262" s="120"/>
      <c r="K262" s="120"/>
      <c r="L262" s="120"/>
    </row>
    <row r="263" spans="8:12" x14ac:dyDescent="0.25">
      <c r="H263" s="120"/>
      <c r="I263" s="120"/>
      <c r="J263" s="120"/>
      <c r="K263" s="120"/>
      <c r="L263" s="120"/>
    </row>
    <row r="264" spans="8:12" x14ac:dyDescent="0.25">
      <c r="H264" s="120"/>
      <c r="I264" s="120"/>
      <c r="J264" s="120"/>
      <c r="K264" s="120"/>
      <c r="L264" s="120"/>
    </row>
    <row r="265" spans="8:12" x14ac:dyDescent="0.25">
      <c r="H265" s="120"/>
      <c r="I265" s="120"/>
      <c r="J265" s="120"/>
      <c r="K265" s="120"/>
      <c r="L265" s="120"/>
    </row>
    <row r="266" spans="8:12" x14ac:dyDescent="0.25">
      <c r="H266" s="120"/>
      <c r="I266" s="120"/>
      <c r="J266" s="120"/>
      <c r="K266" s="120"/>
      <c r="L266" s="120"/>
    </row>
    <row r="267" spans="8:12" x14ac:dyDescent="0.25">
      <c r="H267" s="120"/>
      <c r="I267" s="120"/>
      <c r="J267" s="120"/>
      <c r="K267" s="120"/>
      <c r="L267" s="120"/>
    </row>
    <row r="268" spans="8:12" x14ac:dyDescent="0.25">
      <c r="H268" s="120"/>
      <c r="I268" s="120"/>
      <c r="J268" s="120"/>
      <c r="K268" s="120"/>
      <c r="L268" s="120"/>
    </row>
    <row r="269" spans="8:12" x14ac:dyDescent="0.25">
      <c r="H269" s="120"/>
      <c r="I269" s="120"/>
      <c r="J269" s="120"/>
      <c r="K269" s="120"/>
      <c r="L269" s="120"/>
    </row>
    <row r="270" spans="8:12" x14ac:dyDescent="0.25">
      <c r="H270" s="120"/>
      <c r="I270" s="120"/>
      <c r="J270" s="120"/>
      <c r="K270" s="120"/>
      <c r="L270" s="120"/>
    </row>
    <row r="271" spans="8:12" x14ac:dyDescent="0.25">
      <c r="H271" s="120"/>
      <c r="I271" s="120"/>
      <c r="J271" s="120"/>
      <c r="K271" s="120"/>
      <c r="L271" s="120"/>
    </row>
    <row r="272" spans="8:12" x14ac:dyDescent="0.25">
      <c r="H272" s="120"/>
      <c r="I272" s="120"/>
      <c r="J272" s="120"/>
      <c r="K272" s="120"/>
      <c r="L272" s="120"/>
    </row>
    <row r="273" spans="8:12" x14ac:dyDescent="0.25">
      <c r="H273" s="120"/>
      <c r="I273" s="120"/>
      <c r="J273" s="120"/>
      <c r="K273" s="120"/>
      <c r="L273" s="120"/>
    </row>
    <row r="274" spans="8:12" x14ac:dyDescent="0.25">
      <c r="H274" s="120"/>
      <c r="I274" s="120"/>
      <c r="J274" s="120"/>
      <c r="K274" s="120"/>
      <c r="L274" s="120"/>
    </row>
    <row r="275" spans="8:12" x14ac:dyDescent="0.25">
      <c r="H275" s="120"/>
      <c r="I275" s="120"/>
      <c r="J275" s="120"/>
      <c r="K275" s="120"/>
      <c r="L275" s="120"/>
    </row>
    <row r="276" spans="8:12" x14ac:dyDescent="0.25">
      <c r="H276" s="120"/>
      <c r="I276" s="120"/>
      <c r="J276" s="120"/>
      <c r="K276" s="120"/>
      <c r="L276" s="120"/>
    </row>
    <row r="277" spans="8:12" x14ac:dyDescent="0.25">
      <c r="H277" s="120"/>
      <c r="I277" s="120"/>
      <c r="J277" s="120"/>
      <c r="K277" s="120"/>
      <c r="L277" s="120"/>
    </row>
    <row r="278" spans="8:12" x14ac:dyDescent="0.25">
      <c r="H278" s="120"/>
      <c r="I278" s="120"/>
      <c r="J278" s="120"/>
      <c r="K278" s="120"/>
      <c r="L278" s="120"/>
    </row>
    <row r="279" spans="8:12" x14ac:dyDescent="0.25">
      <c r="H279" s="120"/>
      <c r="I279" s="120"/>
      <c r="J279" s="120"/>
      <c r="K279" s="120"/>
      <c r="L279" s="120"/>
    </row>
    <row r="280" spans="8:12" x14ac:dyDescent="0.25">
      <c r="H280" s="120"/>
      <c r="I280" s="120"/>
      <c r="J280" s="120"/>
      <c r="K280" s="120"/>
      <c r="L280" s="120"/>
    </row>
    <row r="281" spans="8:12" x14ac:dyDescent="0.25">
      <c r="H281" s="120"/>
      <c r="I281" s="120"/>
      <c r="J281" s="120"/>
      <c r="K281" s="120"/>
      <c r="L281" s="120"/>
    </row>
    <row r="282" spans="8:12" x14ac:dyDescent="0.25">
      <c r="H282" s="120"/>
      <c r="I282" s="120"/>
      <c r="J282" s="120"/>
      <c r="K282" s="120"/>
      <c r="L282" s="120"/>
    </row>
    <row r="283" spans="8:12" x14ac:dyDescent="0.25">
      <c r="H283" s="120"/>
      <c r="I283" s="120"/>
      <c r="J283" s="120"/>
      <c r="K283" s="120"/>
      <c r="L283" s="120"/>
    </row>
    <row r="284" spans="8:12" x14ac:dyDescent="0.25">
      <c r="H284" s="120"/>
      <c r="I284" s="120"/>
      <c r="J284" s="120"/>
      <c r="K284" s="120"/>
      <c r="L284" s="120"/>
    </row>
    <row r="285" spans="8:12" x14ac:dyDescent="0.25">
      <c r="H285" s="120"/>
      <c r="I285" s="120"/>
      <c r="J285" s="120"/>
      <c r="K285" s="120"/>
      <c r="L285" s="120"/>
    </row>
    <row r="286" spans="8:12" x14ac:dyDescent="0.25">
      <c r="H286" s="120"/>
      <c r="I286" s="120"/>
      <c r="J286" s="120"/>
      <c r="K286" s="120"/>
      <c r="L286" s="120"/>
    </row>
    <row r="287" spans="8:12" x14ac:dyDescent="0.25">
      <c r="H287" s="120"/>
      <c r="I287" s="120"/>
      <c r="J287" s="120"/>
      <c r="K287" s="120"/>
      <c r="L287" s="120"/>
    </row>
    <row r="288" spans="8:12" x14ac:dyDescent="0.25">
      <c r="H288" s="120"/>
      <c r="I288" s="120"/>
      <c r="J288" s="120"/>
      <c r="K288" s="120"/>
      <c r="L288" s="120"/>
    </row>
    <row r="289" spans="8:12" x14ac:dyDescent="0.25">
      <c r="H289" s="120"/>
      <c r="I289" s="120"/>
      <c r="J289" s="120"/>
      <c r="K289" s="120"/>
      <c r="L289" s="120"/>
    </row>
    <row r="290" spans="8:12" x14ac:dyDescent="0.25">
      <c r="H290" s="120"/>
      <c r="I290" s="120"/>
      <c r="J290" s="120"/>
      <c r="K290" s="120"/>
      <c r="L290" s="120"/>
    </row>
    <row r="291" spans="8:12" x14ac:dyDescent="0.25">
      <c r="H291" s="120"/>
      <c r="I291" s="120"/>
      <c r="J291" s="120"/>
      <c r="K291" s="120"/>
      <c r="L291" s="120"/>
    </row>
    <row r="292" spans="8:12" x14ac:dyDescent="0.25">
      <c r="H292" s="120"/>
      <c r="I292" s="120"/>
      <c r="J292" s="120"/>
      <c r="K292" s="120"/>
      <c r="L292" s="120"/>
    </row>
    <row r="293" spans="8:12" x14ac:dyDescent="0.25">
      <c r="H293" s="120"/>
      <c r="I293" s="120"/>
      <c r="J293" s="120"/>
      <c r="K293" s="120"/>
      <c r="L293" s="120"/>
    </row>
    <row r="294" spans="8:12" x14ac:dyDescent="0.25">
      <c r="H294" s="120"/>
      <c r="I294" s="120"/>
      <c r="J294" s="120"/>
      <c r="K294" s="120"/>
      <c r="L294" s="120"/>
    </row>
    <row r="295" spans="8:12" x14ac:dyDescent="0.25">
      <c r="H295" s="120"/>
      <c r="I295" s="120"/>
      <c r="J295" s="120"/>
      <c r="K295" s="120"/>
      <c r="L295" s="120"/>
    </row>
    <row r="296" spans="8:12" x14ac:dyDescent="0.25">
      <c r="H296" s="120"/>
      <c r="I296" s="120"/>
      <c r="J296" s="120"/>
      <c r="K296" s="120"/>
      <c r="L296" s="120"/>
    </row>
    <row r="297" spans="8:12" x14ac:dyDescent="0.25">
      <c r="H297" s="120"/>
      <c r="I297" s="120"/>
      <c r="J297" s="120"/>
      <c r="K297" s="120"/>
      <c r="L297" s="120"/>
    </row>
    <row r="298" spans="8:12" x14ac:dyDescent="0.25">
      <c r="H298" s="120"/>
      <c r="I298" s="120"/>
      <c r="J298" s="120"/>
      <c r="K298" s="120"/>
      <c r="L298" s="120"/>
    </row>
    <row r="299" spans="8:12" x14ac:dyDescent="0.25">
      <c r="H299" s="120"/>
      <c r="I299" s="120"/>
      <c r="J299" s="120"/>
      <c r="K299" s="120"/>
      <c r="L299" s="120"/>
    </row>
    <row r="300" spans="8:12" x14ac:dyDescent="0.25">
      <c r="H300" s="120"/>
      <c r="I300" s="120"/>
      <c r="J300" s="120"/>
      <c r="K300" s="120"/>
      <c r="L300" s="120"/>
    </row>
    <row r="301" spans="8:12" x14ac:dyDescent="0.25">
      <c r="H301" s="120"/>
      <c r="I301" s="120"/>
      <c r="J301" s="120"/>
      <c r="K301" s="120"/>
      <c r="L301" s="120"/>
    </row>
    <row r="302" spans="8:12" x14ac:dyDescent="0.25">
      <c r="H302" s="120"/>
      <c r="I302" s="120"/>
      <c r="J302" s="120"/>
      <c r="K302" s="120"/>
      <c r="L302" s="120"/>
    </row>
    <row r="303" spans="8:12" x14ac:dyDescent="0.25">
      <c r="H303" s="120"/>
      <c r="I303" s="120"/>
      <c r="J303" s="120"/>
      <c r="K303" s="120"/>
      <c r="L303" s="120"/>
    </row>
    <row r="304" spans="8:12" x14ac:dyDescent="0.25">
      <c r="H304" s="120"/>
      <c r="I304" s="120"/>
      <c r="J304" s="120"/>
      <c r="K304" s="120"/>
      <c r="L304" s="120"/>
    </row>
    <row r="305" spans="8:12" x14ac:dyDescent="0.25">
      <c r="H305" s="120"/>
      <c r="I305" s="120"/>
      <c r="J305" s="120"/>
      <c r="K305" s="120"/>
      <c r="L305" s="120"/>
    </row>
    <row r="306" spans="8:12" x14ac:dyDescent="0.25">
      <c r="H306" s="120"/>
      <c r="I306" s="120"/>
      <c r="J306" s="120"/>
      <c r="K306" s="120"/>
      <c r="L306" s="120"/>
    </row>
    <row r="307" spans="8:12" x14ac:dyDescent="0.25">
      <c r="H307" s="120"/>
      <c r="I307" s="120"/>
      <c r="J307" s="120"/>
      <c r="K307" s="120"/>
      <c r="L307" s="120"/>
    </row>
    <row r="308" spans="8:12" x14ac:dyDescent="0.25">
      <c r="H308" s="120"/>
      <c r="I308" s="120"/>
      <c r="J308" s="120"/>
      <c r="K308" s="120"/>
      <c r="L308" s="120"/>
    </row>
    <row r="309" spans="8:12" x14ac:dyDescent="0.25">
      <c r="H309" s="120"/>
      <c r="I309" s="120"/>
      <c r="J309" s="120"/>
      <c r="K309" s="120"/>
      <c r="L309" s="120"/>
    </row>
    <row r="310" spans="8:12" x14ac:dyDescent="0.25">
      <c r="H310" s="120"/>
      <c r="I310" s="120"/>
      <c r="J310" s="120"/>
      <c r="K310" s="120"/>
      <c r="L310" s="120"/>
    </row>
    <row r="311" spans="8:12" x14ac:dyDescent="0.25">
      <c r="H311" s="120"/>
      <c r="I311" s="120"/>
      <c r="J311" s="120"/>
      <c r="K311" s="120"/>
      <c r="L311" s="120"/>
    </row>
    <row r="312" spans="8:12" x14ac:dyDescent="0.25">
      <c r="H312" s="120"/>
      <c r="I312" s="120"/>
      <c r="J312" s="120"/>
      <c r="K312" s="120"/>
      <c r="L312" s="120"/>
    </row>
    <row r="313" spans="8:12" x14ac:dyDescent="0.25">
      <c r="H313" s="120"/>
      <c r="I313" s="120"/>
      <c r="J313" s="120"/>
      <c r="K313" s="120"/>
      <c r="L313" s="120"/>
    </row>
    <row r="314" spans="8:12" x14ac:dyDescent="0.25">
      <c r="H314" s="120"/>
      <c r="I314" s="120"/>
      <c r="J314" s="120"/>
      <c r="K314" s="120"/>
      <c r="L314" s="120"/>
    </row>
    <row r="315" spans="8:12" x14ac:dyDescent="0.25">
      <c r="H315" s="120"/>
      <c r="I315" s="120"/>
      <c r="J315" s="120"/>
      <c r="K315" s="120"/>
      <c r="L315" s="120"/>
    </row>
    <row r="316" spans="8:12" x14ac:dyDescent="0.25">
      <c r="H316" s="120"/>
      <c r="I316" s="120"/>
      <c r="J316" s="120"/>
      <c r="K316" s="120"/>
      <c r="L316" s="120"/>
    </row>
    <row r="317" spans="8:12" x14ac:dyDescent="0.25">
      <c r="H317" s="120"/>
      <c r="I317" s="120"/>
      <c r="J317" s="120"/>
      <c r="K317" s="120"/>
      <c r="L317" s="120"/>
    </row>
    <row r="318" spans="8:12" x14ac:dyDescent="0.25">
      <c r="H318" s="120"/>
      <c r="I318" s="120"/>
      <c r="J318" s="120"/>
      <c r="K318" s="120"/>
      <c r="L318" s="120"/>
    </row>
    <row r="319" spans="8:12" x14ac:dyDescent="0.25">
      <c r="H319" s="120"/>
      <c r="I319" s="120"/>
      <c r="J319" s="120"/>
      <c r="K319" s="120"/>
      <c r="L319" s="120"/>
    </row>
    <row r="320" spans="8:12" x14ac:dyDescent="0.25">
      <c r="H320" s="120"/>
      <c r="I320" s="120"/>
      <c r="J320" s="120"/>
      <c r="K320" s="120"/>
      <c r="L320" s="120"/>
    </row>
    <row r="321" spans="8:12" x14ac:dyDescent="0.25">
      <c r="H321" s="120"/>
      <c r="I321" s="120"/>
      <c r="J321" s="120"/>
      <c r="K321" s="120"/>
      <c r="L321" s="120"/>
    </row>
    <row r="322" spans="8:12" x14ac:dyDescent="0.25">
      <c r="H322" s="120"/>
      <c r="I322" s="120"/>
      <c r="J322" s="120"/>
      <c r="K322" s="120"/>
      <c r="L322" s="120"/>
    </row>
    <row r="323" spans="8:12" x14ac:dyDescent="0.25">
      <c r="H323" s="120"/>
      <c r="I323" s="120"/>
      <c r="J323" s="120"/>
      <c r="K323" s="120"/>
      <c r="L323" s="120"/>
    </row>
    <row r="324" spans="8:12" x14ac:dyDescent="0.25">
      <c r="H324" s="120"/>
      <c r="I324" s="120"/>
      <c r="J324" s="120"/>
      <c r="K324" s="120"/>
      <c r="L324" s="120"/>
    </row>
    <row r="325" spans="8:12" x14ac:dyDescent="0.25">
      <c r="H325" s="120"/>
      <c r="I325" s="120"/>
      <c r="J325" s="120"/>
      <c r="K325" s="120"/>
      <c r="L325" s="120"/>
    </row>
    <row r="326" spans="8:12" x14ac:dyDescent="0.25">
      <c r="H326" s="120"/>
      <c r="I326" s="120"/>
      <c r="J326" s="120"/>
      <c r="K326" s="120"/>
      <c r="L326" s="120"/>
    </row>
    <row r="327" spans="8:12" x14ac:dyDescent="0.25">
      <c r="H327" s="120"/>
      <c r="I327" s="120"/>
      <c r="J327" s="120"/>
      <c r="K327" s="120"/>
      <c r="L327" s="120"/>
    </row>
    <row r="328" spans="8:12" x14ac:dyDescent="0.25">
      <c r="H328" s="120"/>
      <c r="I328" s="120"/>
      <c r="J328" s="120"/>
      <c r="K328" s="120"/>
      <c r="L328" s="120"/>
    </row>
    <row r="329" spans="8:12" x14ac:dyDescent="0.25">
      <c r="H329" s="120"/>
      <c r="I329" s="120"/>
      <c r="J329" s="120"/>
      <c r="K329" s="120"/>
      <c r="L329" s="120"/>
    </row>
    <row r="330" spans="8:12" x14ac:dyDescent="0.25">
      <c r="H330" s="120"/>
      <c r="I330" s="120"/>
      <c r="J330" s="120"/>
      <c r="K330" s="120"/>
      <c r="L330" s="120"/>
    </row>
    <row r="331" spans="8:12" x14ac:dyDescent="0.25">
      <c r="H331" s="120"/>
      <c r="I331" s="120"/>
      <c r="J331" s="120"/>
      <c r="K331" s="120"/>
      <c r="L331" s="120"/>
    </row>
    <row r="332" spans="8:12" x14ac:dyDescent="0.25">
      <c r="H332" s="120"/>
      <c r="I332" s="120"/>
      <c r="J332" s="120"/>
      <c r="K332" s="120"/>
      <c r="L332" s="120"/>
    </row>
    <row r="333" spans="8:12" x14ac:dyDescent="0.25">
      <c r="H333" s="120"/>
      <c r="I333" s="120"/>
      <c r="J333" s="120"/>
      <c r="K333" s="120"/>
      <c r="L333" s="120"/>
    </row>
    <row r="334" spans="8:12" x14ac:dyDescent="0.25">
      <c r="H334" s="120"/>
      <c r="I334" s="120"/>
      <c r="J334" s="120"/>
      <c r="K334" s="120"/>
      <c r="L334" s="120"/>
    </row>
    <row r="335" spans="8:12" x14ac:dyDescent="0.25">
      <c r="H335" s="120"/>
      <c r="I335" s="120"/>
      <c r="J335" s="120"/>
      <c r="K335" s="120"/>
      <c r="L335" s="120"/>
    </row>
    <row r="336" spans="8:12" x14ac:dyDescent="0.25">
      <c r="H336" s="120"/>
      <c r="I336" s="120"/>
      <c r="J336" s="120"/>
      <c r="K336" s="120"/>
      <c r="L336" s="120"/>
    </row>
    <row r="337" spans="8:12" x14ac:dyDescent="0.25">
      <c r="H337" s="120"/>
      <c r="I337" s="120"/>
      <c r="J337" s="120"/>
      <c r="K337" s="120"/>
      <c r="L337" s="120"/>
    </row>
    <row r="338" spans="8:12" x14ac:dyDescent="0.25">
      <c r="H338" s="120"/>
      <c r="I338" s="120"/>
      <c r="J338" s="120"/>
      <c r="K338" s="120"/>
      <c r="L338" s="120"/>
    </row>
    <row r="339" spans="8:12" x14ac:dyDescent="0.25">
      <c r="H339" s="120"/>
      <c r="I339" s="120"/>
      <c r="J339" s="120"/>
      <c r="K339" s="120"/>
      <c r="L339" s="120"/>
    </row>
    <row r="340" spans="8:12" x14ac:dyDescent="0.25">
      <c r="H340" s="120"/>
      <c r="I340" s="120"/>
      <c r="J340" s="120"/>
      <c r="K340" s="120"/>
      <c r="L340" s="120"/>
    </row>
    <row r="341" spans="8:12" x14ac:dyDescent="0.25">
      <c r="H341" s="120"/>
      <c r="I341" s="120"/>
      <c r="J341" s="120"/>
      <c r="K341" s="120"/>
      <c r="L341" s="120"/>
    </row>
    <row r="342" spans="8:12" x14ac:dyDescent="0.25">
      <c r="H342" s="120"/>
      <c r="I342" s="120"/>
      <c r="J342" s="120"/>
      <c r="K342" s="120"/>
      <c r="L342" s="120"/>
    </row>
    <row r="343" spans="8:12" x14ac:dyDescent="0.25">
      <c r="H343" s="120"/>
      <c r="I343" s="120"/>
      <c r="J343" s="120"/>
      <c r="K343" s="120"/>
      <c r="L343" s="120"/>
    </row>
    <row r="344" spans="8:12" x14ac:dyDescent="0.25">
      <c r="H344" s="120"/>
      <c r="I344" s="120"/>
      <c r="J344" s="120"/>
      <c r="K344" s="120"/>
      <c r="L344" s="120"/>
    </row>
    <row r="345" spans="8:12" x14ac:dyDescent="0.25">
      <c r="H345" s="120"/>
      <c r="I345" s="120"/>
      <c r="J345" s="120"/>
      <c r="K345" s="120"/>
      <c r="L345" s="120"/>
    </row>
    <row r="346" spans="8:12" x14ac:dyDescent="0.25">
      <c r="H346" s="120"/>
      <c r="I346" s="120"/>
      <c r="J346" s="120"/>
      <c r="K346" s="120"/>
      <c r="L346" s="120"/>
    </row>
    <row r="347" spans="8:12" x14ac:dyDescent="0.25">
      <c r="H347" s="120"/>
      <c r="I347" s="120"/>
      <c r="J347" s="120"/>
      <c r="K347" s="120"/>
      <c r="L347" s="120"/>
    </row>
    <row r="348" spans="8:12" x14ac:dyDescent="0.25">
      <c r="H348" s="120"/>
      <c r="I348" s="120"/>
      <c r="J348" s="120"/>
      <c r="K348" s="120"/>
      <c r="L348" s="120"/>
    </row>
    <row r="349" spans="8:12" x14ac:dyDescent="0.25">
      <c r="H349" s="120"/>
      <c r="I349" s="120"/>
      <c r="J349" s="120"/>
      <c r="K349" s="120"/>
      <c r="L349" s="120"/>
    </row>
    <row r="350" spans="8:12" x14ac:dyDescent="0.25">
      <c r="H350" s="120"/>
      <c r="I350" s="120"/>
      <c r="J350" s="120"/>
      <c r="K350" s="120"/>
      <c r="L350" s="120"/>
    </row>
    <row r="351" spans="8:12" x14ac:dyDescent="0.25">
      <c r="H351" s="120"/>
      <c r="I351" s="120"/>
      <c r="J351" s="120"/>
      <c r="K351" s="120"/>
      <c r="L351" s="120"/>
    </row>
    <row r="352" spans="8:12" x14ac:dyDescent="0.25">
      <c r="H352" s="120"/>
      <c r="I352" s="120"/>
      <c r="J352" s="120"/>
      <c r="K352" s="120"/>
      <c r="L352" s="120"/>
    </row>
    <row r="353" spans="8:12" x14ac:dyDescent="0.25">
      <c r="H353" s="120"/>
      <c r="I353" s="120"/>
      <c r="J353" s="120"/>
      <c r="K353" s="120"/>
      <c r="L353" s="120"/>
    </row>
    <row r="354" spans="8:12" x14ac:dyDescent="0.25">
      <c r="H354" s="120"/>
      <c r="I354" s="120"/>
      <c r="J354" s="120"/>
      <c r="K354" s="120"/>
      <c r="L354" s="120"/>
    </row>
    <row r="355" spans="8:12" x14ac:dyDescent="0.25">
      <c r="H355" s="120"/>
      <c r="I355" s="120"/>
      <c r="J355" s="120"/>
      <c r="K355" s="120"/>
      <c r="L355" s="120"/>
    </row>
    <row r="356" spans="8:12" x14ac:dyDescent="0.25">
      <c r="H356" s="120"/>
      <c r="I356" s="120"/>
      <c r="J356" s="120"/>
      <c r="K356" s="120"/>
      <c r="L356" s="120"/>
    </row>
    <row r="357" spans="8:12" x14ac:dyDescent="0.25">
      <c r="H357" s="120"/>
      <c r="I357" s="120"/>
      <c r="J357" s="120"/>
      <c r="K357" s="120"/>
      <c r="L357" s="120"/>
    </row>
    <row r="358" spans="8:12" x14ac:dyDescent="0.25">
      <c r="H358" s="120"/>
      <c r="I358" s="120"/>
      <c r="J358" s="120"/>
      <c r="K358" s="120"/>
      <c r="L358" s="120"/>
    </row>
    <row r="359" spans="8:12" x14ac:dyDescent="0.25">
      <c r="H359" s="120"/>
      <c r="I359" s="120"/>
      <c r="J359" s="120"/>
      <c r="K359" s="120"/>
      <c r="L359" s="120"/>
    </row>
    <row r="360" spans="8:12" x14ac:dyDescent="0.25">
      <c r="H360" s="120"/>
      <c r="I360" s="120"/>
      <c r="J360" s="120"/>
      <c r="K360" s="120"/>
      <c r="L360" s="120"/>
    </row>
    <row r="361" spans="8:12" x14ac:dyDescent="0.25">
      <c r="H361" s="120"/>
      <c r="I361" s="120"/>
      <c r="J361" s="120"/>
      <c r="K361" s="120"/>
      <c r="L361" s="120"/>
    </row>
    <row r="362" spans="8:12" x14ac:dyDescent="0.25">
      <c r="H362" s="120"/>
      <c r="I362" s="120"/>
      <c r="J362" s="120"/>
      <c r="K362" s="120"/>
      <c r="L362" s="120"/>
    </row>
    <row r="363" spans="8:12" x14ac:dyDescent="0.25">
      <c r="H363" s="120"/>
      <c r="I363" s="120"/>
      <c r="J363" s="120"/>
      <c r="K363" s="120"/>
      <c r="L363" s="120"/>
    </row>
    <row r="364" spans="8:12" x14ac:dyDescent="0.25">
      <c r="H364" s="120"/>
      <c r="I364" s="120"/>
      <c r="J364" s="120"/>
      <c r="K364" s="120"/>
      <c r="L364" s="120"/>
    </row>
    <row r="365" spans="8:12" x14ac:dyDescent="0.25">
      <c r="H365" s="120"/>
      <c r="I365" s="120"/>
      <c r="J365" s="120"/>
      <c r="K365" s="120"/>
      <c r="L365" s="120"/>
    </row>
    <row r="366" spans="8:12" x14ac:dyDescent="0.25">
      <c r="H366" s="120"/>
      <c r="I366" s="120"/>
      <c r="J366" s="120"/>
      <c r="K366" s="120"/>
      <c r="L366" s="120"/>
    </row>
    <row r="367" spans="8:12" x14ac:dyDescent="0.25">
      <c r="H367" s="120"/>
      <c r="I367" s="120"/>
      <c r="J367" s="120"/>
      <c r="K367" s="120"/>
      <c r="L367" s="120"/>
    </row>
    <row r="368" spans="8:12" x14ac:dyDescent="0.25">
      <c r="H368" s="120"/>
      <c r="I368" s="120"/>
      <c r="J368" s="120"/>
      <c r="K368" s="120"/>
      <c r="L368" s="120"/>
    </row>
    <row r="369" spans="8:12" x14ac:dyDescent="0.25">
      <c r="H369" s="120"/>
      <c r="I369" s="120"/>
      <c r="J369" s="120"/>
      <c r="K369" s="120"/>
      <c r="L369" s="120"/>
    </row>
    <row r="370" spans="8:12" x14ac:dyDescent="0.25">
      <c r="H370" s="120"/>
      <c r="I370" s="120"/>
      <c r="J370" s="120"/>
      <c r="K370" s="120"/>
      <c r="L370" s="120"/>
    </row>
    <row r="371" spans="8:12" x14ac:dyDescent="0.25">
      <c r="H371" s="120"/>
      <c r="I371" s="120"/>
      <c r="J371" s="120"/>
      <c r="K371" s="120"/>
      <c r="L371" s="120"/>
    </row>
    <row r="372" spans="8:12" x14ac:dyDescent="0.25">
      <c r="H372" s="120"/>
      <c r="I372" s="120"/>
      <c r="J372" s="120"/>
      <c r="K372" s="120"/>
      <c r="L372" s="120"/>
    </row>
    <row r="373" spans="8:12" x14ac:dyDescent="0.25">
      <c r="H373" s="120"/>
      <c r="I373" s="120"/>
      <c r="J373" s="120"/>
      <c r="K373" s="120"/>
      <c r="L373" s="120"/>
    </row>
    <row r="374" spans="8:12" x14ac:dyDescent="0.25">
      <c r="H374" s="120"/>
      <c r="I374" s="120"/>
      <c r="J374" s="120"/>
      <c r="K374" s="120"/>
      <c r="L374" s="120"/>
    </row>
    <row r="375" spans="8:12" x14ac:dyDescent="0.25">
      <c r="H375" s="120"/>
      <c r="I375" s="120"/>
      <c r="J375" s="120"/>
      <c r="K375" s="120"/>
      <c r="L375" s="120"/>
    </row>
    <row r="376" spans="8:12" x14ac:dyDescent="0.25">
      <c r="H376" s="120"/>
      <c r="I376" s="120"/>
      <c r="J376" s="120"/>
      <c r="K376" s="120"/>
      <c r="L376" s="120"/>
    </row>
    <row r="377" spans="8:12" x14ac:dyDescent="0.25">
      <c r="H377" s="120"/>
      <c r="I377" s="120"/>
      <c r="J377" s="120"/>
      <c r="K377" s="120"/>
      <c r="L377" s="120"/>
    </row>
    <row r="378" spans="8:12" x14ac:dyDescent="0.25">
      <c r="H378" s="120"/>
      <c r="I378" s="120"/>
      <c r="J378" s="120"/>
      <c r="K378" s="120"/>
      <c r="L378" s="120"/>
    </row>
    <row r="379" spans="8:12" x14ac:dyDescent="0.25">
      <c r="H379" s="120"/>
      <c r="I379" s="120"/>
      <c r="J379" s="120"/>
      <c r="K379" s="120"/>
      <c r="L379" s="120"/>
    </row>
    <row r="380" spans="8:12" x14ac:dyDescent="0.25">
      <c r="H380" s="120"/>
      <c r="I380" s="120"/>
      <c r="J380" s="120"/>
      <c r="K380" s="120"/>
      <c r="L380" s="120"/>
    </row>
    <row r="381" spans="8:12" x14ac:dyDescent="0.25">
      <c r="H381" s="120"/>
      <c r="I381" s="120"/>
      <c r="J381" s="120"/>
      <c r="K381" s="120"/>
      <c r="L381" s="120"/>
    </row>
    <row r="382" spans="8:12" x14ac:dyDescent="0.25">
      <c r="H382" s="120"/>
      <c r="I382" s="120"/>
      <c r="J382" s="120"/>
      <c r="K382" s="120"/>
      <c r="L382" s="120"/>
    </row>
    <row r="383" spans="8:12" x14ac:dyDescent="0.25">
      <c r="H383" s="120"/>
      <c r="I383" s="120"/>
      <c r="J383" s="120"/>
      <c r="K383" s="120"/>
      <c r="L383" s="120"/>
    </row>
    <row r="384" spans="8:12" x14ac:dyDescent="0.25">
      <c r="H384" s="120"/>
      <c r="I384" s="120"/>
      <c r="J384" s="120"/>
      <c r="K384" s="120"/>
      <c r="L384" s="120"/>
    </row>
    <row r="385" spans="8:12" x14ac:dyDescent="0.25">
      <c r="H385" s="120"/>
      <c r="I385" s="120"/>
      <c r="J385" s="120"/>
      <c r="K385" s="120"/>
      <c r="L385" s="120"/>
    </row>
    <row r="386" spans="8:12" x14ac:dyDescent="0.25">
      <c r="H386" s="120"/>
      <c r="I386" s="120"/>
      <c r="J386" s="120"/>
      <c r="K386" s="120"/>
      <c r="L386" s="120"/>
    </row>
    <row r="387" spans="8:12" x14ac:dyDescent="0.25">
      <c r="H387" s="120"/>
      <c r="I387" s="120"/>
      <c r="J387" s="120"/>
      <c r="K387" s="120"/>
      <c r="L387" s="120"/>
    </row>
    <row r="388" spans="8:12" x14ac:dyDescent="0.25">
      <c r="H388" s="120"/>
      <c r="I388" s="120"/>
      <c r="J388" s="120"/>
      <c r="K388" s="120"/>
      <c r="L388" s="120"/>
    </row>
    <row r="389" spans="8:12" x14ac:dyDescent="0.25">
      <c r="H389" s="120"/>
      <c r="I389" s="120"/>
      <c r="J389" s="120"/>
      <c r="K389" s="120"/>
      <c r="L389" s="120"/>
    </row>
    <row r="390" spans="8:12" x14ac:dyDescent="0.25">
      <c r="H390" s="120"/>
      <c r="I390" s="120"/>
      <c r="J390" s="120"/>
      <c r="K390" s="120"/>
      <c r="L390" s="120"/>
    </row>
    <row r="391" spans="8:12" x14ac:dyDescent="0.25">
      <c r="H391" s="120"/>
      <c r="I391" s="120"/>
      <c r="J391" s="120"/>
      <c r="K391" s="120"/>
      <c r="L391" s="120"/>
    </row>
    <row r="392" spans="8:12" x14ac:dyDescent="0.25">
      <c r="H392" s="120"/>
      <c r="I392" s="120"/>
      <c r="J392" s="120"/>
      <c r="K392" s="120"/>
      <c r="L392" s="120"/>
    </row>
    <row r="393" spans="8:12" x14ac:dyDescent="0.25">
      <c r="H393" s="120"/>
      <c r="I393" s="120"/>
      <c r="J393" s="120"/>
      <c r="K393" s="120"/>
      <c r="L393" s="120"/>
    </row>
    <row r="394" spans="8:12" x14ac:dyDescent="0.25">
      <c r="H394" s="120"/>
      <c r="I394" s="120"/>
      <c r="J394" s="120"/>
      <c r="K394" s="120"/>
      <c r="L394" s="120"/>
    </row>
    <row r="395" spans="8:12" x14ac:dyDescent="0.25">
      <c r="H395" s="120"/>
      <c r="I395" s="120"/>
      <c r="J395" s="120"/>
      <c r="K395" s="120"/>
      <c r="L395" s="120"/>
    </row>
    <row r="396" spans="8:12" x14ac:dyDescent="0.25">
      <c r="H396" s="120"/>
      <c r="I396" s="120"/>
      <c r="J396" s="120"/>
      <c r="K396" s="120"/>
      <c r="L396" s="120"/>
    </row>
    <row r="397" spans="8:12" x14ac:dyDescent="0.25">
      <c r="H397" s="120"/>
      <c r="I397" s="120"/>
      <c r="J397" s="120"/>
      <c r="K397" s="120"/>
      <c r="L397" s="120"/>
    </row>
    <row r="398" spans="8:12" x14ac:dyDescent="0.25">
      <c r="H398" s="120"/>
      <c r="I398" s="120"/>
      <c r="J398" s="120"/>
      <c r="K398" s="120"/>
      <c r="L398" s="120"/>
    </row>
    <row r="399" spans="8:12" x14ac:dyDescent="0.25">
      <c r="H399" s="120"/>
      <c r="I399" s="120"/>
      <c r="J399" s="120"/>
      <c r="K399" s="120"/>
      <c r="L399" s="120"/>
    </row>
    <row r="400" spans="8:12" x14ac:dyDescent="0.25">
      <c r="H400" s="120"/>
      <c r="I400" s="120"/>
      <c r="J400" s="120"/>
      <c r="K400" s="120"/>
      <c r="L400" s="120"/>
    </row>
    <row r="401" spans="8:12" x14ac:dyDescent="0.25">
      <c r="H401" s="120"/>
      <c r="I401" s="120"/>
      <c r="J401" s="120"/>
      <c r="K401" s="120"/>
      <c r="L401" s="120"/>
    </row>
    <row r="402" spans="8:12" x14ac:dyDescent="0.25">
      <c r="H402" s="120"/>
      <c r="I402" s="120"/>
      <c r="J402" s="120"/>
      <c r="K402" s="120"/>
      <c r="L402" s="120"/>
    </row>
    <row r="403" spans="8:12" x14ac:dyDescent="0.25">
      <c r="H403" s="120"/>
      <c r="I403" s="120"/>
      <c r="J403" s="120"/>
      <c r="K403" s="120"/>
      <c r="L403" s="120"/>
    </row>
    <row r="404" spans="8:12" x14ac:dyDescent="0.25">
      <c r="H404" s="120"/>
      <c r="I404" s="120"/>
      <c r="J404" s="120"/>
      <c r="K404" s="120"/>
      <c r="L404" s="120"/>
    </row>
    <row r="405" spans="8:12" x14ac:dyDescent="0.25">
      <c r="H405" s="120"/>
      <c r="I405" s="120"/>
      <c r="J405" s="120"/>
      <c r="K405" s="120"/>
      <c r="L405" s="120"/>
    </row>
    <row r="406" spans="8:12" x14ac:dyDescent="0.25">
      <c r="H406" s="120"/>
      <c r="I406" s="120"/>
      <c r="J406" s="120"/>
      <c r="K406" s="120"/>
      <c r="L406" s="120"/>
    </row>
    <row r="407" spans="8:12" x14ac:dyDescent="0.25">
      <c r="H407" s="120"/>
      <c r="I407" s="120"/>
      <c r="J407" s="120"/>
      <c r="K407" s="120"/>
      <c r="L407" s="120"/>
    </row>
    <row r="408" spans="8:12" x14ac:dyDescent="0.25">
      <c r="H408" s="120"/>
      <c r="I408" s="120"/>
      <c r="J408" s="120"/>
      <c r="K408" s="120"/>
      <c r="L408" s="120"/>
    </row>
    <row r="409" spans="8:12" x14ac:dyDescent="0.25">
      <c r="H409" s="120"/>
      <c r="I409" s="120"/>
      <c r="J409" s="120"/>
      <c r="K409" s="120"/>
      <c r="L409" s="120"/>
    </row>
    <row r="410" spans="8:12" x14ac:dyDescent="0.25">
      <c r="H410" s="120"/>
      <c r="I410" s="120"/>
      <c r="J410" s="120"/>
      <c r="K410" s="120"/>
      <c r="L410" s="120"/>
    </row>
    <row r="411" spans="8:12" x14ac:dyDescent="0.25">
      <c r="H411" s="120"/>
      <c r="I411" s="120"/>
      <c r="J411" s="120"/>
      <c r="K411" s="120"/>
      <c r="L411" s="120"/>
    </row>
    <row r="412" spans="8:12" x14ac:dyDescent="0.25">
      <c r="H412" s="120"/>
      <c r="I412" s="120"/>
      <c r="J412" s="120"/>
      <c r="K412" s="120"/>
      <c r="L412" s="120"/>
    </row>
    <row r="413" spans="8:12" x14ac:dyDescent="0.25">
      <c r="H413" s="120"/>
      <c r="I413" s="120"/>
      <c r="J413" s="120"/>
      <c r="K413" s="120"/>
      <c r="L413" s="120"/>
    </row>
    <row r="414" spans="8:12" x14ac:dyDescent="0.25">
      <c r="H414" s="120"/>
      <c r="I414" s="120"/>
      <c r="J414" s="120"/>
      <c r="K414" s="120"/>
      <c r="L414" s="120"/>
    </row>
    <row r="415" spans="8:12" x14ac:dyDescent="0.25">
      <c r="H415" s="120"/>
      <c r="I415" s="120"/>
      <c r="J415" s="120"/>
      <c r="K415" s="120"/>
      <c r="L415" s="120"/>
    </row>
    <row r="416" spans="8:12" x14ac:dyDescent="0.25">
      <c r="H416" s="120"/>
      <c r="I416" s="120"/>
      <c r="J416" s="120"/>
      <c r="K416" s="120"/>
      <c r="L416" s="120"/>
    </row>
    <row r="417" spans="8:12" x14ac:dyDescent="0.25">
      <c r="H417" s="120"/>
      <c r="I417" s="120"/>
      <c r="J417" s="120"/>
      <c r="K417" s="120"/>
      <c r="L417" s="120"/>
    </row>
    <row r="418" spans="8:12" x14ac:dyDescent="0.25">
      <c r="H418" s="120"/>
      <c r="I418" s="120"/>
      <c r="J418" s="120"/>
      <c r="K418" s="120"/>
      <c r="L418" s="120"/>
    </row>
    <row r="419" spans="8:12" x14ac:dyDescent="0.25">
      <c r="H419" s="120"/>
      <c r="I419" s="120"/>
      <c r="J419" s="120"/>
      <c r="K419" s="120"/>
      <c r="L419" s="120"/>
    </row>
    <row r="420" spans="8:12" x14ac:dyDescent="0.25">
      <c r="H420" s="120"/>
      <c r="I420" s="120"/>
      <c r="J420" s="120"/>
      <c r="K420" s="120"/>
      <c r="L420" s="120"/>
    </row>
    <row r="421" spans="8:12" x14ac:dyDescent="0.25">
      <c r="H421" s="120"/>
      <c r="I421" s="120"/>
      <c r="J421" s="120"/>
      <c r="K421" s="120"/>
      <c r="L421" s="120"/>
    </row>
    <row r="422" spans="8:12" x14ac:dyDescent="0.25">
      <c r="H422" s="120"/>
      <c r="I422" s="120"/>
      <c r="J422" s="120"/>
      <c r="K422" s="120"/>
      <c r="L422" s="120"/>
    </row>
    <row r="423" spans="8:12" x14ac:dyDescent="0.25">
      <c r="H423" s="120"/>
      <c r="I423" s="120"/>
      <c r="J423" s="120"/>
      <c r="K423" s="120"/>
      <c r="L423" s="120"/>
    </row>
    <row r="424" spans="8:12" x14ac:dyDescent="0.25">
      <c r="H424" s="120"/>
      <c r="I424" s="120"/>
      <c r="J424" s="120"/>
      <c r="K424" s="120"/>
      <c r="L424" s="120"/>
    </row>
    <row r="425" spans="8:12" x14ac:dyDescent="0.25">
      <c r="H425" s="120"/>
      <c r="I425" s="120"/>
      <c r="J425" s="120"/>
      <c r="K425" s="120"/>
      <c r="L425" s="120"/>
    </row>
    <row r="426" spans="8:12" x14ac:dyDescent="0.25">
      <c r="H426" s="120"/>
      <c r="I426" s="120"/>
      <c r="J426" s="120"/>
      <c r="K426" s="120"/>
      <c r="L426" s="120"/>
    </row>
    <row r="427" spans="8:12" x14ac:dyDescent="0.25">
      <c r="H427" s="120"/>
      <c r="I427" s="120"/>
      <c r="J427" s="120"/>
      <c r="K427" s="120"/>
      <c r="L427" s="120"/>
    </row>
    <row r="428" spans="8:12" x14ac:dyDescent="0.25">
      <c r="H428" s="120"/>
      <c r="I428" s="120"/>
      <c r="J428" s="120"/>
      <c r="K428" s="120"/>
      <c r="L428" s="120"/>
    </row>
    <row r="429" spans="8:12" x14ac:dyDescent="0.25">
      <c r="H429" s="120"/>
      <c r="I429" s="120"/>
      <c r="J429" s="120"/>
      <c r="K429" s="120"/>
      <c r="L429" s="120"/>
    </row>
    <row r="430" spans="8:12" x14ac:dyDescent="0.25">
      <c r="H430" s="120"/>
      <c r="I430" s="120"/>
      <c r="J430" s="120"/>
      <c r="K430" s="120"/>
      <c r="L430" s="120"/>
    </row>
    <row r="431" spans="8:12" x14ac:dyDescent="0.25">
      <c r="H431" s="120"/>
      <c r="I431" s="120"/>
      <c r="J431" s="120"/>
      <c r="K431" s="120"/>
      <c r="L431" s="120"/>
    </row>
    <row r="432" spans="8:12" x14ac:dyDescent="0.25">
      <c r="H432" s="120"/>
      <c r="I432" s="120"/>
      <c r="J432" s="120"/>
      <c r="K432" s="120"/>
      <c r="L432" s="120"/>
    </row>
    <row r="433" spans="8:12" x14ac:dyDescent="0.25">
      <c r="H433" s="120"/>
      <c r="I433" s="120"/>
      <c r="J433" s="120"/>
      <c r="K433" s="120"/>
      <c r="L433" s="120"/>
    </row>
    <row r="434" spans="8:12" x14ac:dyDescent="0.25">
      <c r="H434" s="120"/>
      <c r="I434" s="120"/>
      <c r="J434" s="120"/>
      <c r="K434" s="120"/>
      <c r="L434" s="120"/>
    </row>
    <row r="435" spans="8:12" x14ac:dyDescent="0.25">
      <c r="H435" s="120"/>
      <c r="I435" s="120"/>
      <c r="J435" s="120"/>
      <c r="K435" s="120"/>
      <c r="L435" s="120"/>
    </row>
    <row r="436" spans="8:12" x14ac:dyDescent="0.25">
      <c r="H436" s="120"/>
      <c r="I436" s="120"/>
      <c r="J436" s="120"/>
      <c r="K436" s="120"/>
      <c r="L436" s="120"/>
    </row>
    <row r="437" spans="8:12" x14ac:dyDescent="0.25">
      <c r="H437" s="120"/>
      <c r="I437" s="120"/>
      <c r="J437" s="120"/>
      <c r="K437" s="120"/>
      <c r="L437" s="120"/>
    </row>
    <row r="438" spans="8:12" x14ac:dyDescent="0.25">
      <c r="H438" s="120"/>
      <c r="I438" s="120"/>
      <c r="J438" s="120"/>
      <c r="K438" s="120"/>
      <c r="L438" s="120"/>
    </row>
    <row r="439" spans="8:12" x14ac:dyDescent="0.25">
      <c r="H439" s="120"/>
      <c r="I439" s="120"/>
      <c r="J439" s="120"/>
      <c r="K439" s="120"/>
      <c r="L439" s="120"/>
    </row>
    <row r="440" spans="8:12" x14ac:dyDescent="0.25">
      <c r="H440" s="120"/>
      <c r="I440" s="120"/>
      <c r="J440" s="120"/>
      <c r="K440" s="120"/>
      <c r="L440" s="120"/>
    </row>
    <row r="441" spans="8:12" x14ac:dyDescent="0.25">
      <c r="H441" s="120"/>
      <c r="I441" s="120"/>
      <c r="J441" s="120"/>
      <c r="K441" s="120"/>
      <c r="L441" s="120"/>
    </row>
    <row r="442" spans="8:12" x14ac:dyDescent="0.25">
      <c r="H442" s="120"/>
      <c r="I442" s="120"/>
      <c r="J442" s="120"/>
      <c r="K442" s="120"/>
      <c r="L442" s="120"/>
    </row>
    <row r="443" spans="8:12" x14ac:dyDescent="0.25">
      <c r="H443" s="120"/>
      <c r="I443" s="120"/>
      <c r="J443" s="120"/>
      <c r="K443" s="120"/>
      <c r="L443" s="120"/>
    </row>
    <row r="444" spans="8:12" x14ac:dyDescent="0.25">
      <c r="H444" s="120"/>
      <c r="I444" s="120"/>
      <c r="J444" s="120"/>
      <c r="K444" s="120"/>
      <c r="L444" s="120"/>
    </row>
    <row r="445" spans="8:12" x14ac:dyDescent="0.25">
      <c r="H445" s="120"/>
      <c r="I445" s="120"/>
      <c r="J445" s="120"/>
      <c r="K445" s="120"/>
      <c r="L445" s="120"/>
    </row>
    <row r="446" spans="8:12" x14ac:dyDescent="0.25">
      <c r="H446" s="120"/>
      <c r="I446" s="120"/>
      <c r="J446" s="120"/>
      <c r="K446" s="120"/>
      <c r="L446" s="120"/>
    </row>
    <row r="447" spans="8:12" x14ac:dyDescent="0.25">
      <c r="H447" s="120"/>
      <c r="I447" s="120"/>
      <c r="J447" s="120"/>
      <c r="K447" s="120"/>
      <c r="L447" s="120"/>
    </row>
    <row r="448" spans="8:12" x14ac:dyDescent="0.25">
      <c r="H448" s="120"/>
      <c r="I448" s="120"/>
      <c r="J448" s="120"/>
      <c r="K448" s="120"/>
      <c r="L448" s="120"/>
    </row>
    <row r="449" spans="8:12" x14ac:dyDescent="0.25">
      <c r="H449" s="120"/>
      <c r="I449" s="120"/>
      <c r="J449" s="120"/>
      <c r="K449" s="120"/>
      <c r="L449" s="120"/>
    </row>
    <row r="450" spans="8:12" x14ac:dyDescent="0.25">
      <c r="H450" s="120"/>
      <c r="I450" s="120"/>
      <c r="J450" s="120"/>
      <c r="K450" s="120"/>
      <c r="L450" s="120"/>
    </row>
    <row r="451" spans="8:12" x14ac:dyDescent="0.25">
      <c r="H451" s="120"/>
      <c r="I451" s="120"/>
      <c r="J451" s="120"/>
      <c r="K451" s="120"/>
      <c r="L451" s="120"/>
    </row>
    <row r="452" spans="8:12" x14ac:dyDescent="0.25">
      <c r="H452" s="120"/>
      <c r="I452" s="120"/>
      <c r="J452" s="120"/>
      <c r="K452" s="120"/>
      <c r="L452" s="120"/>
    </row>
    <row r="453" spans="8:12" x14ac:dyDescent="0.25">
      <c r="H453" s="120"/>
      <c r="I453" s="120"/>
      <c r="J453" s="120"/>
      <c r="K453" s="120"/>
      <c r="L453" s="120"/>
    </row>
    <row r="454" spans="8:12" x14ac:dyDescent="0.25">
      <c r="H454" s="120"/>
      <c r="I454" s="120"/>
      <c r="J454" s="120"/>
      <c r="K454" s="120"/>
      <c r="L454" s="120"/>
    </row>
    <row r="455" spans="8:12" x14ac:dyDescent="0.25">
      <c r="H455" s="120"/>
      <c r="I455" s="120"/>
      <c r="J455" s="120"/>
      <c r="K455" s="120"/>
      <c r="L455" s="120"/>
    </row>
    <row r="456" spans="8:12" x14ac:dyDescent="0.25">
      <c r="H456" s="120"/>
      <c r="I456" s="120"/>
      <c r="J456" s="120"/>
      <c r="K456" s="120"/>
      <c r="L456" s="120"/>
    </row>
    <row r="457" spans="8:12" x14ac:dyDescent="0.25">
      <c r="H457" s="120"/>
      <c r="I457" s="120"/>
      <c r="J457" s="120"/>
      <c r="K457" s="120"/>
      <c r="L457" s="120"/>
    </row>
    <row r="458" spans="8:12" x14ac:dyDescent="0.25">
      <c r="H458" s="120"/>
      <c r="I458" s="120"/>
      <c r="J458" s="120"/>
      <c r="K458" s="120"/>
      <c r="L458" s="120"/>
    </row>
    <row r="459" spans="8:12" x14ac:dyDescent="0.25">
      <c r="H459" s="120"/>
      <c r="I459" s="120"/>
      <c r="J459" s="120"/>
      <c r="K459" s="120"/>
      <c r="L459" s="120"/>
    </row>
    <row r="460" spans="8:12" x14ac:dyDescent="0.25">
      <c r="H460" s="120"/>
      <c r="I460" s="120"/>
      <c r="J460" s="120"/>
      <c r="K460" s="120"/>
      <c r="L460" s="120"/>
    </row>
    <row r="461" spans="8:12" x14ac:dyDescent="0.25">
      <c r="H461" s="120"/>
      <c r="I461" s="120"/>
      <c r="J461" s="120"/>
      <c r="K461" s="120"/>
      <c r="L461" s="120"/>
    </row>
    <row r="462" spans="8:12" x14ac:dyDescent="0.25">
      <c r="H462" s="120"/>
      <c r="I462" s="120"/>
      <c r="J462" s="120"/>
      <c r="K462" s="120"/>
      <c r="L462" s="120"/>
    </row>
    <row r="463" spans="8:12" x14ac:dyDescent="0.25">
      <c r="H463" s="120"/>
      <c r="I463" s="120"/>
      <c r="J463" s="120"/>
      <c r="K463" s="120"/>
      <c r="L463" s="120"/>
    </row>
    <row r="464" spans="8:12" x14ac:dyDescent="0.25">
      <c r="H464" s="120"/>
      <c r="I464" s="120"/>
      <c r="J464" s="120"/>
      <c r="K464" s="120"/>
      <c r="L464" s="120"/>
    </row>
    <row r="465" spans="8:12" x14ac:dyDescent="0.25">
      <c r="H465" s="120"/>
      <c r="I465" s="120"/>
      <c r="J465" s="120"/>
      <c r="K465" s="120"/>
      <c r="L465" s="120"/>
    </row>
    <row r="466" spans="8:12" x14ac:dyDescent="0.25">
      <c r="H466" s="120"/>
      <c r="I466" s="120"/>
      <c r="J466" s="120"/>
      <c r="K466" s="120"/>
      <c r="L466" s="120"/>
    </row>
    <row r="467" spans="8:12" x14ac:dyDescent="0.25">
      <c r="H467" s="120"/>
      <c r="I467" s="120"/>
      <c r="J467" s="120"/>
      <c r="K467" s="120"/>
      <c r="L467" s="120"/>
    </row>
    <row r="468" spans="8:12" x14ac:dyDescent="0.25">
      <c r="H468" s="120"/>
      <c r="I468" s="120"/>
      <c r="J468" s="120"/>
      <c r="K468" s="120"/>
      <c r="L468" s="120"/>
    </row>
    <row r="469" spans="8:12" x14ac:dyDescent="0.25">
      <c r="H469" s="120"/>
      <c r="I469" s="120"/>
      <c r="J469" s="120"/>
      <c r="K469" s="120"/>
      <c r="L469" s="120"/>
    </row>
    <row r="470" spans="8:12" x14ac:dyDescent="0.25">
      <c r="H470" s="120"/>
      <c r="I470" s="120"/>
      <c r="J470" s="120"/>
      <c r="K470" s="120"/>
      <c r="L470" s="120"/>
    </row>
    <row r="471" spans="8:12" x14ac:dyDescent="0.25">
      <c r="H471" s="120"/>
      <c r="I471" s="120"/>
      <c r="J471" s="120"/>
      <c r="K471" s="120"/>
      <c r="L471" s="120"/>
    </row>
    <row r="472" spans="8:12" x14ac:dyDescent="0.25">
      <c r="H472" s="120"/>
      <c r="I472" s="120"/>
      <c r="J472" s="120"/>
      <c r="K472" s="120"/>
      <c r="L472" s="120"/>
    </row>
    <row r="473" spans="8:12" x14ac:dyDescent="0.25">
      <c r="H473" s="120"/>
      <c r="I473" s="120"/>
      <c r="J473" s="120"/>
      <c r="K473" s="120"/>
      <c r="L473" s="120"/>
    </row>
    <row r="474" spans="8:12" x14ac:dyDescent="0.25">
      <c r="H474" s="120"/>
      <c r="I474" s="120"/>
      <c r="J474" s="120"/>
      <c r="K474" s="120"/>
      <c r="L474" s="120"/>
    </row>
    <row r="475" spans="8:12" x14ac:dyDescent="0.25">
      <c r="H475" s="120"/>
      <c r="I475" s="120"/>
      <c r="J475" s="120"/>
      <c r="K475" s="120"/>
      <c r="L475" s="120"/>
    </row>
    <row r="476" spans="8:12" x14ac:dyDescent="0.25">
      <c r="H476" s="120"/>
      <c r="I476" s="120"/>
      <c r="J476" s="120"/>
      <c r="K476" s="120"/>
      <c r="L476" s="120"/>
    </row>
    <row r="477" spans="8:12" x14ac:dyDescent="0.25">
      <c r="H477" s="120"/>
      <c r="I477" s="120"/>
      <c r="J477" s="120"/>
      <c r="K477" s="120"/>
      <c r="L477" s="120"/>
    </row>
    <row r="478" spans="8:12" x14ac:dyDescent="0.25">
      <c r="H478" s="120"/>
      <c r="I478" s="120"/>
      <c r="J478" s="120"/>
      <c r="K478" s="120"/>
      <c r="L478" s="120"/>
    </row>
    <row r="479" spans="8:12" x14ac:dyDescent="0.25">
      <c r="H479" s="120"/>
      <c r="I479" s="120"/>
      <c r="J479" s="120"/>
      <c r="K479" s="120"/>
      <c r="L479" s="120"/>
    </row>
    <row r="480" spans="8:12" x14ac:dyDescent="0.25">
      <c r="H480" s="120"/>
      <c r="I480" s="120"/>
      <c r="J480" s="120"/>
      <c r="K480" s="120"/>
      <c r="L480" s="120"/>
    </row>
    <row r="481" spans="8:12" x14ac:dyDescent="0.25">
      <c r="H481" s="120"/>
      <c r="I481" s="120"/>
      <c r="J481" s="120"/>
      <c r="K481" s="120"/>
      <c r="L481" s="120"/>
    </row>
    <row r="482" spans="8:12" x14ac:dyDescent="0.25">
      <c r="H482" s="120"/>
      <c r="I482" s="120"/>
      <c r="J482" s="120"/>
      <c r="K482" s="120"/>
      <c r="L482" s="120"/>
    </row>
    <row r="483" spans="8:12" x14ac:dyDescent="0.25">
      <c r="H483" s="120"/>
      <c r="I483" s="120"/>
      <c r="J483" s="120"/>
      <c r="K483" s="120"/>
      <c r="L483" s="120"/>
    </row>
    <row r="484" spans="8:12" x14ac:dyDescent="0.25">
      <c r="H484" s="120"/>
      <c r="I484" s="120"/>
      <c r="J484" s="120"/>
      <c r="K484" s="120"/>
      <c r="L484" s="120"/>
    </row>
    <row r="485" spans="8:12" x14ac:dyDescent="0.25">
      <c r="H485" s="120"/>
      <c r="I485" s="120"/>
      <c r="J485" s="120"/>
      <c r="K485" s="120"/>
      <c r="L485" s="120"/>
    </row>
    <row r="486" spans="8:12" x14ac:dyDescent="0.25">
      <c r="H486" s="120"/>
      <c r="I486" s="120"/>
      <c r="J486" s="120"/>
      <c r="K486" s="120"/>
      <c r="L486" s="120"/>
    </row>
    <row r="487" spans="8:12" x14ac:dyDescent="0.25">
      <c r="H487" s="120"/>
      <c r="I487" s="120"/>
      <c r="J487" s="120"/>
      <c r="K487" s="120"/>
      <c r="L487" s="120"/>
    </row>
    <row r="488" spans="8:12" x14ac:dyDescent="0.25">
      <c r="H488" s="120"/>
      <c r="I488" s="120"/>
      <c r="J488" s="120"/>
      <c r="K488" s="120"/>
      <c r="L488" s="120"/>
    </row>
    <row r="489" spans="8:12" x14ac:dyDescent="0.25">
      <c r="H489" s="120"/>
      <c r="I489" s="120"/>
      <c r="J489" s="120"/>
      <c r="K489" s="120"/>
      <c r="L489" s="120"/>
    </row>
    <row r="490" spans="8:12" x14ac:dyDescent="0.25">
      <c r="H490" s="120"/>
      <c r="I490" s="120"/>
      <c r="J490" s="120"/>
      <c r="K490" s="120"/>
      <c r="L490" s="120"/>
    </row>
    <row r="491" spans="8:12" x14ac:dyDescent="0.25">
      <c r="H491" s="120"/>
      <c r="I491" s="120"/>
      <c r="J491" s="120"/>
      <c r="K491" s="120"/>
      <c r="L491" s="120"/>
    </row>
    <row r="492" spans="8:12" x14ac:dyDescent="0.25">
      <c r="H492" s="120"/>
      <c r="I492" s="120"/>
      <c r="J492" s="120"/>
      <c r="K492" s="120"/>
      <c r="L492" s="120"/>
    </row>
    <row r="493" spans="8:12" x14ac:dyDescent="0.25">
      <c r="H493" s="120"/>
      <c r="I493" s="120"/>
      <c r="J493" s="120"/>
      <c r="K493" s="120"/>
      <c r="L493" s="120"/>
    </row>
    <row r="494" spans="8:12" x14ac:dyDescent="0.25">
      <c r="H494" s="120"/>
      <c r="I494" s="120"/>
      <c r="J494" s="120"/>
      <c r="K494" s="120"/>
      <c r="L494" s="120"/>
    </row>
    <row r="495" spans="8:12" x14ac:dyDescent="0.25">
      <c r="H495" s="120"/>
      <c r="I495" s="120"/>
      <c r="J495" s="120"/>
      <c r="K495" s="120"/>
      <c r="L495" s="120"/>
    </row>
    <row r="496" spans="8:12" x14ac:dyDescent="0.25">
      <c r="H496" s="120"/>
      <c r="I496" s="120"/>
      <c r="J496" s="120"/>
      <c r="K496" s="120"/>
      <c r="L496" s="120"/>
    </row>
    <row r="497" spans="8:12" x14ac:dyDescent="0.25">
      <c r="H497" s="120"/>
      <c r="I497" s="120"/>
      <c r="J497" s="120"/>
      <c r="K497" s="120"/>
      <c r="L497" s="120"/>
    </row>
    <row r="498" spans="8:12" x14ac:dyDescent="0.25">
      <c r="H498" s="120"/>
      <c r="I498" s="120"/>
      <c r="J498" s="120"/>
      <c r="K498" s="120"/>
      <c r="L498" s="120"/>
    </row>
    <row r="499" spans="8:12" x14ac:dyDescent="0.25">
      <c r="H499" s="120"/>
      <c r="I499" s="120"/>
      <c r="J499" s="120"/>
      <c r="K499" s="120"/>
      <c r="L499" s="120"/>
    </row>
    <row r="500" spans="8:12" x14ac:dyDescent="0.25">
      <c r="H500" s="120"/>
      <c r="I500" s="120"/>
      <c r="J500" s="120"/>
      <c r="K500" s="120"/>
      <c r="L500" s="120"/>
    </row>
    <row r="501" spans="8:12" x14ac:dyDescent="0.25">
      <c r="H501" s="120"/>
      <c r="I501" s="120"/>
      <c r="J501" s="120"/>
      <c r="K501" s="120"/>
      <c r="L501" s="120"/>
    </row>
    <row r="502" spans="8:12" x14ac:dyDescent="0.25">
      <c r="H502" s="120"/>
      <c r="I502" s="120"/>
      <c r="J502" s="120"/>
      <c r="K502" s="120"/>
      <c r="L502" s="120"/>
    </row>
    <row r="503" spans="8:12" x14ac:dyDescent="0.25">
      <c r="H503" s="120"/>
      <c r="I503" s="120"/>
      <c r="J503" s="120"/>
      <c r="K503" s="120"/>
      <c r="L503" s="120"/>
    </row>
    <row r="504" spans="8:12" x14ac:dyDescent="0.25">
      <c r="H504" s="120"/>
      <c r="I504" s="120"/>
      <c r="J504" s="120"/>
      <c r="K504" s="120"/>
      <c r="L504" s="120"/>
    </row>
    <row r="505" spans="8:12" x14ac:dyDescent="0.25">
      <c r="H505" s="120"/>
      <c r="I505" s="120"/>
      <c r="J505" s="120"/>
      <c r="K505" s="120"/>
      <c r="L505" s="120"/>
    </row>
    <row r="506" spans="8:12" x14ac:dyDescent="0.25">
      <c r="H506" s="120"/>
      <c r="I506" s="120"/>
      <c r="J506" s="120"/>
      <c r="K506" s="120"/>
      <c r="L506" s="120"/>
    </row>
    <row r="507" spans="8:12" x14ac:dyDescent="0.25">
      <c r="H507" s="120"/>
      <c r="I507" s="120"/>
      <c r="J507" s="120"/>
      <c r="K507" s="120"/>
      <c r="L507" s="120"/>
    </row>
    <row r="508" spans="8:12" x14ac:dyDescent="0.25">
      <c r="H508" s="120"/>
      <c r="I508" s="120"/>
      <c r="J508" s="120"/>
      <c r="K508" s="120"/>
      <c r="L508" s="120"/>
    </row>
    <row r="509" spans="8:12" x14ac:dyDescent="0.25">
      <c r="H509" s="120"/>
      <c r="I509" s="120"/>
      <c r="J509" s="120"/>
      <c r="K509" s="120"/>
      <c r="L509" s="120"/>
    </row>
    <row r="510" spans="8:12" x14ac:dyDescent="0.25">
      <c r="H510" s="120"/>
      <c r="I510" s="120"/>
      <c r="J510" s="120"/>
      <c r="K510" s="120"/>
      <c r="L510" s="120"/>
    </row>
    <row r="511" spans="8:12" x14ac:dyDescent="0.25">
      <c r="H511" s="120"/>
      <c r="I511" s="120"/>
      <c r="J511" s="120"/>
      <c r="K511" s="120"/>
      <c r="L511" s="120"/>
    </row>
    <row r="512" spans="8:12" x14ac:dyDescent="0.25">
      <c r="H512" s="120"/>
      <c r="I512" s="120"/>
      <c r="J512" s="120"/>
      <c r="K512" s="120"/>
      <c r="L512" s="120"/>
    </row>
    <row r="513" spans="8:12" x14ac:dyDescent="0.25">
      <c r="H513" s="120"/>
      <c r="I513" s="120"/>
      <c r="J513" s="120"/>
      <c r="K513" s="120"/>
      <c r="L513" s="120"/>
    </row>
    <row r="514" spans="8:12" x14ac:dyDescent="0.25">
      <c r="H514" s="120"/>
      <c r="I514" s="120"/>
      <c r="J514" s="120"/>
      <c r="K514" s="120"/>
      <c r="L514" s="120"/>
    </row>
    <row r="515" spans="8:12" x14ac:dyDescent="0.25">
      <c r="H515" s="120"/>
      <c r="I515" s="120"/>
      <c r="J515" s="120"/>
      <c r="K515" s="120"/>
      <c r="L515" s="120"/>
    </row>
    <row r="516" spans="8:12" x14ac:dyDescent="0.25">
      <c r="H516" s="120"/>
      <c r="I516" s="120"/>
      <c r="J516" s="120"/>
      <c r="K516" s="120"/>
      <c r="L516" s="120"/>
    </row>
    <row r="517" spans="8:12" x14ac:dyDescent="0.25">
      <c r="H517" s="120"/>
      <c r="I517" s="120"/>
      <c r="J517" s="120"/>
      <c r="K517" s="120"/>
      <c r="L517" s="120"/>
    </row>
    <row r="518" spans="8:12" x14ac:dyDescent="0.25">
      <c r="H518" s="120"/>
      <c r="I518" s="120"/>
      <c r="J518" s="120"/>
      <c r="K518" s="120"/>
      <c r="L518" s="120"/>
    </row>
    <row r="519" spans="8:12" x14ac:dyDescent="0.25">
      <c r="H519" s="120"/>
      <c r="I519" s="120"/>
      <c r="J519" s="120"/>
      <c r="K519" s="120"/>
      <c r="L519" s="120"/>
    </row>
    <row r="520" spans="8:12" x14ac:dyDescent="0.25">
      <c r="H520" s="120"/>
      <c r="I520" s="120"/>
      <c r="J520" s="120"/>
      <c r="K520" s="120"/>
      <c r="L520" s="120"/>
    </row>
    <row r="521" spans="8:12" x14ac:dyDescent="0.25">
      <c r="H521" s="120"/>
      <c r="I521" s="120"/>
      <c r="J521" s="120"/>
      <c r="K521" s="120"/>
      <c r="L521" s="120"/>
    </row>
    <row r="522" spans="8:12" x14ac:dyDescent="0.25">
      <c r="H522" s="120"/>
      <c r="I522" s="120"/>
      <c r="J522" s="120"/>
      <c r="K522" s="120"/>
      <c r="L522" s="120"/>
    </row>
    <row r="523" spans="8:12" x14ac:dyDescent="0.25">
      <c r="H523" s="120"/>
      <c r="I523" s="120"/>
      <c r="J523" s="120"/>
      <c r="K523" s="120"/>
      <c r="L523" s="120"/>
    </row>
    <row r="524" spans="8:12" x14ac:dyDescent="0.25">
      <c r="H524" s="120"/>
      <c r="I524" s="120"/>
      <c r="J524" s="120"/>
      <c r="K524" s="120"/>
      <c r="L524" s="120"/>
    </row>
    <row r="525" spans="8:12" x14ac:dyDescent="0.25">
      <c r="H525" s="120"/>
      <c r="I525" s="120"/>
      <c r="J525" s="120"/>
      <c r="K525" s="120"/>
      <c r="L525" s="120"/>
    </row>
    <row r="526" spans="8:12" x14ac:dyDescent="0.25">
      <c r="H526" s="120"/>
      <c r="I526" s="120"/>
      <c r="J526" s="120"/>
      <c r="K526" s="120"/>
      <c r="L526" s="120"/>
    </row>
    <row r="527" spans="8:12" x14ac:dyDescent="0.25">
      <c r="H527" s="120"/>
      <c r="I527" s="120"/>
      <c r="J527" s="120"/>
      <c r="K527" s="120"/>
      <c r="L527" s="120"/>
    </row>
    <row r="528" spans="8:12" x14ac:dyDescent="0.25">
      <c r="H528" s="120"/>
      <c r="I528" s="120"/>
      <c r="J528" s="120"/>
      <c r="K528" s="120"/>
      <c r="L528" s="120"/>
    </row>
    <row r="529" spans="8:12" x14ac:dyDescent="0.25">
      <c r="H529" s="120"/>
      <c r="I529" s="120"/>
      <c r="J529" s="120"/>
      <c r="K529" s="120"/>
      <c r="L529" s="120"/>
    </row>
    <row r="530" spans="8:12" x14ac:dyDescent="0.25">
      <c r="H530" s="120"/>
      <c r="I530" s="120"/>
      <c r="J530" s="120"/>
      <c r="K530" s="120"/>
      <c r="L530" s="120"/>
    </row>
    <row r="531" spans="8:12" x14ac:dyDescent="0.25">
      <c r="H531" s="120"/>
      <c r="I531" s="120"/>
      <c r="J531" s="120"/>
      <c r="K531" s="120"/>
      <c r="L531" s="120"/>
    </row>
    <row r="532" spans="8:12" x14ac:dyDescent="0.25">
      <c r="H532" s="120"/>
      <c r="I532" s="120"/>
      <c r="J532" s="120"/>
      <c r="K532" s="120"/>
      <c r="L532" s="120"/>
    </row>
    <row r="533" spans="8:12" x14ac:dyDescent="0.25">
      <c r="H533" s="120"/>
      <c r="I533" s="120"/>
      <c r="J533" s="120"/>
      <c r="K533" s="120"/>
      <c r="L533" s="120"/>
    </row>
    <row r="534" spans="8:12" x14ac:dyDescent="0.25">
      <c r="H534" s="120"/>
      <c r="I534" s="120"/>
      <c r="J534" s="120"/>
      <c r="K534" s="120"/>
      <c r="L534" s="120"/>
    </row>
    <row r="535" spans="8:12" x14ac:dyDescent="0.25">
      <c r="H535" s="120"/>
      <c r="I535" s="120"/>
      <c r="J535" s="120"/>
      <c r="K535" s="120"/>
      <c r="L535" s="120"/>
    </row>
    <row r="536" spans="8:12" x14ac:dyDescent="0.25">
      <c r="H536" s="120"/>
      <c r="I536" s="120"/>
      <c r="J536" s="120"/>
      <c r="K536" s="120"/>
      <c r="L536" s="120"/>
    </row>
    <row r="537" spans="8:12" x14ac:dyDescent="0.25">
      <c r="H537" s="120"/>
      <c r="I537" s="120"/>
      <c r="J537" s="120"/>
      <c r="K537" s="120"/>
      <c r="L537" s="120"/>
    </row>
    <row r="538" spans="8:12" x14ac:dyDescent="0.25">
      <c r="H538" s="120"/>
      <c r="I538" s="120"/>
      <c r="J538" s="120"/>
      <c r="K538" s="120"/>
      <c r="L538" s="120"/>
    </row>
    <row r="539" spans="8:12" x14ac:dyDescent="0.25">
      <c r="H539" s="120"/>
      <c r="I539" s="120"/>
      <c r="J539" s="120"/>
      <c r="K539" s="120"/>
      <c r="L539" s="120"/>
    </row>
    <row r="540" spans="8:12" x14ac:dyDescent="0.25">
      <c r="H540" s="120"/>
      <c r="I540" s="120"/>
      <c r="J540" s="120"/>
      <c r="K540" s="120"/>
      <c r="L540" s="120"/>
    </row>
    <row r="541" spans="8:12" x14ac:dyDescent="0.25">
      <c r="H541" s="120"/>
      <c r="I541" s="120"/>
      <c r="J541" s="120"/>
      <c r="K541" s="120"/>
      <c r="L541" s="120"/>
    </row>
    <row r="542" spans="8:12" x14ac:dyDescent="0.25">
      <c r="H542" s="120"/>
      <c r="I542" s="120"/>
      <c r="J542" s="120"/>
      <c r="K542" s="120"/>
      <c r="L542" s="120"/>
    </row>
    <row r="543" spans="8:12" x14ac:dyDescent="0.25">
      <c r="H543" s="120"/>
      <c r="I543" s="120"/>
      <c r="J543" s="120"/>
      <c r="K543" s="120"/>
      <c r="L543" s="120"/>
    </row>
    <row r="544" spans="8:12" x14ac:dyDescent="0.25">
      <c r="H544" s="120"/>
      <c r="I544" s="120"/>
      <c r="J544" s="120"/>
      <c r="K544" s="120"/>
      <c r="L544" s="120"/>
    </row>
    <row r="545" spans="8:12" x14ac:dyDescent="0.25">
      <c r="H545" s="120"/>
      <c r="I545" s="120"/>
      <c r="J545" s="120"/>
      <c r="K545" s="120"/>
      <c r="L545" s="120"/>
    </row>
    <row r="546" spans="8:12" x14ac:dyDescent="0.25">
      <c r="H546" s="120"/>
      <c r="I546" s="120"/>
      <c r="J546" s="120"/>
      <c r="K546" s="120"/>
      <c r="L546" s="120"/>
    </row>
    <row r="547" spans="8:12" x14ac:dyDescent="0.25">
      <c r="H547" s="120"/>
      <c r="I547" s="120"/>
      <c r="J547" s="120"/>
      <c r="K547" s="120"/>
      <c r="L547" s="120"/>
    </row>
    <row r="548" spans="8:12" x14ac:dyDescent="0.25">
      <c r="H548" s="120"/>
      <c r="I548" s="120"/>
      <c r="J548" s="120"/>
      <c r="K548" s="120"/>
      <c r="L548" s="120"/>
    </row>
    <row r="549" spans="8:12" x14ac:dyDescent="0.25">
      <c r="H549" s="120"/>
      <c r="I549" s="120"/>
      <c r="J549" s="120"/>
      <c r="K549" s="120"/>
      <c r="L549" s="120"/>
    </row>
    <row r="550" spans="8:12" x14ac:dyDescent="0.25">
      <c r="H550" s="120"/>
      <c r="I550" s="120"/>
      <c r="J550" s="120"/>
      <c r="K550" s="120"/>
      <c r="L550" s="120"/>
    </row>
    <row r="551" spans="8:12" x14ac:dyDescent="0.25">
      <c r="H551" s="120"/>
      <c r="I551" s="120"/>
      <c r="J551" s="120"/>
      <c r="K551" s="120"/>
      <c r="L551" s="120"/>
    </row>
    <row r="552" spans="8:12" x14ac:dyDescent="0.25">
      <c r="H552" s="120"/>
      <c r="I552" s="120"/>
      <c r="J552" s="120"/>
      <c r="K552" s="120"/>
      <c r="L552" s="120"/>
    </row>
    <row r="553" spans="8:12" x14ac:dyDescent="0.25">
      <c r="H553" s="120"/>
      <c r="I553" s="120"/>
      <c r="J553" s="120"/>
      <c r="K553" s="120"/>
      <c r="L553" s="120"/>
    </row>
    <row r="554" spans="8:12" x14ac:dyDescent="0.25">
      <c r="H554" s="120"/>
      <c r="I554" s="120"/>
      <c r="J554" s="120"/>
      <c r="K554" s="120"/>
      <c r="L554" s="120"/>
    </row>
    <row r="555" spans="8:12" x14ac:dyDescent="0.25">
      <c r="H555" s="120"/>
      <c r="I555" s="120"/>
      <c r="J555" s="120"/>
      <c r="K555" s="120"/>
      <c r="L555" s="120"/>
    </row>
    <row r="556" spans="8:12" x14ac:dyDescent="0.25">
      <c r="H556" s="120"/>
      <c r="I556" s="120"/>
      <c r="J556" s="120"/>
      <c r="K556" s="120"/>
      <c r="L556" s="120"/>
    </row>
    <row r="557" spans="8:12" x14ac:dyDescent="0.25">
      <c r="H557" s="120"/>
      <c r="I557" s="120"/>
      <c r="J557" s="120"/>
      <c r="K557" s="120"/>
      <c r="L557" s="120"/>
    </row>
    <row r="558" spans="8:12" x14ac:dyDescent="0.25">
      <c r="H558" s="120"/>
      <c r="I558" s="120"/>
      <c r="J558" s="120"/>
      <c r="K558" s="120"/>
      <c r="L558" s="120"/>
    </row>
    <row r="559" spans="8:12" x14ac:dyDescent="0.25">
      <c r="H559" s="120"/>
      <c r="I559" s="120"/>
      <c r="J559" s="120"/>
      <c r="K559" s="120"/>
      <c r="L559" s="120"/>
    </row>
    <row r="560" spans="8:12" x14ac:dyDescent="0.25">
      <c r="H560" s="120"/>
      <c r="I560" s="120"/>
      <c r="J560" s="120"/>
      <c r="K560" s="120"/>
      <c r="L560" s="120"/>
    </row>
    <row r="561" spans="8:12" x14ac:dyDescent="0.25">
      <c r="H561" s="120"/>
      <c r="I561" s="120"/>
      <c r="J561" s="120"/>
      <c r="K561" s="120"/>
      <c r="L561" s="120"/>
    </row>
    <row r="562" spans="8:12" x14ac:dyDescent="0.25">
      <c r="H562" s="120"/>
      <c r="I562" s="120"/>
      <c r="J562" s="120"/>
      <c r="K562" s="120"/>
      <c r="L562" s="120"/>
    </row>
    <row r="563" spans="8:12" x14ac:dyDescent="0.25">
      <c r="H563" s="120"/>
      <c r="I563" s="120"/>
      <c r="J563" s="120"/>
      <c r="K563" s="120"/>
      <c r="L563" s="120"/>
    </row>
    <row r="564" spans="8:12" x14ac:dyDescent="0.25">
      <c r="H564" s="120"/>
      <c r="I564" s="120"/>
      <c r="J564" s="120"/>
      <c r="K564" s="120"/>
      <c r="L564" s="120"/>
    </row>
    <row r="565" spans="8:12" x14ac:dyDescent="0.25">
      <c r="H565" s="120"/>
      <c r="I565" s="120"/>
      <c r="J565" s="120"/>
      <c r="K565" s="120"/>
      <c r="L565" s="120"/>
    </row>
    <row r="566" spans="8:12" x14ac:dyDescent="0.25">
      <c r="H566" s="120"/>
      <c r="I566" s="120"/>
      <c r="J566" s="120"/>
      <c r="K566" s="120"/>
      <c r="L566" s="120"/>
    </row>
    <row r="567" spans="8:12" x14ac:dyDescent="0.25">
      <c r="H567" s="120"/>
      <c r="I567" s="120"/>
      <c r="J567" s="120"/>
      <c r="K567" s="120"/>
      <c r="L567" s="120"/>
    </row>
    <row r="568" spans="8:12" x14ac:dyDescent="0.25">
      <c r="H568" s="120"/>
      <c r="I568" s="120"/>
      <c r="J568" s="120"/>
      <c r="K568" s="120"/>
      <c r="L568" s="120"/>
    </row>
    <row r="569" spans="8:12" x14ac:dyDescent="0.25">
      <c r="H569" s="120"/>
      <c r="I569" s="120"/>
      <c r="J569" s="120"/>
      <c r="K569" s="120"/>
      <c r="L569" s="120"/>
    </row>
    <row r="570" spans="8:12" x14ac:dyDescent="0.25">
      <c r="H570" s="120"/>
      <c r="I570" s="120"/>
      <c r="J570" s="120"/>
      <c r="K570" s="120"/>
      <c r="L570" s="120"/>
    </row>
    <row r="571" spans="8:12" x14ac:dyDescent="0.25">
      <c r="H571" s="120"/>
      <c r="I571" s="120"/>
      <c r="J571" s="120"/>
      <c r="K571" s="120"/>
      <c r="L571" s="120"/>
    </row>
    <row r="572" spans="8:12" x14ac:dyDescent="0.25">
      <c r="H572" s="120"/>
      <c r="I572" s="120"/>
      <c r="J572" s="120"/>
      <c r="K572" s="120"/>
      <c r="L572" s="120"/>
    </row>
    <row r="573" spans="8:12" x14ac:dyDescent="0.25">
      <c r="H573" s="120"/>
      <c r="I573" s="120"/>
      <c r="J573" s="120"/>
      <c r="K573" s="120"/>
      <c r="L573" s="120"/>
    </row>
    <row r="574" spans="8:12" x14ac:dyDescent="0.25">
      <c r="H574" s="120"/>
      <c r="I574" s="120"/>
      <c r="J574" s="120"/>
      <c r="K574" s="120"/>
      <c r="L574" s="120"/>
    </row>
    <row r="575" spans="8:12" x14ac:dyDescent="0.25">
      <c r="H575" s="120"/>
      <c r="I575" s="120"/>
      <c r="J575" s="120"/>
      <c r="K575" s="120"/>
      <c r="L575" s="120"/>
    </row>
    <row r="576" spans="8:12" x14ac:dyDescent="0.25">
      <c r="H576" s="120"/>
      <c r="I576" s="120"/>
      <c r="J576" s="120"/>
      <c r="K576" s="120"/>
      <c r="L576" s="120"/>
    </row>
    <row r="577" spans="8:12" x14ac:dyDescent="0.25">
      <c r="H577" s="120"/>
      <c r="I577" s="120"/>
      <c r="J577" s="120"/>
      <c r="K577" s="120"/>
      <c r="L577" s="120"/>
    </row>
    <row r="578" spans="8:12" x14ac:dyDescent="0.25">
      <c r="H578" s="120"/>
      <c r="I578" s="120"/>
      <c r="J578" s="120"/>
      <c r="K578" s="120"/>
      <c r="L578" s="120"/>
    </row>
    <row r="579" spans="8:12" x14ac:dyDescent="0.25">
      <c r="H579" s="120"/>
      <c r="I579" s="120"/>
      <c r="J579" s="120"/>
      <c r="K579" s="120"/>
      <c r="L579" s="120"/>
    </row>
    <row r="580" spans="8:12" x14ac:dyDescent="0.25">
      <c r="H580" s="120"/>
      <c r="I580" s="120"/>
      <c r="J580" s="120"/>
      <c r="K580" s="120"/>
      <c r="L580" s="120"/>
    </row>
    <row r="581" spans="8:12" x14ac:dyDescent="0.25">
      <c r="H581" s="120"/>
      <c r="I581" s="120"/>
      <c r="J581" s="120"/>
      <c r="K581" s="120"/>
      <c r="L581" s="120"/>
    </row>
    <row r="582" spans="8:12" x14ac:dyDescent="0.25">
      <c r="H582" s="120"/>
      <c r="I582" s="120"/>
      <c r="J582" s="120"/>
      <c r="K582" s="120"/>
      <c r="L582" s="120"/>
    </row>
    <row r="583" spans="8:12" x14ac:dyDescent="0.25">
      <c r="H583" s="120"/>
      <c r="I583" s="120"/>
      <c r="J583" s="120"/>
      <c r="K583" s="120"/>
      <c r="L583" s="120"/>
    </row>
    <row r="584" spans="8:12" x14ac:dyDescent="0.25">
      <c r="H584" s="120"/>
      <c r="I584" s="120"/>
      <c r="J584" s="120"/>
      <c r="K584" s="120"/>
      <c r="L584" s="120"/>
    </row>
    <row r="585" spans="8:12" x14ac:dyDescent="0.25">
      <c r="H585" s="120"/>
      <c r="I585" s="120"/>
      <c r="J585" s="120"/>
      <c r="K585" s="120"/>
      <c r="L585" s="120"/>
    </row>
    <row r="586" spans="8:12" x14ac:dyDescent="0.25">
      <c r="H586" s="120"/>
      <c r="I586" s="120"/>
      <c r="J586" s="120"/>
      <c r="K586" s="120"/>
      <c r="L586" s="120"/>
    </row>
    <row r="587" spans="8:12" x14ac:dyDescent="0.25">
      <c r="H587" s="120"/>
      <c r="I587" s="120"/>
      <c r="J587" s="120"/>
      <c r="K587" s="120"/>
      <c r="L587" s="120"/>
    </row>
    <row r="588" spans="8:12" x14ac:dyDescent="0.25">
      <c r="H588" s="120"/>
      <c r="I588" s="120"/>
      <c r="J588" s="120"/>
      <c r="K588" s="120"/>
      <c r="L588" s="120"/>
    </row>
    <row r="589" spans="8:12" x14ac:dyDescent="0.25">
      <c r="H589" s="120"/>
      <c r="I589" s="120"/>
      <c r="J589" s="120"/>
      <c r="K589" s="120"/>
      <c r="L589" s="120"/>
    </row>
    <row r="590" spans="8:12" x14ac:dyDescent="0.25">
      <c r="H590" s="120"/>
      <c r="I590" s="120"/>
      <c r="J590" s="120"/>
      <c r="K590" s="120"/>
      <c r="L590" s="120"/>
    </row>
    <row r="591" spans="8:12" x14ac:dyDescent="0.25">
      <c r="H591" s="120"/>
      <c r="I591" s="120"/>
      <c r="J591" s="120"/>
      <c r="K591" s="120"/>
      <c r="L591" s="120"/>
    </row>
    <row r="592" spans="8:12" x14ac:dyDescent="0.25">
      <c r="H592" s="120"/>
      <c r="I592" s="120"/>
      <c r="J592" s="120"/>
      <c r="K592" s="120"/>
      <c r="L592" s="120"/>
    </row>
    <row r="593" spans="8:12" x14ac:dyDescent="0.25">
      <c r="H593" s="120"/>
      <c r="I593" s="120"/>
      <c r="J593" s="120"/>
      <c r="K593" s="120"/>
      <c r="L593" s="120"/>
    </row>
    <row r="594" spans="8:12" x14ac:dyDescent="0.25">
      <c r="H594" s="120"/>
      <c r="I594" s="120"/>
      <c r="J594" s="120"/>
      <c r="K594" s="120"/>
      <c r="L594" s="120"/>
    </row>
    <row r="595" spans="8:12" x14ac:dyDescent="0.25">
      <c r="H595" s="120"/>
      <c r="I595" s="120"/>
      <c r="J595" s="120"/>
      <c r="K595" s="120"/>
      <c r="L595" s="120"/>
    </row>
    <row r="596" spans="8:12" x14ac:dyDescent="0.25">
      <c r="H596" s="120"/>
      <c r="I596" s="120"/>
      <c r="J596" s="120"/>
      <c r="K596" s="120"/>
      <c r="L596" s="120"/>
    </row>
    <row r="597" spans="8:12" x14ac:dyDescent="0.25">
      <c r="H597" s="120"/>
      <c r="I597" s="120"/>
      <c r="J597" s="120"/>
      <c r="K597" s="120"/>
      <c r="L597" s="120"/>
    </row>
    <row r="598" spans="8:12" x14ac:dyDescent="0.25">
      <c r="H598" s="120"/>
      <c r="I598" s="120"/>
      <c r="J598" s="120"/>
      <c r="K598" s="120"/>
      <c r="L598" s="120"/>
    </row>
    <row r="599" spans="8:12" x14ac:dyDescent="0.25">
      <c r="H599" s="120"/>
      <c r="I599" s="120"/>
      <c r="J599" s="120"/>
      <c r="K599" s="120"/>
      <c r="L599" s="120"/>
    </row>
    <row r="600" spans="8:12" x14ac:dyDescent="0.25">
      <c r="H600" s="120"/>
      <c r="I600" s="120"/>
      <c r="J600" s="120"/>
      <c r="K600" s="120"/>
      <c r="L600" s="120"/>
    </row>
    <row r="601" spans="8:12" x14ac:dyDescent="0.25">
      <c r="H601" s="120"/>
      <c r="I601" s="120"/>
      <c r="J601" s="120"/>
      <c r="K601" s="120"/>
      <c r="L601" s="120"/>
    </row>
    <row r="602" spans="8:12" x14ac:dyDescent="0.25">
      <c r="H602" s="120"/>
      <c r="I602" s="120"/>
      <c r="J602" s="120"/>
      <c r="K602" s="120"/>
      <c r="L602" s="120"/>
    </row>
    <row r="603" spans="8:12" x14ac:dyDescent="0.25">
      <c r="H603" s="120"/>
      <c r="I603" s="120"/>
      <c r="J603" s="120"/>
      <c r="K603" s="120"/>
      <c r="L603" s="120"/>
    </row>
    <row r="604" spans="8:12" x14ac:dyDescent="0.25">
      <c r="H604" s="120"/>
      <c r="I604" s="120"/>
      <c r="J604" s="120"/>
      <c r="K604" s="120"/>
      <c r="L604" s="120"/>
    </row>
    <row r="605" spans="8:12" x14ac:dyDescent="0.25">
      <c r="H605" s="120"/>
      <c r="I605" s="120"/>
      <c r="J605" s="120"/>
      <c r="K605" s="120"/>
      <c r="L605" s="120"/>
    </row>
    <row r="606" spans="8:12" x14ac:dyDescent="0.25">
      <c r="H606" s="120"/>
      <c r="I606" s="120"/>
      <c r="J606" s="120"/>
      <c r="K606" s="120"/>
      <c r="L606" s="120"/>
    </row>
    <row r="607" spans="8:12" x14ac:dyDescent="0.25">
      <c r="H607" s="120"/>
      <c r="I607" s="120"/>
      <c r="J607" s="120"/>
      <c r="K607" s="120"/>
      <c r="L607" s="120"/>
    </row>
    <row r="608" spans="8:12" x14ac:dyDescent="0.25">
      <c r="H608" s="120"/>
      <c r="I608" s="120"/>
      <c r="J608" s="120"/>
      <c r="K608" s="120"/>
      <c r="L608" s="120"/>
    </row>
    <row r="609" spans="8:12" x14ac:dyDescent="0.25">
      <c r="H609" s="120"/>
      <c r="I609" s="120"/>
      <c r="J609" s="120"/>
      <c r="K609" s="120"/>
      <c r="L609" s="120"/>
    </row>
    <row r="610" spans="8:12" x14ac:dyDescent="0.25">
      <c r="H610" s="120"/>
      <c r="I610" s="120"/>
      <c r="J610" s="120"/>
      <c r="K610" s="120"/>
      <c r="L610" s="120"/>
    </row>
    <row r="611" spans="8:12" x14ac:dyDescent="0.25">
      <c r="H611" s="120"/>
      <c r="I611" s="120"/>
      <c r="J611" s="120"/>
      <c r="K611" s="120"/>
      <c r="L611" s="120"/>
    </row>
    <row r="612" spans="8:12" x14ac:dyDescent="0.25">
      <c r="H612" s="120"/>
      <c r="I612" s="120"/>
      <c r="J612" s="120"/>
      <c r="K612" s="120"/>
      <c r="L612" s="120"/>
    </row>
    <row r="613" spans="8:12" x14ac:dyDescent="0.25">
      <c r="H613" s="120"/>
      <c r="I613" s="120"/>
      <c r="J613" s="120"/>
      <c r="K613" s="120"/>
      <c r="L613" s="120"/>
    </row>
    <row r="614" spans="8:12" x14ac:dyDescent="0.25">
      <c r="H614" s="120"/>
      <c r="I614" s="120"/>
      <c r="J614" s="120"/>
      <c r="K614" s="120"/>
      <c r="L614" s="120"/>
    </row>
    <row r="615" spans="8:12" x14ac:dyDescent="0.25">
      <c r="H615" s="120"/>
      <c r="I615" s="120"/>
      <c r="J615" s="120"/>
      <c r="K615" s="120"/>
      <c r="L615" s="120"/>
    </row>
    <row r="616" spans="8:12" x14ac:dyDescent="0.25">
      <c r="H616" s="120"/>
      <c r="I616" s="120"/>
      <c r="J616" s="120"/>
      <c r="K616" s="120"/>
      <c r="L616" s="120"/>
    </row>
    <row r="617" spans="8:12" x14ac:dyDescent="0.25">
      <c r="H617" s="120"/>
      <c r="I617" s="120"/>
      <c r="J617" s="120"/>
      <c r="K617" s="120"/>
      <c r="L617" s="120"/>
    </row>
    <row r="618" spans="8:12" x14ac:dyDescent="0.25">
      <c r="H618" s="120"/>
      <c r="I618" s="120"/>
      <c r="J618" s="120"/>
      <c r="K618" s="120"/>
      <c r="L618" s="120"/>
    </row>
    <row r="619" spans="8:12" x14ac:dyDescent="0.25">
      <c r="H619" s="120"/>
      <c r="I619" s="120"/>
      <c r="J619" s="120"/>
      <c r="K619" s="120"/>
      <c r="L619" s="120"/>
    </row>
    <row r="620" spans="8:12" x14ac:dyDescent="0.25">
      <c r="H620" s="120"/>
      <c r="I620" s="120"/>
      <c r="J620" s="120"/>
      <c r="K620" s="120"/>
      <c r="L620" s="120"/>
    </row>
    <row r="621" spans="8:12" x14ac:dyDescent="0.25">
      <c r="H621" s="120"/>
      <c r="I621" s="120"/>
      <c r="J621" s="120"/>
      <c r="K621" s="120"/>
      <c r="L621" s="120"/>
    </row>
    <row r="622" spans="8:12" x14ac:dyDescent="0.25">
      <c r="H622" s="120"/>
      <c r="I622" s="120"/>
      <c r="J622" s="120"/>
      <c r="K622" s="120"/>
      <c r="L622" s="120"/>
    </row>
    <row r="623" spans="8:12" x14ac:dyDescent="0.25">
      <c r="H623" s="120"/>
      <c r="I623" s="120"/>
      <c r="J623" s="120"/>
      <c r="K623" s="120"/>
      <c r="L623" s="120"/>
    </row>
    <row r="624" spans="8:12" x14ac:dyDescent="0.25">
      <c r="H624" s="120"/>
      <c r="I624" s="120"/>
      <c r="J624" s="120"/>
      <c r="K624" s="120"/>
      <c r="L624" s="120"/>
    </row>
    <row r="625" spans="8:12" x14ac:dyDescent="0.25">
      <c r="H625" s="120"/>
      <c r="I625" s="120"/>
      <c r="J625" s="120"/>
      <c r="K625" s="120"/>
      <c r="L625" s="120"/>
    </row>
    <row r="626" spans="8:12" x14ac:dyDescent="0.25">
      <c r="H626" s="120"/>
      <c r="I626" s="120"/>
      <c r="J626" s="120"/>
      <c r="K626" s="120"/>
      <c r="L626" s="120"/>
    </row>
    <row r="627" spans="8:12" x14ac:dyDescent="0.25">
      <c r="H627" s="120"/>
      <c r="I627" s="120"/>
      <c r="J627" s="120"/>
      <c r="K627" s="120"/>
      <c r="L627" s="120"/>
    </row>
    <row r="628" spans="8:12" x14ac:dyDescent="0.25">
      <c r="H628" s="120"/>
      <c r="I628" s="120"/>
      <c r="J628" s="120"/>
      <c r="K628" s="120"/>
      <c r="L628" s="120"/>
    </row>
    <row r="629" spans="8:12" x14ac:dyDescent="0.25">
      <c r="H629" s="120"/>
      <c r="I629" s="120"/>
      <c r="J629" s="120"/>
      <c r="K629" s="120"/>
      <c r="L629" s="120"/>
    </row>
    <row r="630" spans="8:12" x14ac:dyDescent="0.25">
      <c r="H630" s="120"/>
      <c r="I630" s="120"/>
      <c r="J630" s="120"/>
      <c r="K630" s="120"/>
      <c r="L630" s="120"/>
    </row>
    <row r="631" spans="8:12" x14ac:dyDescent="0.25">
      <c r="H631" s="120"/>
      <c r="I631" s="120"/>
      <c r="J631" s="120"/>
      <c r="K631" s="120"/>
      <c r="L631" s="120"/>
    </row>
    <row r="632" spans="8:12" x14ac:dyDescent="0.25">
      <c r="H632" s="120"/>
      <c r="I632" s="120"/>
      <c r="J632" s="120"/>
      <c r="K632" s="120"/>
      <c r="L632" s="120"/>
    </row>
    <row r="633" spans="8:12" x14ac:dyDescent="0.25">
      <c r="H633" s="120"/>
      <c r="I633" s="120"/>
      <c r="J633" s="120"/>
      <c r="K633" s="120"/>
      <c r="L633" s="120"/>
    </row>
    <row r="634" spans="8:12" x14ac:dyDescent="0.25">
      <c r="H634" s="120"/>
      <c r="I634" s="120"/>
      <c r="J634" s="120"/>
      <c r="K634" s="120"/>
      <c r="L634" s="120"/>
    </row>
    <row r="635" spans="8:12" x14ac:dyDescent="0.25">
      <c r="H635" s="120"/>
      <c r="I635" s="120"/>
      <c r="J635" s="120"/>
      <c r="K635" s="120"/>
      <c r="L635" s="120"/>
    </row>
    <row r="636" spans="8:12" x14ac:dyDescent="0.25">
      <c r="H636" s="120"/>
      <c r="I636" s="120"/>
      <c r="J636" s="120"/>
      <c r="K636" s="120"/>
      <c r="L636" s="120"/>
    </row>
    <row r="637" spans="8:12" x14ac:dyDescent="0.25">
      <c r="H637" s="120"/>
      <c r="I637" s="120"/>
      <c r="J637" s="120"/>
      <c r="K637" s="120"/>
      <c r="L637" s="120"/>
    </row>
    <row r="638" spans="8:12" x14ac:dyDescent="0.25">
      <c r="H638" s="120"/>
      <c r="I638" s="120"/>
      <c r="J638" s="120"/>
      <c r="K638" s="120"/>
      <c r="L638" s="120"/>
    </row>
    <row r="639" spans="8:12" x14ac:dyDescent="0.25">
      <c r="H639" s="120"/>
      <c r="I639" s="120"/>
      <c r="J639" s="120"/>
      <c r="K639" s="120"/>
      <c r="L639" s="120"/>
    </row>
    <row r="640" spans="8:12" x14ac:dyDescent="0.25">
      <c r="H640" s="120"/>
      <c r="I640" s="120"/>
      <c r="J640" s="120"/>
      <c r="K640" s="120"/>
      <c r="L640" s="120"/>
    </row>
    <row r="641" spans="8:12" x14ac:dyDescent="0.25">
      <c r="H641" s="120"/>
      <c r="I641" s="120"/>
      <c r="J641" s="120"/>
      <c r="K641" s="120"/>
      <c r="L641" s="120"/>
    </row>
    <row r="642" spans="8:12" x14ac:dyDescent="0.25">
      <c r="H642" s="120"/>
      <c r="I642" s="120"/>
      <c r="J642" s="120"/>
      <c r="K642" s="120"/>
      <c r="L642" s="120"/>
    </row>
    <row r="643" spans="8:12" x14ac:dyDescent="0.25">
      <c r="H643" s="120"/>
      <c r="I643" s="120"/>
      <c r="J643" s="120"/>
      <c r="K643" s="120"/>
      <c r="L643" s="120"/>
    </row>
    <row r="644" spans="8:12" x14ac:dyDescent="0.25">
      <c r="H644" s="120"/>
      <c r="I644" s="120"/>
      <c r="J644" s="120"/>
      <c r="K644" s="120"/>
      <c r="L644" s="120"/>
    </row>
    <row r="645" spans="8:12" x14ac:dyDescent="0.25">
      <c r="H645" s="120"/>
      <c r="I645" s="120"/>
      <c r="J645" s="120"/>
      <c r="K645" s="120"/>
      <c r="L645" s="120"/>
    </row>
    <row r="646" spans="8:12" x14ac:dyDescent="0.25">
      <c r="H646" s="120"/>
      <c r="I646" s="120"/>
      <c r="J646" s="120"/>
      <c r="K646" s="120"/>
      <c r="L646" s="120"/>
    </row>
    <row r="647" spans="8:12" x14ac:dyDescent="0.25">
      <c r="H647" s="120"/>
      <c r="I647" s="120"/>
      <c r="J647" s="120"/>
      <c r="K647" s="120"/>
      <c r="L647" s="120"/>
    </row>
    <row r="648" spans="8:12" x14ac:dyDescent="0.25">
      <c r="H648" s="120"/>
      <c r="I648" s="120"/>
      <c r="J648" s="120"/>
      <c r="K648" s="120"/>
      <c r="L648" s="120"/>
    </row>
    <row r="649" spans="8:12" x14ac:dyDescent="0.25">
      <c r="H649" s="120"/>
      <c r="I649" s="120"/>
      <c r="J649" s="120"/>
      <c r="K649" s="120"/>
      <c r="L649" s="120"/>
    </row>
    <row r="650" spans="8:12" x14ac:dyDescent="0.25">
      <c r="H650" s="120"/>
      <c r="I650" s="120"/>
      <c r="J650" s="120"/>
      <c r="K650" s="120"/>
      <c r="L650" s="120"/>
    </row>
    <row r="651" spans="8:12" x14ac:dyDescent="0.25">
      <c r="H651" s="120"/>
      <c r="I651" s="120"/>
      <c r="J651" s="120"/>
      <c r="K651" s="120"/>
      <c r="L651" s="120"/>
    </row>
    <row r="652" spans="8:12" x14ac:dyDescent="0.25">
      <c r="H652" s="120"/>
      <c r="I652" s="120"/>
      <c r="J652" s="120"/>
      <c r="K652" s="120"/>
      <c r="L652" s="120"/>
    </row>
    <row r="653" spans="8:12" x14ac:dyDescent="0.25">
      <c r="H653" s="120"/>
      <c r="I653" s="120"/>
      <c r="J653" s="120"/>
      <c r="K653" s="120"/>
      <c r="L653" s="120"/>
    </row>
    <row r="654" spans="8:12" x14ac:dyDescent="0.25">
      <c r="H654" s="120"/>
      <c r="I654" s="120"/>
      <c r="J654" s="120"/>
      <c r="K654" s="120"/>
      <c r="L654" s="120"/>
    </row>
    <row r="655" spans="8:12" x14ac:dyDescent="0.25">
      <c r="H655" s="120"/>
      <c r="I655" s="120"/>
      <c r="J655" s="120"/>
      <c r="K655" s="120"/>
      <c r="L655" s="120"/>
    </row>
    <row r="656" spans="8:12" x14ac:dyDescent="0.25">
      <c r="H656" s="120"/>
      <c r="I656" s="120"/>
      <c r="J656" s="120"/>
      <c r="K656" s="120"/>
      <c r="L656" s="120"/>
    </row>
    <row r="657" spans="8:12" x14ac:dyDescent="0.25">
      <c r="H657" s="120"/>
      <c r="I657" s="120"/>
      <c r="J657" s="120"/>
      <c r="K657" s="120"/>
      <c r="L657" s="120"/>
    </row>
    <row r="658" spans="8:12" x14ac:dyDescent="0.25">
      <c r="H658" s="120"/>
      <c r="I658" s="120"/>
      <c r="J658" s="120"/>
      <c r="K658" s="120"/>
      <c r="L658" s="120"/>
    </row>
    <row r="659" spans="8:12" x14ac:dyDescent="0.25">
      <c r="H659" s="120"/>
      <c r="I659" s="120"/>
      <c r="J659" s="120"/>
      <c r="K659" s="120"/>
      <c r="L659" s="120"/>
    </row>
    <row r="660" spans="8:12" x14ac:dyDescent="0.25">
      <c r="H660" s="120"/>
      <c r="I660" s="120"/>
      <c r="J660" s="120"/>
      <c r="K660" s="120"/>
      <c r="L660" s="120"/>
    </row>
    <row r="661" spans="8:12" x14ac:dyDescent="0.25">
      <c r="H661" s="120"/>
      <c r="I661" s="120"/>
      <c r="J661" s="120"/>
      <c r="K661" s="120"/>
      <c r="L661" s="120"/>
    </row>
    <row r="662" spans="8:12" x14ac:dyDescent="0.25">
      <c r="H662" s="120"/>
      <c r="I662" s="120"/>
      <c r="J662" s="120"/>
      <c r="K662" s="120"/>
      <c r="L662" s="120"/>
    </row>
    <row r="663" spans="8:12" x14ac:dyDescent="0.25">
      <c r="H663" s="120"/>
      <c r="I663" s="120"/>
      <c r="J663" s="120"/>
      <c r="K663" s="120"/>
      <c r="L663" s="120"/>
    </row>
    <row r="664" spans="8:12" x14ac:dyDescent="0.25">
      <c r="H664" s="120"/>
      <c r="I664" s="120"/>
      <c r="J664" s="120"/>
      <c r="K664" s="120"/>
      <c r="L664" s="120"/>
    </row>
    <row r="665" spans="8:12" x14ac:dyDescent="0.25">
      <c r="H665" s="120"/>
      <c r="I665" s="120"/>
      <c r="J665" s="120"/>
      <c r="K665" s="120"/>
      <c r="L665" s="120"/>
    </row>
    <row r="666" spans="8:12" x14ac:dyDescent="0.25">
      <c r="H666" s="120"/>
      <c r="I666" s="120"/>
      <c r="J666" s="120"/>
      <c r="K666" s="120"/>
      <c r="L666" s="120"/>
    </row>
    <row r="667" spans="8:12" x14ac:dyDescent="0.25">
      <c r="H667" s="120"/>
      <c r="I667" s="120"/>
      <c r="J667" s="120"/>
      <c r="K667" s="120"/>
      <c r="L667" s="120"/>
    </row>
    <row r="668" spans="8:12" x14ac:dyDescent="0.25">
      <c r="H668" s="120"/>
      <c r="I668" s="120"/>
      <c r="J668" s="120"/>
      <c r="K668" s="120"/>
      <c r="L668" s="120"/>
    </row>
    <row r="669" spans="8:12" x14ac:dyDescent="0.25">
      <c r="H669" s="120"/>
      <c r="I669" s="120"/>
      <c r="J669" s="120"/>
      <c r="K669" s="120"/>
      <c r="L669" s="120"/>
    </row>
    <row r="670" spans="8:12" x14ac:dyDescent="0.25">
      <c r="H670" s="120"/>
      <c r="I670" s="120"/>
      <c r="J670" s="120"/>
      <c r="K670" s="120"/>
      <c r="L670" s="120"/>
    </row>
    <row r="671" spans="8:12" x14ac:dyDescent="0.25">
      <c r="H671" s="120"/>
      <c r="I671" s="120"/>
      <c r="J671" s="120"/>
      <c r="K671" s="120"/>
      <c r="L671" s="120"/>
    </row>
    <row r="672" spans="8:12" x14ac:dyDescent="0.25">
      <c r="H672" s="120"/>
      <c r="I672" s="120"/>
      <c r="J672" s="120"/>
      <c r="K672" s="120"/>
      <c r="L672" s="120"/>
    </row>
    <row r="673" spans="8:12" x14ac:dyDescent="0.25">
      <c r="H673" s="120"/>
      <c r="I673" s="120"/>
      <c r="J673" s="120"/>
      <c r="K673" s="120"/>
      <c r="L673" s="120"/>
    </row>
    <row r="674" spans="8:12" x14ac:dyDescent="0.25">
      <c r="H674" s="120"/>
      <c r="I674" s="120"/>
      <c r="J674" s="120"/>
      <c r="K674" s="120"/>
      <c r="L674" s="120"/>
    </row>
    <row r="675" spans="8:12" x14ac:dyDescent="0.25">
      <c r="H675" s="120"/>
      <c r="I675" s="120"/>
      <c r="J675" s="120"/>
      <c r="K675" s="120"/>
      <c r="L675" s="120"/>
    </row>
    <row r="676" spans="8:12" x14ac:dyDescent="0.25">
      <c r="H676" s="120"/>
      <c r="I676" s="120"/>
      <c r="J676" s="120"/>
      <c r="K676" s="120"/>
      <c r="L676" s="120"/>
    </row>
    <row r="677" spans="8:12" x14ac:dyDescent="0.25">
      <c r="H677" s="120"/>
      <c r="I677" s="120"/>
      <c r="J677" s="120"/>
      <c r="K677" s="120"/>
      <c r="L677" s="120"/>
    </row>
    <row r="678" spans="8:12" x14ac:dyDescent="0.25">
      <c r="H678" s="120"/>
      <c r="I678" s="120"/>
      <c r="J678" s="120"/>
      <c r="K678" s="120"/>
      <c r="L678" s="120"/>
    </row>
    <row r="679" spans="8:12" x14ac:dyDescent="0.25">
      <c r="H679" s="120"/>
      <c r="I679" s="120"/>
      <c r="J679" s="120"/>
      <c r="K679" s="120"/>
      <c r="L679" s="120"/>
    </row>
    <row r="680" spans="8:12" x14ac:dyDescent="0.25">
      <c r="H680" s="120"/>
      <c r="I680" s="120"/>
      <c r="J680" s="120"/>
      <c r="K680" s="120"/>
      <c r="L680" s="120"/>
    </row>
    <row r="681" spans="8:12" x14ac:dyDescent="0.25">
      <c r="H681" s="120"/>
      <c r="I681" s="120"/>
      <c r="J681" s="120"/>
      <c r="K681" s="120"/>
      <c r="L681" s="120"/>
    </row>
    <row r="682" spans="8:12" x14ac:dyDescent="0.25">
      <c r="H682" s="120"/>
      <c r="I682" s="120"/>
      <c r="J682" s="120"/>
      <c r="K682" s="120"/>
      <c r="L682" s="120"/>
    </row>
    <row r="683" spans="8:12" x14ac:dyDescent="0.25">
      <c r="H683" s="120"/>
      <c r="I683" s="120"/>
      <c r="J683" s="120"/>
      <c r="K683" s="120"/>
      <c r="L683" s="120"/>
    </row>
    <row r="684" spans="8:12" x14ac:dyDescent="0.25">
      <c r="H684" s="120"/>
      <c r="I684" s="120"/>
      <c r="J684" s="120"/>
      <c r="K684" s="120"/>
      <c r="L684" s="120"/>
    </row>
    <row r="685" spans="8:12" x14ac:dyDescent="0.25">
      <c r="H685" s="120"/>
      <c r="I685" s="120"/>
      <c r="J685" s="120"/>
      <c r="K685" s="120"/>
      <c r="L685" s="120"/>
    </row>
    <row r="686" spans="8:12" x14ac:dyDescent="0.25">
      <c r="H686" s="120"/>
      <c r="I686" s="120"/>
      <c r="J686" s="120"/>
      <c r="K686" s="120"/>
      <c r="L686" s="120"/>
    </row>
    <row r="687" spans="8:12" x14ac:dyDescent="0.25">
      <c r="H687" s="120"/>
      <c r="I687" s="120"/>
      <c r="J687" s="120"/>
      <c r="K687" s="120"/>
      <c r="L687" s="120"/>
    </row>
    <row r="688" spans="8:12" x14ac:dyDescent="0.25">
      <c r="H688" s="120"/>
      <c r="I688" s="120"/>
      <c r="J688" s="120"/>
      <c r="K688" s="120"/>
      <c r="L688" s="120"/>
    </row>
    <row r="689" spans="8:12" x14ac:dyDescent="0.25">
      <c r="H689" s="120"/>
      <c r="I689" s="120"/>
      <c r="J689" s="120"/>
      <c r="K689" s="120"/>
      <c r="L689" s="120"/>
    </row>
    <row r="690" spans="8:12" x14ac:dyDescent="0.25">
      <c r="H690" s="120"/>
      <c r="I690" s="120"/>
      <c r="J690" s="120"/>
      <c r="K690" s="120"/>
      <c r="L690" s="120"/>
    </row>
    <row r="691" spans="8:12" x14ac:dyDescent="0.25">
      <c r="H691" s="120"/>
      <c r="I691" s="120"/>
      <c r="J691" s="120"/>
      <c r="K691" s="120"/>
      <c r="L691" s="120"/>
    </row>
    <row r="692" spans="8:12" x14ac:dyDescent="0.25">
      <c r="H692" s="120"/>
      <c r="I692" s="120"/>
      <c r="J692" s="120"/>
      <c r="K692" s="120"/>
      <c r="L692" s="120"/>
    </row>
    <row r="693" spans="8:12" x14ac:dyDescent="0.25">
      <c r="H693" s="120"/>
      <c r="I693" s="120"/>
      <c r="J693" s="120"/>
      <c r="K693" s="120"/>
      <c r="L693" s="120"/>
    </row>
    <row r="694" spans="8:12" x14ac:dyDescent="0.25">
      <c r="H694" s="120"/>
      <c r="I694" s="120"/>
      <c r="J694" s="120"/>
      <c r="K694" s="120"/>
      <c r="L694" s="120"/>
    </row>
    <row r="695" spans="8:12" x14ac:dyDescent="0.25">
      <c r="H695" s="120"/>
      <c r="I695" s="120"/>
      <c r="J695" s="120"/>
      <c r="K695" s="120"/>
      <c r="L695" s="120"/>
    </row>
    <row r="696" spans="8:12" x14ac:dyDescent="0.25">
      <c r="H696" s="120"/>
      <c r="I696" s="120"/>
      <c r="J696" s="120"/>
      <c r="K696" s="120"/>
      <c r="L696" s="120"/>
    </row>
    <row r="697" spans="8:12" x14ac:dyDescent="0.25">
      <c r="H697" s="120"/>
      <c r="I697" s="120"/>
      <c r="J697" s="120"/>
      <c r="K697" s="120"/>
      <c r="L697" s="120"/>
    </row>
    <row r="698" spans="8:12" x14ac:dyDescent="0.25">
      <c r="H698" s="120"/>
      <c r="I698" s="120"/>
      <c r="J698" s="120"/>
      <c r="K698" s="120"/>
      <c r="L698" s="120"/>
    </row>
    <row r="699" spans="8:12" x14ac:dyDescent="0.25">
      <c r="H699" s="120"/>
      <c r="I699" s="120"/>
      <c r="J699" s="120"/>
      <c r="K699" s="120"/>
      <c r="L699" s="120"/>
    </row>
    <row r="700" spans="8:12" x14ac:dyDescent="0.25">
      <c r="H700" s="120"/>
      <c r="I700" s="120"/>
      <c r="J700" s="120"/>
      <c r="K700" s="120"/>
      <c r="L700" s="120"/>
    </row>
    <row r="701" spans="8:12" x14ac:dyDescent="0.25">
      <c r="H701" s="120"/>
      <c r="I701" s="120"/>
      <c r="J701" s="120"/>
      <c r="K701" s="120"/>
      <c r="L701" s="120"/>
    </row>
    <row r="702" spans="8:12" x14ac:dyDescent="0.25">
      <c r="H702" s="120"/>
      <c r="I702" s="120"/>
      <c r="J702" s="120"/>
      <c r="K702" s="120"/>
      <c r="L702" s="120"/>
    </row>
    <row r="703" spans="8:12" x14ac:dyDescent="0.25">
      <c r="H703" s="120"/>
      <c r="I703" s="120"/>
      <c r="J703" s="120"/>
      <c r="K703" s="120"/>
      <c r="L703" s="120"/>
    </row>
    <row r="704" spans="8:12" x14ac:dyDescent="0.25">
      <c r="H704" s="120"/>
      <c r="I704" s="120"/>
      <c r="J704" s="120"/>
      <c r="K704" s="120"/>
      <c r="L704" s="120"/>
    </row>
    <row r="705" spans="8:12" x14ac:dyDescent="0.25">
      <c r="H705" s="120"/>
      <c r="I705" s="120"/>
      <c r="J705" s="120"/>
      <c r="K705" s="120"/>
      <c r="L705" s="120"/>
    </row>
    <row r="706" spans="8:12" x14ac:dyDescent="0.25">
      <c r="H706" s="120"/>
      <c r="I706" s="120"/>
      <c r="J706" s="120"/>
      <c r="K706" s="120"/>
      <c r="L706" s="120"/>
    </row>
    <row r="707" spans="8:12" x14ac:dyDescent="0.25">
      <c r="H707" s="120"/>
      <c r="I707" s="120"/>
      <c r="J707" s="120"/>
      <c r="K707" s="120"/>
      <c r="L707" s="120"/>
    </row>
    <row r="708" spans="8:12" x14ac:dyDescent="0.25">
      <c r="H708" s="120"/>
      <c r="I708" s="120"/>
      <c r="J708" s="120"/>
      <c r="K708" s="120"/>
      <c r="L708" s="120"/>
    </row>
    <row r="709" spans="8:12" x14ac:dyDescent="0.25">
      <c r="H709" s="120"/>
      <c r="I709" s="120"/>
      <c r="J709" s="120"/>
      <c r="K709" s="120"/>
      <c r="L709" s="120"/>
    </row>
    <row r="710" spans="8:12" x14ac:dyDescent="0.25">
      <c r="H710" s="120"/>
      <c r="I710" s="120"/>
      <c r="J710" s="120"/>
      <c r="K710" s="120"/>
      <c r="L710" s="120"/>
    </row>
    <row r="711" spans="8:12" x14ac:dyDescent="0.25">
      <c r="H711" s="120"/>
      <c r="I711" s="120"/>
      <c r="J711" s="120"/>
      <c r="K711" s="120"/>
      <c r="L711" s="120"/>
    </row>
    <row r="712" spans="8:12" x14ac:dyDescent="0.25">
      <c r="H712" s="120"/>
      <c r="I712" s="120"/>
      <c r="J712" s="120"/>
      <c r="K712" s="120"/>
      <c r="L712" s="120"/>
    </row>
    <row r="713" spans="8:12" x14ac:dyDescent="0.25">
      <c r="H713" s="120"/>
      <c r="I713" s="120"/>
      <c r="J713" s="120"/>
      <c r="K713" s="120"/>
      <c r="L713" s="120"/>
    </row>
    <row r="714" spans="8:12" x14ac:dyDescent="0.25">
      <c r="H714" s="120"/>
      <c r="I714" s="120"/>
      <c r="J714" s="120"/>
      <c r="K714" s="120"/>
      <c r="L714" s="120"/>
    </row>
    <row r="715" spans="8:12" x14ac:dyDescent="0.25">
      <c r="H715" s="120"/>
      <c r="I715" s="120"/>
      <c r="J715" s="120"/>
      <c r="K715" s="120"/>
      <c r="L715" s="120"/>
    </row>
    <row r="716" spans="8:12" x14ac:dyDescent="0.25">
      <c r="H716" s="120"/>
      <c r="I716" s="120"/>
      <c r="J716" s="120"/>
      <c r="K716" s="120"/>
      <c r="L716" s="120"/>
    </row>
    <row r="717" spans="8:12" x14ac:dyDescent="0.25">
      <c r="H717" s="120"/>
      <c r="I717" s="120"/>
      <c r="J717" s="120"/>
      <c r="K717" s="120"/>
      <c r="L717" s="120"/>
    </row>
    <row r="718" spans="8:12" x14ac:dyDescent="0.25">
      <c r="H718" s="120"/>
      <c r="I718" s="120"/>
      <c r="J718" s="120"/>
      <c r="K718" s="120"/>
      <c r="L718" s="120"/>
    </row>
    <row r="719" spans="8:12" x14ac:dyDescent="0.25">
      <c r="H719" s="120"/>
      <c r="I719" s="120"/>
      <c r="J719" s="120"/>
      <c r="K719" s="120"/>
      <c r="L719" s="120"/>
    </row>
    <row r="720" spans="8:12" x14ac:dyDescent="0.25">
      <c r="H720" s="120"/>
      <c r="I720" s="120"/>
      <c r="J720" s="120"/>
      <c r="K720" s="120"/>
      <c r="L720" s="120"/>
    </row>
    <row r="721" spans="8:12" x14ac:dyDescent="0.25">
      <c r="H721" s="120"/>
      <c r="I721" s="120"/>
      <c r="J721" s="120"/>
      <c r="K721" s="120"/>
      <c r="L721" s="120"/>
    </row>
    <row r="722" spans="8:12" x14ac:dyDescent="0.25">
      <c r="H722" s="120"/>
      <c r="I722" s="120"/>
      <c r="J722" s="120"/>
      <c r="K722" s="120"/>
      <c r="L722" s="120"/>
    </row>
    <row r="723" spans="8:12" x14ac:dyDescent="0.25">
      <c r="H723" s="120"/>
      <c r="I723" s="120"/>
      <c r="J723" s="120"/>
      <c r="K723" s="120"/>
      <c r="L723" s="120"/>
    </row>
    <row r="724" spans="8:12" x14ac:dyDescent="0.25">
      <c r="H724" s="120"/>
      <c r="I724" s="120"/>
      <c r="J724" s="120"/>
      <c r="K724" s="120"/>
      <c r="L724" s="120"/>
    </row>
    <row r="725" spans="8:12" x14ac:dyDescent="0.25">
      <c r="H725" s="120"/>
      <c r="I725" s="120"/>
      <c r="J725" s="120"/>
      <c r="K725" s="120"/>
      <c r="L725" s="120"/>
    </row>
    <row r="726" spans="8:12" x14ac:dyDescent="0.25">
      <c r="H726" s="120"/>
      <c r="I726" s="120"/>
      <c r="J726" s="120"/>
      <c r="K726" s="120"/>
      <c r="L726" s="120"/>
    </row>
    <row r="727" spans="8:12" x14ac:dyDescent="0.25">
      <c r="H727" s="120"/>
      <c r="I727" s="120"/>
      <c r="J727" s="120"/>
      <c r="K727" s="120"/>
      <c r="L727" s="120"/>
    </row>
    <row r="728" spans="8:12" x14ac:dyDescent="0.25">
      <c r="H728" s="120"/>
      <c r="I728" s="120"/>
      <c r="J728" s="120"/>
      <c r="K728" s="120"/>
      <c r="L728" s="120"/>
    </row>
    <row r="729" spans="8:12" x14ac:dyDescent="0.25">
      <c r="H729" s="120"/>
      <c r="I729" s="120"/>
      <c r="J729" s="120"/>
      <c r="K729" s="120"/>
      <c r="L729" s="120"/>
    </row>
    <row r="730" spans="8:12" x14ac:dyDescent="0.25">
      <c r="H730" s="120"/>
      <c r="I730" s="120"/>
      <c r="J730" s="120"/>
      <c r="K730" s="120"/>
      <c r="L730" s="120"/>
    </row>
    <row r="731" spans="8:12" x14ac:dyDescent="0.25">
      <c r="H731" s="120"/>
      <c r="I731" s="120"/>
      <c r="J731" s="120"/>
      <c r="K731" s="120"/>
      <c r="L731" s="120"/>
    </row>
    <row r="732" spans="8:12" x14ac:dyDescent="0.25">
      <c r="H732" s="120"/>
      <c r="I732" s="120"/>
      <c r="J732" s="120"/>
      <c r="K732" s="120"/>
      <c r="L732" s="120"/>
    </row>
    <row r="733" spans="8:12" x14ac:dyDescent="0.25">
      <c r="H733" s="120"/>
      <c r="I733" s="120"/>
      <c r="J733" s="120"/>
      <c r="K733" s="120"/>
      <c r="L733" s="120"/>
    </row>
    <row r="734" spans="8:12" x14ac:dyDescent="0.25">
      <c r="H734" s="120"/>
      <c r="I734" s="120"/>
      <c r="J734" s="120"/>
      <c r="K734" s="120"/>
      <c r="L734" s="120"/>
    </row>
    <row r="735" spans="8:12" x14ac:dyDescent="0.25">
      <c r="H735" s="120"/>
      <c r="I735" s="120"/>
      <c r="J735" s="120"/>
      <c r="K735" s="120"/>
      <c r="L735" s="120"/>
    </row>
    <row r="736" spans="8:12" x14ac:dyDescent="0.25">
      <c r="H736" s="120"/>
      <c r="I736" s="120"/>
      <c r="J736" s="120"/>
      <c r="K736" s="120"/>
      <c r="L736" s="120"/>
    </row>
    <row r="737" spans="8:12" x14ac:dyDescent="0.25">
      <c r="H737" s="120"/>
      <c r="I737" s="120"/>
      <c r="J737" s="120"/>
      <c r="K737" s="120"/>
      <c r="L737" s="120"/>
    </row>
    <row r="738" spans="8:12" x14ac:dyDescent="0.25">
      <c r="H738" s="120"/>
      <c r="I738" s="120"/>
      <c r="J738" s="120"/>
      <c r="K738" s="120"/>
      <c r="L738" s="120"/>
    </row>
    <row r="739" spans="8:12" x14ac:dyDescent="0.25">
      <c r="H739" s="120"/>
      <c r="I739" s="120"/>
      <c r="J739" s="120"/>
      <c r="K739" s="120"/>
      <c r="L739" s="120"/>
    </row>
    <row r="740" spans="8:12" x14ac:dyDescent="0.25">
      <c r="H740" s="120"/>
      <c r="I740" s="120"/>
      <c r="J740" s="120"/>
      <c r="K740" s="120"/>
      <c r="L740" s="120"/>
    </row>
    <row r="741" spans="8:12" x14ac:dyDescent="0.25">
      <c r="H741" s="120"/>
      <c r="I741" s="120"/>
      <c r="J741" s="120"/>
      <c r="K741" s="120"/>
      <c r="L741" s="120"/>
    </row>
    <row r="742" spans="8:12" x14ac:dyDescent="0.25">
      <c r="H742" s="120"/>
      <c r="I742" s="120"/>
      <c r="J742" s="120"/>
      <c r="K742" s="120"/>
      <c r="L742" s="120"/>
    </row>
    <row r="743" spans="8:12" x14ac:dyDescent="0.25">
      <c r="H743" s="120"/>
      <c r="I743" s="120"/>
      <c r="J743" s="120"/>
      <c r="K743" s="120"/>
      <c r="L743" s="120"/>
    </row>
    <row r="744" spans="8:12" x14ac:dyDescent="0.25">
      <c r="H744" s="120"/>
      <c r="I744" s="120"/>
      <c r="J744" s="120"/>
      <c r="K744" s="120"/>
      <c r="L744" s="120"/>
    </row>
    <row r="745" spans="8:12" x14ac:dyDescent="0.25">
      <c r="H745" s="120"/>
      <c r="I745" s="120"/>
      <c r="J745" s="120"/>
      <c r="K745" s="120"/>
      <c r="L745" s="120"/>
    </row>
    <row r="746" spans="8:12" x14ac:dyDescent="0.25">
      <c r="H746" s="120"/>
      <c r="I746" s="120"/>
      <c r="J746" s="120"/>
      <c r="K746" s="120"/>
      <c r="L746" s="120"/>
    </row>
    <row r="747" spans="8:12" x14ac:dyDescent="0.25">
      <c r="H747" s="120"/>
      <c r="I747" s="120"/>
      <c r="J747" s="120"/>
      <c r="K747" s="120"/>
      <c r="L747" s="120"/>
    </row>
    <row r="748" spans="8:12" x14ac:dyDescent="0.25">
      <c r="H748" s="120"/>
      <c r="I748" s="120"/>
      <c r="J748" s="120"/>
      <c r="K748" s="120"/>
      <c r="L748" s="120"/>
    </row>
    <row r="749" spans="8:12" x14ac:dyDescent="0.25">
      <c r="H749" s="120"/>
      <c r="I749" s="120"/>
      <c r="J749" s="120"/>
      <c r="K749" s="120"/>
      <c r="L749" s="120"/>
    </row>
    <row r="750" spans="8:12" x14ac:dyDescent="0.25">
      <c r="H750" s="120"/>
      <c r="I750" s="120"/>
      <c r="J750" s="120"/>
      <c r="K750" s="120"/>
      <c r="L750" s="120"/>
    </row>
    <row r="751" spans="8:12" x14ac:dyDescent="0.25">
      <c r="H751" s="120"/>
      <c r="I751" s="120"/>
      <c r="J751" s="120"/>
      <c r="K751" s="120"/>
      <c r="L751" s="120"/>
    </row>
    <row r="752" spans="8:12" x14ac:dyDescent="0.25">
      <c r="H752" s="120"/>
      <c r="I752" s="120"/>
      <c r="J752" s="120"/>
      <c r="K752" s="120"/>
      <c r="L752" s="120"/>
    </row>
    <row r="753" spans="8:12" x14ac:dyDescent="0.25">
      <c r="H753" s="120"/>
      <c r="I753" s="120"/>
      <c r="J753" s="120"/>
      <c r="K753" s="120"/>
      <c r="L753" s="120"/>
    </row>
    <row r="754" spans="8:12" x14ac:dyDescent="0.25">
      <c r="H754" s="120"/>
      <c r="I754" s="120"/>
      <c r="J754" s="120"/>
      <c r="K754" s="120"/>
      <c r="L754" s="120"/>
    </row>
    <row r="755" spans="8:12" x14ac:dyDescent="0.25">
      <c r="H755" s="120"/>
      <c r="I755" s="120"/>
      <c r="J755" s="120"/>
      <c r="K755" s="120"/>
      <c r="L755" s="120"/>
    </row>
    <row r="756" spans="8:12" x14ac:dyDescent="0.25">
      <c r="H756" s="120"/>
      <c r="I756" s="120"/>
      <c r="J756" s="120"/>
      <c r="K756" s="120"/>
      <c r="L756" s="120"/>
    </row>
    <row r="757" spans="8:12" x14ac:dyDescent="0.25">
      <c r="H757" s="120"/>
      <c r="I757" s="120"/>
      <c r="J757" s="120"/>
      <c r="K757" s="120"/>
      <c r="L757" s="120"/>
    </row>
    <row r="758" spans="8:12" x14ac:dyDescent="0.25">
      <c r="H758" s="120"/>
      <c r="I758" s="120"/>
      <c r="J758" s="120"/>
      <c r="K758" s="120"/>
      <c r="L758" s="120"/>
    </row>
    <row r="759" spans="8:12" x14ac:dyDescent="0.25">
      <c r="H759" s="120"/>
      <c r="I759" s="120"/>
      <c r="J759" s="120"/>
      <c r="K759" s="120"/>
      <c r="L759" s="120"/>
    </row>
    <row r="760" spans="8:12" x14ac:dyDescent="0.25">
      <c r="H760" s="120"/>
      <c r="I760" s="120"/>
      <c r="J760" s="120"/>
      <c r="K760" s="120"/>
      <c r="L760" s="120"/>
    </row>
    <row r="761" spans="8:12" x14ac:dyDescent="0.25">
      <c r="H761" s="120"/>
      <c r="I761" s="120"/>
      <c r="J761" s="120"/>
      <c r="K761" s="120"/>
      <c r="L761" s="120"/>
    </row>
    <row r="762" spans="8:12" x14ac:dyDescent="0.25">
      <c r="H762" s="120"/>
      <c r="I762" s="120"/>
      <c r="J762" s="120"/>
      <c r="K762" s="120"/>
      <c r="L762" s="120"/>
    </row>
    <row r="763" spans="8:12" x14ac:dyDescent="0.25">
      <c r="H763" s="120"/>
      <c r="I763" s="120"/>
      <c r="J763" s="120"/>
      <c r="K763" s="120"/>
      <c r="L763" s="120"/>
    </row>
    <row r="764" spans="8:12" x14ac:dyDescent="0.25">
      <c r="H764" s="120"/>
      <c r="I764" s="120"/>
      <c r="J764" s="120"/>
      <c r="K764" s="120"/>
      <c r="L764" s="120"/>
    </row>
    <row r="765" spans="8:12" x14ac:dyDescent="0.25">
      <c r="H765" s="120"/>
      <c r="I765" s="120"/>
      <c r="J765" s="120"/>
      <c r="K765" s="120"/>
      <c r="L765" s="120"/>
    </row>
    <row r="766" spans="8:12" x14ac:dyDescent="0.25">
      <c r="H766" s="120"/>
      <c r="I766" s="120"/>
      <c r="J766" s="120"/>
      <c r="K766" s="120"/>
      <c r="L766" s="120"/>
    </row>
    <row r="767" spans="8:12" x14ac:dyDescent="0.25">
      <c r="H767" s="120"/>
      <c r="I767" s="120"/>
      <c r="J767" s="120"/>
      <c r="K767" s="120"/>
      <c r="L767" s="120"/>
    </row>
    <row r="768" spans="8:12" x14ac:dyDescent="0.25">
      <c r="H768" s="120"/>
      <c r="I768" s="120"/>
      <c r="J768" s="120"/>
      <c r="K768" s="120"/>
      <c r="L768" s="120"/>
    </row>
    <row r="769" spans="8:12" x14ac:dyDescent="0.25">
      <c r="H769" s="120"/>
      <c r="I769" s="120"/>
      <c r="J769" s="120"/>
      <c r="K769" s="120"/>
      <c r="L769" s="120"/>
    </row>
    <row r="770" spans="8:12" x14ac:dyDescent="0.25">
      <c r="H770" s="120"/>
      <c r="I770" s="120"/>
      <c r="J770" s="120"/>
      <c r="K770" s="120"/>
      <c r="L770" s="120"/>
    </row>
    <row r="771" spans="8:12" x14ac:dyDescent="0.25">
      <c r="H771" s="120"/>
      <c r="I771" s="120"/>
      <c r="J771" s="120"/>
      <c r="K771" s="120"/>
      <c r="L771" s="120"/>
    </row>
    <row r="772" spans="8:12" x14ac:dyDescent="0.25">
      <c r="H772" s="120"/>
      <c r="I772" s="120"/>
      <c r="J772" s="120"/>
      <c r="K772" s="120"/>
      <c r="L772" s="120"/>
    </row>
    <row r="773" spans="8:12" x14ac:dyDescent="0.25">
      <c r="H773" s="120"/>
      <c r="I773" s="120"/>
      <c r="J773" s="120"/>
      <c r="K773" s="120"/>
      <c r="L773" s="120"/>
    </row>
    <row r="774" spans="8:12" x14ac:dyDescent="0.25">
      <c r="H774" s="120"/>
      <c r="I774" s="120"/>
      <c r="J774" s="120"/>
      <c r="K774" s="120"/>
      <c r="L774" s="120"/>
    </row>
    <row r="775" spans="8:12" x14ac:dyDescent="0.25">
      <c r="H775" s="120"/>
      <c r="I775" s="120"/>
      <c r="J775" s="120"/>
      <c r="K775" s="120"/>
      <c r="L775" s="120"/>
    </row>
    <row r="776" spans="8:12" x14ac:dyDescent="0.25">
      <c r="H776" s="120"/>
      <c r="I776" s="120"/>
      <c r="J776" s="120"/>
      <c r="K776" s="120"/>
      <c r="L776" s="120"/>
    </row>
    <row r="777" spans="8:12" x14ac:dyDescent="0.25">
      <c r="H777" s="120"/>
      <c r="I777" s="120"/>
      <c r="J777" s="120"/>
      <c r="K777" s="120"/>
      <c r="L777" s="120"/>
    </row>
    <row r="778" spans="8:12" x14ac:dyDescent="0.25">
      <c r="H778" s="120"/>
      <c r="I778" s="120"/>
      <c r="J778" s="120"/>
      <c r="K778" s="120"/>
      <c r="L778" s="120"/>
    </row>
    <row r="779" spans="8:12" x14ac:dyDescent="0.25">
      <c r="H779" s="120"/>
      <c r="I779" s="120"/>
      <c r="J779" s="120"/>
      <c r="K779" s="120"/>
      <c r="L779" s="120"/>
    </row>
    <row r="780" spans="8:12" x14ac:dyDescent="0.25">
      <c r="H780" s="120"/>
      <c r="I780" s="120"/>
      <c r="J780" s="120"/>
      <c r="K780" s="120"/>
      <c r="L780" s="120"/>
    </row>
    <row r="781" spans="8:12" x14ac:dyDescent="0.25">
      <c r="H781" s="120"/>
      <c r="I781" s="120"/>
      <c r="J781" s="120"/>
      <c r="K781" s="120"/>
      <c r="L781" s="120"/>
    </row>
    <row r="782" spans="8:12" x14ac:dyDescent="0.25">
      <c r="H782" s="120"/>
      <c r="I782" s="120"/>
      <c r="J782" s="120"/>
      <c r="K782" s="120"/>
      <c r="L782" s="120"/>
    </row>
    <row r="783" spans="8:12" x14ac:dyDescent="0.25">
      <c r="H783" s="120"/>
      <c r="I783" s="120"/>
      <c r="J783" s="120"/>
      <c r="K783" s="120"/>
      <c r="L783" s="120"/>
    </row>
    <row r="784" spans="8:12" x14ac:dyDescent="0.25">
      <c r="H784" s="120"/>
      <c r="I784" s="120"/>
      <c r="J784" s="120"/>
      <c r="K784" s="120"/>
      <c r="L784" s="120"/>
    </row>
    <row r="785" spans="8:12" x14ac:dyDescent="0.25">
      <c r="H785" s="120"/>
      <c r="I785" s="120"/>
      <c r="J785" s="120"/>
      <c r="K785" s="120"/>
      <c r="L785" s="120"/>
    </row>
    <row r="786" spans="8:12" x14ac:dyDescent="0.25">
      <c r="H786" s="120"/>
      <c r="I786" s="120"/>
      <c r="J786" s="120"/>
      <c r="K786" s="120"/>
      <c r="L786" s="120"/>
    </row>
    <row r="787" spans="8:12" x14ac:dyDescent="0.25">
      <c r="H787" s="120"/>
      <c r="I787" s="120"/>
      <c r="J787" s="120"/>
      <c r="K787" s="120"/>
      <c r="L787" s="120"/>
    </row>
    <row r="788" spans="8:12" x14ac:dyDescent="0.25">
      <c r="H788" s="120"/>
      <c r="I788" s="120"/>
      <c r="J788" s="120"/>
      <c r="K788" s="120"/>
      <c r="L788" s="120"/>
    </row>
    <row r="789" spans="8:12" x14ac:dyDescent="0.25">
      <c r="H789" s="120"/>
      <c r="I789" s="120"/>
      <c r="J789" s="120"/>
      <c r="K789" s="120"/>
      <c r="L789" s="120"/>
    </row>
    <row r="790" spans="8:12" x14ac:dyDescent="0.25">
      <c r="H790" s="120"/>
      <c r="I790" s="120"/>
      <c r="J790" s="120"/>
      <c r="K790" s="120"/>
      <c r="L790" s="120"/>
    </row>
    <row r="791" spans="8:12" x14ac:dyDescent="0.25">
      <c r="H791" s="120"/>
      <c r="I791" s="120"/>
      <c r="J791" s="120"/>
      <c r="K791" s="120"/>
      <c r="L791" s="120"/>
    </row>
    <row r="792" spans="8:12" x14ac:dyDescent="0.25">
      <c r="H792" s="120"/>
      <c r="I792" s="120"/>
      <c r="J792" s="120"/>
      <c r="K792" s="120"/>
      <c r="L792" s="120"/>
    </row>
    <row r="793" spans="8:12" x14ac:dyDescent="0.25">
      <c r="H793" s="120"/>
      <c r="I793" s="120"/>
      <c r="J793" s="120"/>
      <c r="K793" s="120"/>
      <c r="L793" s="120"/>
    </row>
    <row r="794" spans="8:12" x14ac:dyDescent="0.25">
      <c r="H794" s="120"/>
      <c r="I794" s="120"/>
      <c r="J794" s="120"/>
      <c r="K794" s="120"/>
      <c r="L794" s="120"/>
    </row>
    <row r="795" spans="8:12" x14ac:dyDescent="0.25">
      <c r="H795" s="120"/>
      <c r="I795" s="120"/>
      <c r="J795" s="120"/>
      <c r="K795" s="120"/>
      <c r="L795" s="120"/>
    </row>
    <row r="796" spans="8:12" x14ac:dyDescent="0.25">
      <c r="H796" s="120"/>
      <c r="I796" s="120"/>
      <c r="J796" s="120"/>
      <c r="K796" s="120"/>
      <c r="L796" s="120"/>
    </row>
    <row r="797" spans="8:12" x14ac:dyDescent="0.25">
      <c r="H797" s="120"/>
      <c r="I797" s="120"/>
      <c r="J797" s="120"/>
      <c r="K797" s="120"/>
      <c r="L797" s="120"/>
    </row>
    <row r="798" spans="8:12" x14ac:dyDescent="0.25">
      <c r="H798" s="120"/>
      <c r="I798" s="120"/>
      <c r="J798" s="120"/>
      <c r="K798" s="120"/>
      <c r="L798" s="120"/>
    </row>
    <row r="799" spans="8:12" x14ac:dyDescent="0.25">
      <c r="H799" s="120"/>
      <c r="I799" s="120"/>
      <c r="J799" s="120"/>
      <c r="K799" s="120"/>
      <c r="L799" s="120"/>
    </row>
    <row r="800" spans="8:12" x14ac:dyDescent="0.25">
      <c r="H800" s="120"/>
      <c r="I800" s="120"/>
      <c r="J800" s="120"/>
      <c r="K800" s="120"/>
      <c r="L800" s="120"/>
    </row>
    <row r="801" spans="8:12" x14ac:dyDescent="0.25">
      <c r="H801" s="120"/>
      <c r="I801" s="120"/>
      <c r="J801" s="120"/>
      <c r="K801" s="120"/>
      <c r="L801" s="120"/>
    </row>
    <row r="802" spans="8:12" x14ac:dyDescent="0.25">
      <c r="H802" s="120"/>
      <c r="I802" s="120"/>
      <c r="J802" s="120"/>
      <c r="K802" s="120"/>
      <c r="L802" s="120"/>
    </row>
    <row r="803" spans="8:12" x14ac:dyDescent="0.25">
      <c r="H803" s="120"/>
      <c r="I803" s="120"/>
      <c r="J803" s="120"/>
      <c r="K803" s="120"/>
      <c r="L803" s="120"/>
    </row>
    <row r="804" spans="8:12" x14ac:dyDescent="0.25">
      <c r="H804" s="120"/>
      <c r="I804" s="120"/>
      <c r="J804" s="120"/>
      <c r="K804" s="120"/>
      <c r="L804" s="120"/>
    </row>
    <row r="805" spans="8:12" x14ac:dyDescent="0.25">
      <c r="H805" s="120"/>
      <c r="I805" s="120"/>
      <c r="J805" s="120"/>
      <c r="K805" s="120"/>
      <c r="L805" s="120"/>
    </row>
    <row r="806" spans="8:12" x14ac:dyDescent="0.25">
      <c r="H806" s="120"/>
      <c r="I806" s="120"/>
      <c r="J806" s="120"/>
      <c r="K806" s="120"/>
      <c r="L806" s="120"/>
    </row>
    <row r="807" spans="8:12" x14ac:dyDescent="0.25">
      <c r="H807" s="120"/>
      <c r="I807" s="120"/>
      <c r="J807" s="120"/>
      <c r="K807" s="120"/>
      <c r="L807" s="120"/>
    </row>
    <row r="808" spans="8:12" x14ac:dyDescent="0.25">
      <c r="H808" s="120"/>
      <c r="I808" s="120"/>
      <c r="J808" s="120"/>
      <c r="K808" s="120"/>
      <c r="L808" s="120"/>
    </row>
    <row r="809" spans="8:12" x14ac:dyDescent="0.25">
      <c r="H809" s="120"/>
      <c r="I809" s="120"/>
      <c r="J809" s="120"/>
      <c r="K809" s="120"/>
      <c r="L809" s="120"/>
    </row>
    <row r="810" spans="8:12" x14ac:dyDescent="0.25">
      <c r="H810" s="120"/>
      <c r="I810" s="120"/>
      <c r="J810" s="120"/>
      <c r="K810" s="120"/>
      <c r="L810" s="120"/>
    </row>
    <row r="811" spans="8:12" x14ac:dyDescent="0.25">
      <c r="H811" s="120"/>
      <c r="I811" s="120"/>
      <c r="J811" s="120"/>
      <c r="K811" s="120"/>
      <c r="L811" s="120"/>
    </row>
    <row r="812" spans="8:12" x14ac:dyDescent="0.25">
      <c r="H812" s="120"/>
      <c r="I812" s="120"/>
      <c r="J812" s="120"/>
      <c r="K812" s="120"/>
      <c r="L812" s="120"/>
    </row>
    <row r="813" spans="8:12" x14ac:dyDescent="0.25">
      <c r="H813" s="120"/>
      <c r="I813" s="120"/>
      <c r="J813" s="120"/>
      <c r="K813" s="120"/>
      <c r="L813" s="120"/>
    </row>
    <row r="814" spans="8:12" x14ac:dyDescent="0.25">
      <c r="H814" s="120"/>
      <c r="I814" s="120"/>
      <c r="J814" s="120"/>
      <c r="K814" s="120"/>
      <c r="L814" s="120"/>
    </row>
    <row r="815" spans="8:12" x14ac:dyDescent="0.25">
      <c r="H815" s="120"/>
      <c r="I815" s="120"/>
      <c r="J815" s="120"/>
      <c r="K815" s="120"/>
      <c r="L815" s="120"/>
    </row>
    <row r="816" spans="8:12" x14ac:dyDescent="0.25">
      <c r="H816" s="120"/>
      <c r="I816" s="120"/>
      <c r="J816" s="120"/>
      <c r="K816" s="120"/>
      <c r="L816" s="120"/>
    </row>
    <row r="817" spans="8:12" x14ac:dyDescent="0.25">
      <c r="H817" s="120"/>
      <c r="I817" s="120"/>
      <c r="J817" s="120"/>
      <c r="K817" s="120"/>
      <c r="L817" s="120"/>
    </row>
    <row r="818" spans="8:12" x14ac:dyDescent="0.25">
      <c r="H818" s="120"/>
      <c r="I818" s="120"/>
      <c r="J818" s="120"/>
      <c r="K818" s="120"/>
      <c r="L818" s="120"/>
    </row>
    <row r="819" spans="8:12" x14ac:dyDescent="0.25">
      <c r="H819" s="120"/>
      <c r="I819" s="120"/>
      <c r="J819" s="120"/>
      <c r="K819" s="120"/>
      <c r="L819" s="120"/>
    </row>
    <row r="820" spans="8:12" x14ac:dyDescent="0.25">
      <c r="H820" s="120"/>
      <c r="I820" s="120"/>
      <c r="J820" s="120"/>
      <c r="K820" s="120"/>
      <c r="L820" s="120"/>
    </row>
    <row r="821" spans="8:12" x14ac:dyDescent="0.25">
      <c r="H821" s="120"/>
      <c r="I821" s="120"/>
      <c r="J821" s="120"/>
      <c r="K821" s="120"/>
      <c r="L821" s="120"/>
    </row>
    <row r="822" spans="8:12" x14ac:dyDescent="0.25">
      <c r="H822" s="120"/>
      <c r="I822" s="120"/>
      <c r="J822" s="120"/>
      <c r="K822" s="120"/>
      <c r="L822" s="120"/>
    </row>
    <row r="823" spans="8:12" x14ac:dyDescent="0.25">
      <c r="H823" s="120"/>
      <c r="I823" s="120"/>
      <c r="J823" s="120"/>
      <c r="K823" s="120"/>
      <c r="L823" s="120"/>
    </row>
    <row r="824" spans="8:12" x14ac:dyDescent="0.25">
      <c r="H824" s="120"/>
      <c r="I824" s="120"/>
      <c r="J824" s="120"/>
      <c r="K824" s="120"/>
      <c r="L824" s="120"/>
    </row>
    <row r="825" spans="8:12" x14ac:dyDescent="0.25">
      <c r="H825" s="120"/>
      <c r="I825" s="120"/>
      <c r="J825" s="120"/>
      <c r="K825" s="120"/>
      <c r="L825" s="120"/>
    </row>
    <row r="826" spans="8:12" x14ac:dyDescent="0.25">
      <c r="H826" s="120"/>
      <c r="I826" s="120"/>
      <c r="J826" s="120"/>
      <c r="K826" s="120"/>
      <c r="L826" s="120"/>
    </row>
    <row r="827" spans="8:12" x14ac:dyDescent="0.25">
      <c r="H827" s="120"/>
      <c r="I827" s="120"/>
      <c r="J827" s="120"/>
      <c r="K827" s="120"/>
      <c r="L827" s="120"/>
    </row>
    <row r="828" spans="8:12" x14ac:dyDescent="0.25">
      <c r="H828" s="120"/>
      <c r="I828" s="120"/>
      <c r="J828" s="120"/>
      <c r="K828" s="120"/>
      <c r="L828" s="120"/>
    </row>
    <row r="829" spans="8:12" x14ac:dyDescent="0.25">
      <c r="H829" s="120"/>
      <c r="I829" s="120"/>
      <c r="J829" s="120"/>
      <c r="K829" s="120"/>
      <c r="L829" s="120"/>
    </row>
    <row r="830" spans="8:12" x14ac:dyDescent="0.25">
      <c r="H830" s="120"/>
      <c r="I830" s="120"/>
      <c r="J830" s="120"/>
      <c r="K830" s="120"/>
      <c r="L830" s="120"/>
    </row>
    <row r="831" spans="8:12" x14ac:dyDescent="0.25">
      <c r="H831" s="120"/>
      <c r="I831" s="120"/>
      <c r="J831" s="120"/>
      <c r="K831" s="120"/>
      <c r="L831" s="120"/>
    </row>
    <row r="832" spans="8:12" x14ac:dyDescent="0.25">
      <c r="H832" s="120"/>
      <c r="I832" s="120"/>
      <c r="J832" s="120"/>
      <c r="K832" s="120"/>
      <c r="L832" s="120"/>
    </row>
    <row r="833" spans="8:12" x14ac:dyDescent="0.25">
      <c r="H833" s="120"/>
      <c r="I833" s="120"/>
      <c r="J833" s="120"/>
      <c r="K833" s="120"/>
      <c r="L833" s="120"/>
    </row>
    <row r="834" spans="8:12" x14ac:dyDescent="0.25">
      <c r="H834" s="120"/>
      <c r="I834" s="120"/>
      <c r="J834" s="120"/>
      <c r="K834" s="120"/>
      <c r="L834" s="120"/>
    </row>
    <row r="835" spans="8:12" x14ac:dyDescent="0.25">
      <c r="H835" s="120"/>
      <c r="I835" s="120"/>
      <c r="J835" s="120"/>
      <c r="K835" s="120"/>
      <c r="L835" s="120"/>
    </row>
    <row r="836" spans="8:12" x14ac:dyDescent="0.25">
      <c r="H836" s="120"/>
      <c r="I836" s="120"/>
      <c r="J836" s="120"/>
      <c r="K836" s="120"/>
      <c r="L836" s="120"/>
    </row>
    <row r="837" spans="8:12" x14ac:dyDescent="0.25">
      <c r="H837" s="120"/>
      <c r="I837" s="120"/>
      <c r="J837" s="120"/>
      <c r="K837" s="120"/>
      <c r="L837" s="120"/>
    </row>
    <row r="838" spans="8:12" x14ac:dyDescent="0.25">
      <c r="H838" s="120"/>
      <c r="I838" s="120"/>
      <c r="J838" s="120"/>
      <c r="K838" s="120"/>
      <c r="L838" s="120"/>
    </row>
    <row r="839" spans="8:12" x14ac:dyDescent="0.25">
      <c r="H839" s="120"/>
      <c r="I839" s="120"/>
      <c r="J839" s="120"/>
      <c r="K839" s="120"/>
      <c r="L839" s="120"/>
    </row>
    <row r="840" spans="8:12" x14ac:dyDescent="0.25">
      <c r="H840" s="120"/>
      <c r="I840" s="120"/>
      <c r="J840" s="120"/>
      <c r="K840" s="120"/>
      <c r="L840" s="120"/>
    </row>
    <row r="841" spans="8:12" x14ac:dyDescent="0.25">
      <c r="H841" s="120"/>
      <c r="I841" s="120"/>
      <c r="J841" s="120"/>
      <c r="K841" s="120"/>
      <c r="L841" s="120"/>
    </row>
    <row r="842" spans="8:12" x14ac:dyDescent="0.25">
      <c r="H842" s="120"/>
      <c r="I842" s="120"/>
      <c r="J842" s="120"/>
      <c r="K842" s="120"/>
      <c r="L842" s="120"/>
    </row>
    <row r="843" spans="8:12" x14ac:dyDescent="0.25">
      <c r="H843" s="120"/>
      <c r="I843" s="120"/>
      <c r="J843" s="120"/>
      <c r="K843" s="120"/>
      <c r="L843" s="120"/>
    </row>
    <row r="844" spans="8:12" x14ac:dyDescent="0.25">
      <c r="H844" s="120"/>
      <c r="I844" s="120"/>
      <c r="J844" s="120"/>
      <c r="K844" s="120"/>
      <c r="L844" s="120"/>
    </row>
    <row r="845" spans="8:12" x14ac:dyDescent="0.25">
      <c r="H845" s="120"/>
      <c r="I845" s="120"/>
      <c r="J845" s="120"/>
      <c r="K845" s="120"/>
      <c r="L845" s="120"/>
    </row>
    <row r="846" spans="8:12" x14ac:dyDescent="0.25">
      <c r="H846" s="120"/>
      <c r="I846" s="120"/>
      <c r="J846" s="120"/>
      <c r="K846" s="120"/>
      <c r="L846" s="120"/>
    </row>
    <row r="847" spans="8:12" x14ac:dyDescent="0.25">
      <c r="H847" s="120"/>
      <c r="I847" s="120"/>
      <c r="J847" s="120"/>
      <c r="K847" s="120"/>
      <c r="L847" s="120"/>
    </row>
    <row r="848" spans="8:12" x14ac:dyDescent="0.25">
      <c r="H848" s="120"/>
      <c r="I848" s="120"/>
      <c r="J848" s="120"/>
      <c r="K848" s="120"/>
      <c r="L848" s="120"/>
    </row>
    <row r="849" spans="8:12" x14ac:dyDescent="0.25">
      <c r="H849" s="120"/>
      <c r="I849" s="120"/>
      <c r="J849" s="120"/>
      <c r="K849" s="120"/>
      <c r="L849" s="120"/>
    </row>
    <row r="850" spans="8:12" x14ac:dyDescent="0.25">
      <c r="H850" s="120"/>
      <c r="I850" s="120"/>
      <c r="J850" s="120"/>
      <c r="K850" s="120"/>
      <c r="L850" s="120"/>
    </row>
    <row r="851" spans="8:12" x14ac:dyDescent="0.25">
      <c r="H851" s="120"/>
      <c r="I851" s="120"/>
      <c r="J851" s="120"/>
      <c r="K851" s="120"/>
      <c r="L851" s="120"/>
    </row>
    <row r="852" spans="8:12" x14ac:dyDescent="0.25">
      <c r="H852" s="120"/>
      <c r="I852" s="120"/>
      <c r="J852" s="120"/>
      <c r="K852" s="120"/>
      <c r="L852" s="120"/>
    </row>
    <row r="853" spans="8:12" x14ac:dyDescent="0.25">
      <c r="H853" s="120"/>
      <c r="I853" s="120"/>
      <c r="J853" s="120"/>
      <c r="K853" s="120"/>
      <c r="L853" s="120"/>
    </row>
    <row r="854" spans="8:12" x14ac:dyDescent="0.25">
      <c r="H854" s="120"/>
      <c r="I854" s="120"/>
      <c r="J854" s="120"/>
      <c r="K854" s="120"/>
      <c r="L854" s="120"/>
    </row>
    <row r="855" spans="8:12" x14ac:dyDescent="0.25">
      <c r="H855" s="120"/>
      <c r="I855" s="120"/>
      <c r="J855" s="120"/>
      <c r="K855" s="120"/>
      <c r="L855" s="120"/>
    </row>
    <row r="856" spans="8:12" x14ac:dyDescent="0.25">
      <c r="H856" s="120"/>
      <c r="I856" s="120"/>
      <c r="J856" s="120"/>
      <c r="K856" s="120"/>
      <c r="L856" s="120"/>
    </row>
    <row r="857" spans="8:12" x14ac:dyDescent="0.25">
      <c r="H857" s="120"/>
      <c r="I857" s="120"/>
      <c r="J857" s="120"/>
      <c r="K857" s="120"/>
      <c r="L857" s="120"/>
    </row>
    <row r="858" spans="8:12" x14ac:dyDescent="0.25">
      <c r="H858" s="120"/>
      <c r="I858" s="120"/>
      <c r="J858" s="120"/>
      <c r="K858" s="120"/>
      <c r="L858" s="120"/>
    </row>
    <row r="859" spans="8:12" x14ac:dyDescent="0.25">
      <c r="H859" s="120"/>
      <c r="I859" s="120"/>
      <c r="J859" s="120"/>
      <c r="K859" s="120"/>
      <c r="L859" s="120"/>
    </row>
    <row r="860" spans="8:12" x14ac:dyDescent="0.25">
      <c r="H860" s="120"/>
      <c r="I860" s="120"/>
      <c r="J860" s="120"/>
      <c r="K860" s="120"/>
      <c r="L860" s="120"/>
    </row>
    <row r="861" spans="8:12" x14ac:dyDescent="0.25">
      <c r="H861" s="120"/>
      <c r="I861" s="120"/>
      <c r="J861" s="120"/>
      <c r="K861" s="120"/>
      <c r="L861" s="120"/>
    </row>
    <row r="862" spans="8:12" x14ac:dyDescent="0.25">
      <c r="H862" s="120"/>
      <c r="I862" s="120"/>
      <c r="J862" s="120"/>
      <c r="K862" s="120"/>
      <c r="L862" s="120"/>
    </row>
    <row r="863" spans="8:12" x14ac:dyDescent="0.25">
      <c r="H863" s="120"/>
      <c r="I863" s="120"/>
      <c r="J863" s="120"/>
      <c r="K863" s="120"/>
      <c r="L863" s="120"/>
    </row>
    <row r="864" spans="8:12" x14ac:dyDescent="0.25">
      <c r="H864" s="120"/>
      <c r="I864" s="120"/>
      <c r="J864" s="120"/>
      <c r="K864" s="120"/>
      <c r="L864" s="120"/>
    </row>
    <row r="865" spans="8:12" x14ac:dyDescent="0.25">
      <c r="H865" s="120"/>
      <c r="I865" s="120"/>
      <c r="J865" s="120"/>
      <c r="K865" s="120"/>
      <c r="L865" s="120"/>
    </row>
    <row r="866" spans="8:12" x14ac:dyDescent="0.25">
      <c r="H866" s="120"/>
      <c r="I866" s="120"/>
      <c r="J866" s="120"/>
      <c r="K866" s="120"/>
      <c r="L866" s="120"/>
    </row>
    <row r="867" spans="8:12" x14ac:dyDescent="0.25">
      <c r="H867" s="120"/>
      <c r="I867" s="120"/>
      <c r="J867" s="120"/>
      <c r="K867" s="120"/>
      <c r="L867" s="120"/>
    </row>
    <row r="868" spans="8:12" x14ac:dyDescent="0.25">
      <c r="H868" s="120"/>
      <c r="I868" s="120"/>
      <c r="J868" s="120"/>
      <c r="K868" s="120"/>
      <c r="L868" s="120"/>
    </row>
    <row r="869" spans="8:12" x14ac:dyDescent="0.25">
      <c r="H869" s="120"/>
      <c r="I869" s="120"/>
      <c r="J869" s="120"/>
      <c r="K869" s="120"/>
      <c r="L869" s="120"/>
    </row>
    <row r="870" spans="8:12" x14ac:dyDescent="0.25">
      <c r="H870" s="120"/>
      <c r="I870" s="120"/>
      <c r="J870" s="120"/>
      <c r="K870" s="120"/>
      <c r="L870" s="120"/>
    </row>
    <row r="871" spans="8:12" x14ac:dyDescent="0.25">
      <c r="H871" s="120"/>
      <c r="I871" s="120"/>
      <c r="J871" s="120"/>
      <c r="K871" s="120"/>
      <c r="L871" s="120"/>
    </row>
    <row r="872" spans="8:12" x14ac:dyDescent="0.25">
      <c r="H872" s="120"/>
      <c r="I872" s="120"/>
      <c r="J872" s="120"/>
      <c r="K872" s="120"/>
      <c r="L872" s="120"/>
    </row>
    <row r="873" spans="8:12" x14ac:dyDescent="0.25">
      <c r="H873" s="120"/>
      <c r="I873" s="120"/>
      <c r="J873" s="120"/>
      <c r="K873" s="120"/>
      <c r="L873" s="120"/>
    </row>
    <row r="874" spans="8:12" x14ac:dyDescent="0.25">
      <c r="H874" s="120"/>
      <c r="I874" s="120"/>
      <c r="J874" s="120"/>
      <c r="K874" s="120"/>
      <c r="L874" s="120"/>
    </row>
    <row r="875" spans="8:12" x14ac:dyDescent="0.25">
      <c r="H875" s="120"/>
      <c r="I875" s="120"/>
      <c r="J875" s="120"/>
      <c r="K875" s="120"/>
      <c r="L875" s="120"/>
    </row>
    <row r="876" spans="8:12" x14ac:dyDescent="0.25">
      <c r="H876" s="120"/>
      <c r="I876" s="120"/>
      <c r="J876" s="120"/>
      <c r="K876" s="120"/>
      <c r="L876" s="120"/>
    </row>
    <row r="877" spans="8:12" x14ac:dyDescent="0.25">
      <c r="H877" s="120"/>
      <c r="I877" s="120"/>
      <c r="J877" s="120"/>
      <c r="K877" s="120"/>
      <c r="L877" s="120"/>
    </row>
    <row r="878" spans="8:12" x14ac:dyDescent="0.25">
      <c r="H878" s="120"/>
      <c r="I878" s="120"/>
      <c r="J878" s="120"/>
      <c r="K878" s="120"/>
      <c r="L878" s="120"/>
    </row>
    <row r="879" spans="8:12" x14ac:dyDescent="0.25">
      <c r="H879" s="120"/>
      <c r="I879" s="120"/>
      <c r="J879" s="120"/>
      <c r="K879" s="120"/>
      <c r="L879" s="120"/>
    </row>
    <row r="880" spans="8:12" x14ac:dyDescent="0.25">
      <c r="H880" s="120"/>
      <c r="I880" s="120"/>
      <c r="J880" s="120"/>
      <c r="K880" s="120"/>
      <c r="L880" s="120"/>
    </row>
    <row r="881" spans="8:12" x14ac:dyDescent="0.25">
      <c r="H881" s="120"/>
      <c r="I881" s="120"/>
      <c r="J881" s="120"/>
      <c r="K881" s="120"/>
      <c r="L881" s="120"/>
    </row>
    <row r="882" spans="8:12" x14ac:dyDescent="0.25">
      <c r="H882" s="120"/>
      <c r="I882" s="120"/>
      <c r="J882" s="120"/>
      <c r="K882" s="120"/>
      <c r="L882" s="120"/>
    </row>
    <row r="883" spans="8:12" x14ac:dyDescent="0.25">
      <c r="H883" s="120"/>
      <c r="I883" s="120"/>
      <c r="J883" s="120"/>
      <c r="K883" s="120"/>
      <c r="L883" s="120"/>
    </row>
    <row r="884" spans="8:12" x14ac:dyDescent="0.25">
      <c r="H884" s="120"/>
      <c r="I884" s="120"/>
      <c r="J884" s="120"/>
      <c r="K884" s="120"/>
      <c r="L884" s="120"/>
    </row>
    <row r="885" spans="8:12" x14ac:dyDescent="0.25">
      <c r="H885" s="120"/>
      <c r="I885" s="120"/>
      <c r="J885" s="120"/>
      <c r="K885" s="120"/>
      <c r="L885" s="120"/>
    </row>
    <row r="886" spans="8:12" x14ac:dyDescent="0.25">
      <c r="H886" s="120"/>
      <c r="I886" s="120"/>
      <c r="J886" s="120"/>
      <c r="K886" s="120"/>
      <c r="L886" s="120"/>
    </row>
    <row r="887" spans="8:12" x14ac:dyDescent="0.25">
      <c r="H887" s="120"/>
      <c r="I887" s="120"/>
      <c r="J887" s="120"/>
      <c r="K887" s="120"/>
      <c r="L887" s="120"/>
    </row>
    <row r="888" spans="8:12" x14ac:dyDescent="0.25">
      <c r="H888" s="120"/>
      <c r="I888" s="120"/>
      <c r="J888" s="120"/>
      <c r="K888" s="120"/>
      <c r="L888" s="120"/>
    </row>
    <row r="889" spans="8:12" x14ac:dyDescent="0.25">
      <c r="H889" s="120"/>
      <c r="I889" s="120"/>
      <c r="J889" s="120"/>
      <c r="K889" s="120"/>
      <c r="L889" s="120"/>
    </row>
    <row r="890" spans="8:12" x14ac:dyDescent="0.25">
      <c r="H890" s="120"/>
      <c r="I890" s="120"/>
      <c r="J890" s="120"/>
      <c r="K890" s="120"/>
      <c r="L890" s="120"/>
    </row>
    <row r="891" spans="8:12" x14ac:dyDescent="0.25">
      <c r="H891" s="120"/>
      <c r="I891" s="120"/>
      <c r="J891" s="120"/>
      <c r="K891" s="120"/>
      <c r="L891" s="120"/>
    </row>
    <row r="892" spans="8:12" x14ac:dyDescent="0.25">
      <c r="H892" s="120"/>
      <c r="I892" s="120"/>
      <c r="J892" s="120"/>
      <c r="K892" s="120"/>
      <c r="L892" s="120"/>
    </row>
    <row r="893" spans="8:12" x14ac:dyDescent="0.25">
      <c r="H893" s="120"/>
      <c r="I893" s="120"/>
      <c r="J893" s="120"/>
      <c r="K893" s="120"/>
      <c r="L893" s="120"/>
    </row>
    <row r="894" spans="8:12" x14ac:dyDescent="0.25">
      <c r="H894" s="120"/>
      <c r="I894" s="120"/>
      <c r="J894" s="120"/>
      <c r="K894" s="120"/>
      <c r="L894" s="120"/>
    </row>
    <row r="895" spans="8:12" x14ac:dyDescent="0.25">
      <c r="H895" s="120"/>
      <c r="I895" s="120"/>
      <c r="J895" s="120"/>
      <c r="K895" s="120"/>
      <c r="L895" s="120"/>
    </row>
    <row r="896" spans="8:12" x14ac:dyDescent="0.25">
      <c r="H896" s="120"/>
      <c r="I896" s="120"/>
      <c r="J896" s="120"/>
      <c r="K896" s="120"/>
      <c r="L896" s="120"/>
    </row>
    <row r="897" spans="8:12" x14ac:dyDescent="0.25">
      <c r="H897" s="120"/>
      <c r="I897" s="120"/>
      <c r="J897" s="120"/>
      <c r="K897" s="120"/>
      <c r="L897" s="120"/>
    </row>
    <row r="898" spans="8:12" x14ac:dyDescent="0.25">
      <c r="H898" s="120"/>
      <c r="I898" s="120"/>
      <c r="J898" s="120"/>
      <c r="K898" s="120"/>
      <c r="L898" s="120"/>
    </row>
    <row r="899" spans="8:12" x14ac:dyDescent="0.25">
      <c r="H899" s="120"/>
      <c r="I899" s="120"/>
      <c r="J899" s="120"/>
      <c r="K899" s="120"/>
      <c r="L899" s="120"/>
    </row>
    <row r="900" spans="8:12" x14ac:dyDescent="0.25">
      <c r="H900" s="120"/>
      <c r="I900" s="120"/>
      <c r="J900" s="120"/>
      <c r="K900" s="120"/>
      <c r="L900" s="120"/>
    </row>
    <row r="901" spans="8:12" x14ac:dyDescent="0.25">
      <c r="H901" s="120"/>
      <c r="I901" s="120"/>
      <c r="J901" s="120"/>
      <c r="K901" s="120"/>
      <c r="L901" s="120"/>
    </row>
    <row r="902" spans="8:12" x14ac:dyDescent="0.25">
      <c r="H902" s="120"/>
      <c r="I902" s="120"/>
      <c r="J902" s="120"/>
      <c r="K902" s="120"/>
      <c r="L902" s="120"/>
    </row>
    <row r="903" spans="8:12" x14ac:dyDescent="0.25">
      <c r="H903" s="120"/>
      <c r="I903" s="120"/>
      <c r="J903" s="120"/>
      <c r="K903" s="120"/>
      <c r="L903" s="120"/>
    </row>
    <row r="904" spans="8:12" x14ac:dyDescent="0.25">
      <c r="H904" s="120"/>
      <c r="I904" s="120"/>
      <c r="J904" s="120"/>
      <c r="K904" s="120"/>
      <c r="L904" s="120"/>
    </row>
    <row r="905" spans="8:12" x14ac:dyDescent="0.25">
      <c r="H905" s="120"/>
      <c r="I905" s="120"/>
      <c r="J905" s="120"/>
      <c r="K905" s="120"/>
      <c r="L905" s="120"/>
    </row>
    <row r="906" spans="8:12" x14ac:dyDescent="0.25">
      <c r="H906" s="120"/>
      <c r="I906" s="120"/>
      <c r="J906" s="120"/>
      <c r="K906" s="120"/>
      <c r="L906" s="120"/>
    </row>
    <row r="907" spans="8:12" x14ac:dyDescent="0.25">
      <c r="H907" s="120"/>
      <c r="I907" s="120"/>
      <c r="J907" s="120"/>
      <c r="K907" s="120"/>
      <c r="L907" s="120"/>
    </row>
    <row r="908" spans="8:12" x14ac:dyDescent="0.25">
      <c r="H908" s="120"/>
      <c r="I908" s="120"/>
      <c r="J908" s="120"/>
      <c r="K908" s="120"/>
      <c r="L908" s="120"/>
    </row>
    <row r="909" spans="8:12" x14ac:dyDescent="0.25">
      <c r="H909" s="120"/>
      <c r="I909" s="120"/>
      <c r="J909" s="120"/>
      <c r="K909" s="120"/>
      <c r="L909" s="120"/>
    </row>
    <row r="910" spans="8:12" x14ac:dyDescent="0.25">
      <c r="H910" s="120"/>
      <c r="I910" s="120"/>
      <c r="J910" s="120"/>
      <c r="K910" s="120"/>
      <c r="L910" s="120"/>
    </row>
    <row r="911" spans="8:12" x14ac:dyDescent="0.25">
      <c r="H911" s="120"/>
      <c r="I911" s="120"/>
      <c r="J911" s="120"/>
      <c r="K911" s="120"/>
      <c r="L911" s="120"/>
    </row>
    <row r="912" spans="8:12" x14ac:dyDescent="0.25">
      <c r="H912" s="120"/>
      <c r="I912" s="120"/>
      <c r="J912" s="120"/>
      <c r="K912" s="120"/>
      <c r="L912" s="120"/>
    </row>
    <row r="913" spans="8:12" x14ac:dyDescent="0.25">
      <c r="H913" s="120"/>
      <c r="I913" s="120"/>
      <c r="J913" s="120"/>
      <c r="K913" s="120"/>
      <c r="L913" s="120"/>
    </row>
    <row r="914" spans="8:12" x14ac:dyDescent="0.25">
      <c r="H914" s="120"/>
      <c r="I914" s="120"/>
      <c r="J914" s="120"/>
      <c r="K914" s="120"/>
      <c r="L914" s="120"/>
    </row>
    <row r="915" spans="8:12" x14ac:dyDescent="0.25">
      <c r="H915" s="120"/>
      <c r="I915" s="120"/>
      <c r="J915" s="120"/>
      <c r="K915" s="120"/>
      <c r="L915" s="120"/>
    </row>
    <row r="916" spans="8:12" x14ac:dyDescent="0.25">
      <c r="H916" s="120"/>
      <c r="I916" s="120"/>
      <c r="J916" s="120"/>
      <c r="K916" s="120"/>
      <c r="L916" s="120"/>
    </row>
    <row r="917" spans="8:12" x14ac:dyDescent="0.25">
      <c r="H917" s="120"/>
      <c r="I917" s="120"/>
      <c r="J917" s="120"/>
      <c r="K917" s="120"/>
      <c r="L917" s="120"/>
    </row>
    <row r="918" spans="8:12" x14ac:dyDescent="0.25">
      <c r="H918" s="120"/>
      <c r="I918" s="120"/>
      <c r="J918" s="120"/>
      <c r="K918" s="120"/>
      <c r="L918" s="120"/>
    </row>
    <row r="919" spans="8:12" x14ac:dyDescent="0.25">
      <c r="H919" s="120"/>
      <c r="I919" s="120"/>
      <c r="J919" s="120"/>
      <c r="K919" s="120"/>
      <c r="L919" s="120"/>
    </row>
    <row r="920" spans="8:12" x14ac:dyDescent="0.25">
      <c r="H920" s="120"/>
      <c r="I920" s="120"/>
      <c r="J920" s="120"/>
      <c r="K920" s="120"/>
      <c r="L920" s="120"/>
    </row>
    <row r="921" spans="8:12" x14ac:dyDescent="0.25">
      <c r="H921" s="120"/>
      <c r="I921" s="120"/>
      <c r="J921" s="120"/>
      <c r="K921" s="120"/>
      <c r="L921" s="120"/>
    </row>
    <row r="922" spans="8:12" x14ac:dyDescent="0.25">
      <c r="H922" s="120"/>
      <c r="I922" s="120"/>
      <c r="J922" s="120"/>
      <c r="K922" s="120"/>
      <c r="L922" s="120"/>
    </row>
    <row r="923" spans="8:12" x14ac:dyDescent="0.25">
      <c r="H923" s="120"/>
      <c r="I923" s="120"/>
      <c r="J923" s="120"/>
      <c r="K923" s="120"/>
      <c r="L923" s="120"/>
    </row>
    <row r="924" spans="8:12" x14ac:dyDescent="0.25">
      <c r="H924" s="120"/>
      <c r="I924" s="120"/>
      <c r="J924" s="120"/>
      <c r="K924" s="120"/>
      <c r="L924" s="120"/>
    </row>
    <row r="925" spans="8:12" x14ac:dyDescent="0.25">
      <c r="H925" s="120"/>
      <c r="I925" s="120"/>
      <c r="J925" s="120"/>
      <c r="K925" s="120"/>
      <c r="L925" s="120"/>
    </row>
    <row r="926" spans="8:12" x14ac:dyDescent="0.25">
      <c r="H926" s="120"/>
      <c r="I926" s="120"/>
      <c r="J926" s="120"/>
      <c r="K926" s="120"/>
      <c r="L926" s="120"/>
    </row>
    <row r="927" spans="8:12" x14ac:dyDescent="0.25">
      <c r="H927" s="120"/>
      <c r="I927" s="120"/>
      <c r="J927" s="120"/>
      <c r="K927" s="120"/>
      <c r="L927" s="120"/>
    </row>
    <row r="928" spans="8:12" x14ac:dyDescent="0.25">
      <c r="H928" s="120"/>
      <c r="I928" s="120"/>
      <c r="J928" s="120"/>
      <c r="K928" s="120"/>
      <c r="L928" s="120"/>
    </row>
    <row r="929" spans="8:12" x14ac:dyDescent="0.25">
      <c r="H929" s="120"/>
      <c r="I929" s="120"/>
      <c r="J929" s="120"/>
      <c r="K929" s="120"/>
      <c r="L929" s="120"/>
    </row>
    <row r="930" spans="8:12" x14ac:dyDescent="0.25">
      <c r="H930" s="120"/>
      <c r="I930" s="120"/>
      <c r="J930" s="120"/>
      <c r="K930" s="120"/>
      <c r="L930" s="120"/>
    </row>
    <row r="931" spans="8:12" x14ac:dyDescent="0.25">
      <c r="H931" s="120"/>
      <c r="I931" s="120"/>
      <c r="J931" s="120"/>
      <c r="K931" s="120"/>
      <c r="L931" s="120"/>
    </row>
    <row r="932" spans="8:12" x14ac:dyDescent="0.25">
      <c r="H932" s="120"/>
      <c r="I932" s="120"/>
      <c r="J932" s="120"/>
      <c r="K932" s="120"/>
      <c r="L932" s="120"/>
    </row>
    <row r="933" spans="8:12" x14ac:dyDescent="0.25">
      <c r="H933" s="120"/>
      <c r="I933" s="120"/>
      <c r="J933" s="120"/>
      <c r="K933" s="120"/>
      <c r="L933" s="120"/>
    </row>
    <row r="934" spans="8:12" x14ac:dyDescent="0.25">
      <c r="H934" s="120"/>
      <c r="I934" s="120"/>
      <c r="J934" s="120"/>
      <c r="K934" s="120"/>
      <c r="L934" s="120"/>
    </row>
    <row r="935" spans="8:12" x14ac:dyDescent="0.25">
      <c r="H935" s="120"/>
      <c r="I935" s="120"/>
      <c r="J935" s="120"/>
      <c r="K935" s="120"/>
      <c r="L935" s="120"/>
    </row>
    <row r="936" spans="8:12" x14ac:dyDescent="0.25">
      <c r="H936" s="120"/>
      <c r="I936" s="120"/>
      <c r="J936" s="120"/>
      <c r="K936" s="120"/>
      <c r="L936" s="120"/>
    </row>
    <row r="937" spans="8:12" x14ac:dyDescent="0.25">
      <c r="H937" s="120"/>
      <c r="I937" s="120"/>
      <c r="J937" s="120"/>
      <c r="K937" s="120"/>
      <c r="L937" s="120"/>
    </row>
    <row r="938" spans="8:12" x14ac:dyDescent="0.25">
      <c r="H938" s="120"/>
      <c r="I938" s="120"/>
      <c r="J938" s="120"/>
      <c r="K938" s="120"/>
      <c r="L938" s="120"/>
    </row>
    <row r="939" spans="8:12" x14ac:dyDescent="0.25">
      <c r="H939" s="120"/>
      <c r="I939" s="120"/>
      <c r="J939" s="120"/>
      <c r="K939" s="120"/>
      <c r="L939" s="120"/>
    </row>
    <row r="940" spans="8:12" x14ac:dyDescent="0.25">
      <c r="H940" s="120"/>
      <c r="I940" s="120"/>
      <c r="J940" s="120"/>
      <c r="K940" s="120"/>
      <c r="L940" s="120"/>
    </row>
    <row r="941" spans="8:12" x14ac:dyDescent="0.25">
      <c r="H941" s="120"/>
      <c r="I941" s="120"/>
      <c r="J941" s="120"/>
      <c r="K941" s="120"/>
      <c r="L941" s="120"/>
    </row>
    <row r="942" spans="8:12" x14ac:dyDescent="0.25">
      <c r="H942" s="120"/>
      <c r="I942" s="120"/>
      <c r="J942" s="120"/>
      <c r="K942" s="120"/>
      <c r="L942" s="120"/>
    </row>
    <row r="943" spans="8:12" x14ac:dyDescent="0.25">
      <c r="H943" s="120"/>
      <c r="I943" s="120"/>
      <c r="J943" s="120"/>
      <c r="K943" s="120"/>
      <c r="L943" s="120"/>
    </row>
    <row r="944" spans="8:12" x14ac:dyDescent="0.25">
      <c r="H944" s="120"/>
      <c r="I944" s="120"/>
      <c r="J944" s="120"/>
      <c r="K944" s="120"/>
      <c r="L944" s="120"/>
    </row>
    <row r="945" spans="8:12" x14ac:dyDescent="0.25">
      <c r="H945" s="120"/>
      <c r="I945" s="120"/>
      <c r="J945" s="120"/>
      <c r="K945" s="120"/>
      <c r="L945" s="120"/>
    </row>
    <row r="946" spans="8:12" x14ac:dyDescent="0.25">
      <c r="H946" s="120"/>
      <c r="I946" s="120"/>
      <c r="J946" s="120"/>
      <c r="K946" s="120"/>
      <c r="L946" s="120"/>
    </row>
    <row r="947" spans="8:12" x14ac:dyDescent="0.25">
      <c r="H947" s="120"/>
      <c r="I947" s="120"/>
      <c r="J947" s="120"/>
      <c r="K947" s="120"/>
      <c r="L947" s="120"/>
    </row>
    <row r="948" spans="8:12" x14ac:dyDescent="0.25">
      <c r="H948" s="120"/>
      <c r="I948" s="120"/>
      <c r="J948" s="120"/>
      <c r="K948" s="120"/>
      <c r="L948" s="120"/>
    </row>
    <row r="949" spans="8:12" x14ac:dyDescent="0.25">
      <c r="H949" s="120"/>
      <c r="I949" s="120"/>
      <c r="J949" s="120"/>
      <c r="K949" s="120"/>
      <c r="L949" s="120"/>
    </row>
    <row r="950" spans="8:12" x14ac:dyDescent="0.25">
      <c r="H950" s="120"/>
      <c r="I950" s="120"/>
      <c r="J950" s="120"/>
      <c r="K950" s="120"/>
      <c r="L950" s="120"/>
    </row>
    <row r="951" spans="8:12" x14ac:dyDescent="0.25">
      <c r="H951" s="120"/>
      <c r="I951" s="120"/>
      <c r="J951" s="120"/>
      <c r="K951" s="120"/>
      <c r="L951" s="120"/>
    </row>
    <row r="952" spans="8:12" x14ac:dyDescent="0.25">
      <c r="H952" s="120"/>
      <c r="I952" s="120"/>
      <c r="J952" s="120"/>
      <c r="K952" s="120"/>
      <c r="L952" s="120"/>
    </row>
    <row r="953" spans="8:12" x14ac:dyDescent="0.25">
      <c r="H953" s="120"/>
      <c r="I953" s="120"/>
      <c r="J953" s="120"/>
      <c r="K953" s="120"/>
      <c r="L953" s="120"/>
    </row>
    <row r="954" spans="8:12" x14ac:dyDescent="0.25">
      <c r="H954" s="120"/>
      <c r="I954" s="120"/>
      <c r="J954" s="120"/>
      <c r="K954" s="120"/>
      <c r="L954" s="120"/>
    </row>
    <row r="955" spans="8:12" x14ac:dyDescent="0.25">
      <c r="H955" s="120"/>
      <c r="I955" s="120"/>
      <c r="J955" s="120"/>
      <c r="K955" s="120"/>
      <c r="L955" s="120"/>
    </row>
    <row r="956" spans="8:12" x14ac:dyDescent="0.25">
      <c r="H956" s="120"/>
      <c r="I956" s="120"/>
      <c r="J956" s="120"/>
      <c r="K956" s="120"/>
      <c r="L956" s="120"/>
    </row>
    <row r="957" spans="8:12" x14ac:dyDescent="0.25">
      <c r="H957" s="120"/>
      <c r="I957" s="120"/>
      <c r="J957" s="120"/>
      <c r="K957" s="120"/>
      <c r="L957" s="120"/>
    </row>
    <row r="958" spans="8:12" x14ac:dyDescent="0.25">
      <c r="H958" s="120"/>
      <c r="I958" s="120"/>
      <c r="J958" s="120"/>
      <c r="K958" s="120"/>
      <c r="L958" s="120"/>
    </row>
    <row r="959" spans="8:12" x14ac:dyDescent="0.25">
      <c r="H959" s="120"/>
      <c r="I959" s="120"/>
      <c r="J959" s="120"/>
      <c r="K959" s="120"/>
      <c r="L959" s="120"/>
    </row>
    <row r="960" spans="8:12" x14ac:dyDescent="0.25">
      <c r="H960" s="120"/>
      <c r="I960" s="120"/>
      <c r="J960" s="120"/>
      <c r="K960" s="120"/>
      <c r="L960" s="120"/>
    </row>
    <row r="961" spans="8:12" x14ac:dyDescent="0.25">
      <c r="H961" s="120"/>
      <c r="I961" s="120"/>
      <c r="J961" s="120"/>
      <c r="K961" s="120"/>
      <c r="L961" s="120"/>
    </row>
    <row r="962" spans="8:12" x14ac:dyDescent="0.25">
      <c r="H962" s="120"/>
      <c r="I962" s="120"/>
      <c r="J962" s="120"/>
      <c r="K962" s="120"/>
      <c r="L962" s="120"/>
    </row>
    <row r="963" spans="8:12" x14ac:dyDescent="0.25">
      <c r="H963" s="120"/>
      <c r="I963" s="120"/>
      <c r="J963" s="120"/>
      <c r="K963" s="120"/>
      <c r="L963" s="120"/>
    </row>
    <row r="964" spans="8:12" x14ac:dyDescent="0.25">
      <c r="H964" s="120"/>
      <c r="I964" s="120"/>
      <c r="J964" s="120"/>
      <c r="K964" s="120"/>
      <c r="L964" s="120"/>
    </row>
    <row r="965" spans="8:12" x14ac:dyDescent="0.25">
      <c r="H965" s="120"/>
      <c r="I965" s="120"/>
      <c r="J965" s="120"/>
      <c r="K965" s="120"/>
      <c r="L965" s="120"/>
    </row>
    <row r="966" spans="8:12" x14ac:dyDescent="0.25">
      <c r="H966" s="120"/>
      <c r="I966" s="120"/>
      <c r="J966" s="120"/>
      <c r="K966" s="120"/>
      <c r="L966" s="120"/>
    </row>
    <row r="967" spans="8:12" x14ac:dyDescent="0.25">
      <c r="H967" s="120"/>
      <c r="I967" s="120"/>
      <c r="J967" s="120"/>
      <c r="K967" s="120"/>
      <c r="L967" s="120"/>
    </row>
    <row r="968" spans="8:12" x14ac:dyDescent="0.25">
      <c r="H968" s="120"/>
      <c r="I968" s="120"/>
      <c r="J968" s="120"/>
      <c r="K968" s="120"/>
      <c r="L968" s="120"/>
    </row>
    <row r="969" spans="8:12" x14ac:dyDescent="0.25">
      <c r="H969" s="120"/>
      <c r="I969" s="120"/>
      <c r="J969" s="120"/>
      <c r="K969" s="120"/>
      <c r="L969" s="120"/>
    </row>
    <row r="970" spans="8:12" x14ac:dyDescent="0.25">
      <c r="H970" s="120"/>
      <c r="I970" s="120"/>
      <c r="J970" s="120"/>
      <c r="K970" s="120"/>
      <c r="L970" s="120"/>
    </row>
    <row r="971" spans="8:12" x14ac:dyDescent="0.25">
      <c r="H971" s="120"/>
      <c r="I971" s="120"/>
      <c r="J971" s="120"/>
      <c r="K971" s="120"/>
      <c r="L971" s="120"/>
    </row>
    <row r="972" spans="8:12" x14ac:dyDescent="0.25">
      <c r="H972" s="120"/>
      <c r="I972" s="120"/>
      <c r="J972" s="120"/>
      <c r="K972" s="120"/>
      <c r="L972" s="120"/>
    </row>
    <row r="973" spans="8:12" x14ac:dyDescent="0.25">
      <c r="H973" s="120"/>
      <c r="I973" s="120"/>
      <c r="J973" s="120"/>
      <c r="K973" s="120"/>
      <c r="L973" s="120"/>
    </row>
    <row r="974" spans="8:12" x14ac:dyDescent="0.25">
      <c r="H974" s="120"/>
      <c r="I974" s="120"/>
      <c r="J974" s="120"/>
      <c r="K974" s="120"/>
      <c r="L974" s="120"/>
    </row>
    <row r="975" spans="8:12" x14ac:dyDescent="0.25">
      <c r="H975" s="120"/>
      <c r="I975" s="120"/>
      <c r="J975" s="120"/>
      <c r="K975" s="120"/>
      <c r="L975" s="120"/>
    </row>
    <row r="976" spans="8:12" x14ac:dyDescent="0.25">
      <c r="H976" s="120"/>
      <c r="I976" s="120"/>
      <c r="J976" s="120"/>
      <c r="K976" s="120"/>
      <c r="L976" s="120"/>
    </row>
    <row r="977" spans="8:12" x14ac:dyDescent="0.25">
      <c r="H977" s="120"/>
      <c r="I977" s="120"/>
      <c r="J977" s="120"/>
      <c r="K977" s="120"/>
      <c r="L977" s="120"/>
    </row>
    <row r="978" spans="8:12" x14ac:dyDescent="0.25">
      <c r="H978" s="120"/>
      <c r="I978" s="120"/>
      <c r="J978" s="120"/>
      <c r="K978" s="120"/>
      <c r="L978" s="120"/>
    </row>
    <row r="979" spans="8:12" x14ac:dyDescent="0.25">
      <c r="H979" s="120"/>
      <c r="I979" s="120"/>
      <c r="J979" s="120"/>
      <c r="K979" s="120"/>
      <c r="L979" s="120"/>
    </row>
    <row r="980" spans="8:12" x14ac:dyDescent="0.25">
      <c r="H980" s="120"/>
      <c r="I980" s="120"/>
      <c r="J980" s="120"/>
      <c r="K980" s="120"/>
      <c r="L980" s="120"/>
    </row>
    <row r="981" spans="8:12" x14ac:dyDescent="0.25">
      <c r="H981" s="120"/>
      <c r="I981" s="120"/>
      <c r="J981" s="120"/>
      <c r="K981" s="120"/>
      <c r="L981" s="120"/>
    </row>
    <row r="982" spans="8:12" x14ac:dyDescent="0.25">
      <c r="H982" s="120"/>
      <c r="I982" s="120"/>
      <c r="J982" s="120"/>
      <c r="K982" s="120"/>
      <c r="L982" s="120"/>
    </row>
    <row r="983" spans="8:12" x14ac:dyDescent="0.25">
      <c r="H983" s="120"/>
      <c r="I983" s="120"/>
      <c r="J983" s="120"/>
      <c r="K983" s="120"/>
      <c r="L983" s="120"/>
    </row>
    <row r="984" spans="8:12" x14ac:dyDescent="0.25">
      <c r="H984" s="120"/>
      <c r="I984" s="120"/>
      <c r="J984" s="120"/>
      <c r="K984" s="120"/>
      <c r="L984" s="120"/>
    </row>
    <row r="985" spans="8:12" x14ac:dyDescent="0.25">
      <c r="H985" s="120"/>
      <c r="I985" s="120"/>
      <c r="J985" s="120"/>
      <c r="K985" s="120"/>
      <c r="L985" s="120"/>
    </row>
    <row r="986" spans="8:12" x14ac:dyDescent="0.25">
      <c r="H986" s="120"/>
      <c r="I986" s="120"/>
      <c r="J986" s="120"/>
      <c r="K986" s="120"/>
      <c r="L986" s="120"/>
    </row>
    <row r="987" spans="8:12" x14ac:dyDescent="0.25">
      <c r="H987" s="120"/>
      <c r="I987" s="120"/>
      <c r="J987" s="120"/>
      <c r="K987" s="120"/>
      <c r="L987" s="120"/>
    </row>
    <row r="988" spans="8:12" x14ac:dyDescent="0.25">
      <c r="H988" s="120"/>
      <c r="I988" s="120"/>
      <c r="J988" s="120"/>
      <c r="K988" s="120"/>
      <c r="L988" s="120"/>
    </row>
    <row r="989" spans="8:12" x14ac:dyDescent="0.25">
      <c r="H989" s="120"/>
      <c r="I989" s="120"/>
      <c r="J989" s="120"/>
      <c r="K989" s="120"/>
      <c r="L989" s="120"/>
    </row>
    <row r="990" spans="8:12" x14ac:dyDescent="0.25">
      <c r="H990" s="120"/>
      <c r="I990" s="120"/>
      <c r="J990" s="120"/>
      <c r="K990" s="120"/>
      <c r="L990" s="120"/>
    </row>
    <row r="991" spans="8:12" x14ac:dyDescent="0.25">
      <c r="H991" s="120"/>
      <c r="I991" s="120"/>
      <c r="J991" s="120"/>
      <c r="K991" s="120"/>
      <c r="L991" s="120"/>
    </row>
    <row r="992" spans="8:12" x14ac:dyDescent="0.25">
      <c r="H992" s="120"/>
      <c r="I992" s="120"/>
      <c r="J992" s="120"/>
      <c r="K992" s="120"/>
      <c r="L992" s="120"/>
    </row>
    <row r="993" spans="8:12" x14ac:dyDescent="0.25">
      <c r="H993" s="120"/>
      <c r="I993" s="120"/>
      <c r="J993" s="120"/>
      <c r="K993" s="120"/>
      <c r="L993" s="120"/>
    </row>
    <row r="994" spans="8:12" x14ac:dyDescent="0.25">
      <c r="H994" s="120"/>
      <c r="I994" s="120"/>
      <c r="J994" s="120"/>
      <c r="K994" s="120"/>
      <c r="L994" s="120"/>
    </row>
    <row r="995" spans="8:12" x14ac:dyDescent="0.25">
      <c r="H995" s="120"/>
      <c r="I995" s="120"/>
      <c r="J995" s="120"/>
      <c r="K995" s="120"/>
      <c r="L995" s="120"/>
    </row>
    <row r="996" spans="8:12" x14ac:dyDescent="0.25">
      <c r="H996" s="120"/>
      <c r="I996" s="120"/>
      <c r="J996" s="120"/>
      <c r="K996" s="120"/>
      <c r="L996" s="120"/>
    </row>
    <row r="997" spans="8:12" x14ac:dyDescent="0.25">
      <c r="H997" s="120"/>
      <c r="I997" s="120"/>
      <c r="J997" s="120"/>
      <c r="K997" s="120"/>
      <c r="L997" s="120"/>
    </row>
    <row r="998" spans="8:12" x14ac:dyDescent="0.25">
      <c r="H998" s="120"/>
      <c r="I998" s="120"/>
      <c r="J998" s="120"/>
      <c r="K998" s="120"/>
      <c r="L998" s="120"/>
    </row>
    <row r="999" spans="8:12" x14ac:dyDescent="0.25">
      <c r="H999" s="120"/>
      <c r="I999" s="120"/>
      <c r="J999" s="120"/>
      <c r="K999" s="120"/>
      <c r="L999" s="120"/>
    </row>
    <row r="1000" spans="8:12" x14ac:dyDescent="0.25">
      <c r="H1000" s="120"/>
      <c r="I1000" s="120"/>
      <c r="J1000" s="120"/>
      <c r="K1000" s="120"/>
      <c r="L1000" s="120"/>
    </row>
  </sheetData>
  <mergeCells count="1">
    <mergeCell ref="R4:T4"/>
  </mergeCells>
  <conditionalFormatting sqref="O16:O80">
    <cfRule type="cellIs" dxfId="432" priority="45" operator="equal">
      <formula>0</formula>
    </cfRule>
    <cfRule type="cellIs" dxfId="431" priority="46" operator="greaterThan">
      <formula>39</formula>
    </cfRule>
    <cfRule type="cellIs" dxfId="430" priority="47" operator="between">
      <formula>21</formula>
      <formula>40</formula>
    </cfRule>
    <cfRule type="cellIs" dxfId="429" priority="48" operator="lessThan">
      <formula>21</formula>
    </cfRule>
  </conditionalFormatting>
  <conditionalFormatting sqref="P69:P75 P77:P79">
    <cfRule type="cellIs" dxfId="428" priority="1965" operator="equal">
      <formula>0</formula>
    </cfRule>
    <cfRule type="cellIs" dxfId="427" priority="1966" operator="greaterThan">
      <formula>40</formula>
    </cfRule>
    <cfRule type="cellIs" dxfId="426" priority="1967" operator="between">
      <formula>20</formula>
      <formula>40</formula>
    </cfRule>
    <cfRule type="cellIs" dxfId="425" priority="1968" operator="between">
      <formula>1</formula>
      <formula>19</formula>
    </cfRule>
  </conditionalFormatting>
  <conditionalFormatting sqref="P63:Q68 EE63:EG75">
    <cfRule type="cellIs" dxfId="424" priority="585" operator="equal">
      <formula>0</formula>
    </cfRule>
    <cfRule type="cellIs" dxfId="423" priority="586" operator="greaterThan">
      <formula>40</formula>
    </cfRule>
  </conditionalFormatting>
  <conditionalFormatting sqref="P65:Q68">
    <cfRule type="cellIs" dxfId="422" priority="587" operator="between">
      <formula>20</formula>
      <formula>40</formula>
    </cfRule>
    <cfRule type="cellIs" dxfId="421" priority="588" operator="between">
      <formula>1</formula>
      <formula>19</formula>
    </cfRule>
  </conditionalFormatting>
  <conditionalFormatting sqref="P16:V28 EC16:EC29 EM16:EO37 X19:BI25 BJ23:BJ25 BK23:BL27 CX23:DN27 EK34:EL37 CF38:CJ39 CD42:CP47 CD48:CO48 CD50:CN51 CF52:CJ54 CG55:CJ55 CG56:CO56 CD57:CP58">
    <cfRule type="cellIs" dxfId="420" priority="3467" operator="between">
      <formula>20</formula>
      <formula>40</formula>
    </cfRule>
  </conditionalFormatting>
  <conditionalFormatting sqref="P16:V28 EC16:EC30 EM16:EO37 X19:BI25 BJ23:BJ25 BK23:BL27 CX23:DN27 EK34:EL37 CF38:CJ39 CD42:CP47 CD48:CO48 CD50:CN51 CF52:CJ54 CG55:CJ55 CG56:CO56 CD57:CP58 ED57:EI57 EQ16:FG32 EP16:EP40">
    <cfRule type="cellIs" dxfId="419" priority="3468" operator="between">
      <formula>1</formula>
      <formula>19</formula>
    </cfRule>
  </conditionalFormatting>
  <conditionalFormatting sqref="P16:W54">
    <cfRule type="cellIs" dxfId="418" priority="101" operator="equal">
      <formula>0</formula>
    </cfRule>
    <cfRule type="cellIs" dxfId="417" priority="102" operator="greaterThan">
      <formula>40</formula>
    </cfRule>
  </conditionalFormatting>
  <conditionalFormatting sqref="P29:W41">
    <cfRule type="cellIs" dxfId="416" priority="104" operator="between">
      <formula>1</formula>
      <formula>19</formula>
    </cfRule>
  </conditionalFormatting>
  <conditionalFormatting sqref="P42:BJ54">
    <cfRule type="cellIs" dxfId="415" priority="3412" operator="between">
      <formula>1</formula>
      <formula>19</formula>
    </cfRule>
  </conditionalFormatting>
  <conditionalFormatting sqref="P56:BJ62">
    <cfRule type="cellIs" dxfId="414" priority="341" operator="equal">
      <formula>0</formula>
    </cfRule>
    <cfRule type="cellIs" dxfId="413" priority="342" operator="greaterThan">
      <formula>40</formula>
    </cfRule>
  </conditionalFormatting>
  <conditionalFormatting sqref="P76:BJ76">
    <cfRule type="cellIs" dxfId="412" priority="197" operator="equal">
      <formula>0</formula>
    </cfRule>
    <cfRule type="cellIs" dxfId="411" priority="198" operator="greaterThan">
      <formula>40</formula>
    </cfRule>
  </conditionalFormatting>
  <conditionalFormatting sqref="P29:BL59">
    <cfRule type="cellIs" dxfId="410" priority="103" operator="between">
      <formula>20</formula>
      <formula>40</formula>
    </cfRule>
  </conditionalFormatting>
  <conditionalFormatting sqref="P55:BL55">
    <cfRule type="cellIs" dxfId="409" priority="3353" operator="equal">
      <formula>0</formula>
    </cfRule>
    <cfRule type="cellIs" dxfId="408" priority="3354" operator="greaterThan">
      <formula>40</formula>
    </cfRule>
  </conditionalFormatting>
  <conditionalFormatting sqref="P55:BL62">
    <cfRule type="cellIs" dxfId="407" priority="344" operator="between">
      <formula>1</formula>
      <formula>19</formula>
    </cfRule>
  </conditionalFormatting>
  <conditionalFormatting sqref="P15:FG15">
    <cfRule type="cellIs" dxfId="406" priority="2629" operator="equal">
      <formula>0</formula>
    </cfRule>
    <cfRule type="cellIs" dxfId="405" priority="2630" operator="greaterThan">
      <formula>39</formula>
    </cfRule>
    <cfRule type="cellIs" dxfId="404" priority="2631" operator="between">
      <formula>21</formula>
      <formula>40</formula>
    </cfRule>
    <cfRule type="cellIs" dxfId="403" priority="2632" operator="lessThan">
      <formula>21</formula>
    </cfRule>
  </conditionalFormatting>
  <conditionalFormatting sqref="P60:FG64">
    <cfRule type="cellIs" dxfId="402" priority="279" operator="between">
      <formula>20</formula>
      <formula>40</formula>
    </cfRule>
  </conditionalFormatting>
  <conditionalFormatting sqref="P63:FG64">
    <cfRule type="cellIs" dxfId="401" priority="280" operator="between">
      <formula>1</formula>
      <formula>19</formula>
    </cfRule>
  </conditionalFormatting>
  <conditionalFormatting sqref="P76:FG76">
    <cfRule type="cellIs" dxfId="400" priority="163" operator="between">
      <formula>20</formula>
      <formula>40</formula>
    </cfRule>
    <cfRule type="cellIs" dxfId="399" priority="164" operator="between">
      <formula>1</formula>
      <formula>19</formula>
    </cfRule>
  </conditionalFormatting>
  <conditionalFormatting sqref="P81:FG81">
    <cfRule type="cellIs" dxfId="398" priority="2621" operator="equal">
      <formula>0</formula>
    </cfRule>
    <cfRule type="cellIs" dxfId="397" priority="2622" operator="greaterThan">
      <formula>39</formula>
    </cfRule>
    <cfRule type="cellIs" dxfId="396" priority="2623" operator="between">
      <formula>21</formula>
      <formula>40</formula>
    </cfRule>
    <cfRule type="cellIs" dxfId="395" priority="2624" operator="lessThan">
      <formula>21</formula>
    </cfRule>
  </conditionalFormatting>
  <conditionalFormatting sqref="Q69:Q73">
    <cfRule type="cellIs" dxfId="394" priority="1313" operator="equal">
      <formula>0</formula>
    </cfRule>
    <cfRule type="cellIs" dxfId="393" priority="1314" operator="greaterThan">
      <formula>40</formula>
    </cfRule>
    <cfRule type="cellIs" dxfId="392" priority="1315" operator="between">
      <formula>20</formula>
      <formula>40</formula>
    </cfRule>
    <cfRule type="cellIs" dxfId="391" priority="1316" operator="between">
      <formula>1</formula>
      <formula>19</formula>
    </cfRule>
  </conditionalFormatting>
  <conditionalFormatting sqref="Q79">
    <cfRule type="cellIs" dxfId="390" priority="2341" operator="equal">
      <formula>0</formula>
    </cfRule>
    <cfRule type="cellIs" dxfId="389" priority="2342" operator="greaterThan">
      <formula>40</formula>
    </cfRule>
    <cfRule type="cellIs" dxfId="388" priority="2343" operator="between">
      <formula>20</formula>
      <formula>40</formula>
    </cfRule>
    <cfRule type="cellIs" dxfId="387" priority="2344" operator="between">
      <formula>1</formula>
      <formula>19</formula>
    </cfRule>
  </conditionalFormatting>
  <conditionalFormatting sqref="Q74:V75">
    <cfRule type="cellIs" dxfId="386" priority="1729" operator="equal">
      <formula>0</formula>
    </cfRule>
    <cfRule type="cellIs" dxfId="385" priority="1730" operator="greaterThan">
      <formula>40</formula>
    </cfRule>
  </conditionalFormatting>
  <conditionalFormatting sqref="Q77:V78">
    <cfRule type="cellIs" dxfId="384" priority="1521" operator="equal">
      <formula>0</formula>
    </cfRule>
    <cfRule type="cellIs" dxfId="383" priority="1522" operator="greaterThan">
      <formula>40</formula>
    </cfRule>
  </conditionalFormatting>
  <conditionalFormatting sqref="Q74:AA75">
    <cfRule type="cellIs" dxfId="382" priority="1727" operator="between">
      <formula>20</formula>
      <formula>40</formula>
    </cfRule>
    <cfRule type="cellIs" dxfId="381" priority="1728" operator="between">
      <formula>1</formula>
      <formula>19</formula>
    </cfRule>
  </conditionalFormatting>
  <conditionalFormatting sqref="Q77:AA78">
    <cfRule type="cellIs" dxfId="380" priority="1519" operator="between">
      <formula>20</formula>
      <formula>40</formula>
    </cfRule>
    <cfRule type="cellIs" dxfId="379" priority="1520" operator="between">
      <formula>1</formula>
      <formula>19</formula>
    </cfRule>
  </conditionalFormatting>
  <conditionalFormatting sqref="R65:R73">
    <cfRule type="cellIs" dxfId="378" priority="495" operator="between">
      <formula>20</formula>
      <formula>40</formula>
    </cfRule>
    <cfRule type="cellIs" dxfId="377" priority="496" operator="between">
      <formula>1</formula>
      <formula>19</formula>
    </cfRule>
  </conditionalFormatting>
  <conditionalFormatting sqref="R63:V73">
    <cfRule type="cellIs" dxfId="376" priority="261" operator="equal">
      <formula>0</formula>
    </cfRule>
    <cfRule type="cellIs" dxfId="375" priority="262" operator="greaterThan">
      <formula>40</formula>
    </cfRule>
  </conditionalFormatting>
  <conditionalFormatting sqref="R79:V80">
    <cfRule type="cellIs" dxfId="374" priority="1865" operator="equal">
      <formula>0</formula>
    </cfRule>
    <cfRule type="cellIs" dxfId="373" priority="1866" operator="greaterThan">
      <formula>40</formula>
    </cfRule>
  </conditionalFormatting>
  <conditionalFormatting sqref="R79:AA80">
    <cfRule type="cellIs" dxfId="372" priority="1867" operator="between">
      <formula>20</formula>
      <formula>40</formula>
    </cfRule>
    <cfRule type="cellIs" dxfId="371" priority="1868" operator="between">
      <formula>1</formula>
      <formula>19</formula>
    </cfRule>
  </conditionalFormatting>
  <conditionalFormatting sqref="S68:AA73">
    <cfRule type="cellIs" dxfId="370" priority="263" operator="between">
      <formula>20</formula>
      <formula>40</formula>
    </cfRule>
    <cfRule type="cellIs" dxfId="369" priority="264" operator="between">
      <formula>1</formula>
      <formula>19</formula>
    </cfRule>
  </conditionalFormatting>
  <conditionalFormatting sqref="S67:EL67">
    <cfRule type="cellIs" dxfId="368" priority="1971" operator="between">
      <formula>20</formula>
      <formula>40</formula>
    </cfRule>
    <cfRule type="cellIs" dxfId="367" priority="1972" operator="between">
      <formula>1</formula>
      <formula>19</formula>
    </cfRule>
  </conditionalFormatting>
  <conditionalFormatting sqref="S65:FG66">
    <cfRule type="cellIs" dxfId="366" priority="267" operator="between">
      <formula>20</formula>
      <formula>40</formula>
    </cfRule>
    <cfRule type="cellIs" dxfId="365" priority="268" operator="between">
      <formula>1</formula>
      <formula>19</formula>
    </cfRule>
  </conditionalFormatting>
  <conditionalFormatting sqref="W16:W27">
    <cfRule type="cellIs" dxfId="364" priority="3459" operator="between">
      <formula>20</formula>
      <formula>40</formula>
    </cfRule>
  </conditionalFormatting>
  <conditionalFormatting sqref="W16:W28">
    <cfRule type="cellIs" dxfId="363" priority="3460" operator="between">
      <formula>1</formula>
      <formula>19</formula>
    </cfRule>
  </conditionalFormatting>
  <conditionalFormatting sqref="W63:BJ75">
    <cfRule type="cellIs" dxfId="362" priority="485" operator="equal">
      <formula>0</formula>
    </cfRule>
    <cfRule type="cellIs" dxfId="361" priority="486" operator="greaterThan">
      <formula>40</formula>
    </cfRule>
  </conditionalFormatting>
  <conditionalFormatting sqref="W77:BJ80">
    <cfRule type="cellIs" dxfId="360" priority="157" operator="equal">
      <formula>0</formula>
    </cfRule>
    <cfRule type="cellIs" dxfId="359" priority="158" operator="greaterThan">
      <formula>40</formula>
    </cfRule>
  </conditionalFormatting>
  <conditionalFormatting sqref="W28:BL28">
    <cfRule type="cellIs" dxfId="358" priority="3371" operator="between">
      <formula>20</formula>
      <formula>40</formula>
    </cfRule>
  </conditionalFormatting>
  <conditionalFormatting sqref="X26:BJ27 CX28:DJ30 CX32:DJ32 CD38:CE38 EQ49:FG49 CK52:CN53 CN54 CN55:CO55 P80:Q80 ED32:EH32 ER37:EV37 ER38:FG38 CR38:CV38 CR40:CV40">
    <cfRule type="cellIs" dxfId="357" priority="3524" operator="between">
      <formula>1</formula>
      <formula>19</formula>
    </cfRule>
  </conditionalFormatting>
  <conditionalFormatting sqref="X26:BJ27 CX28:DJ30 CX32:DJ32 CD38:CE38 EQ49:FG49 CK52:CN53 CN54 CN55:CO55 P80:Q80">
    <cfRule type="cellIs" dxfId="356" priority="3523" operator="between">
      <formula>20</formula>
      <formula>40</formula>
    </cfRule>
  </conditionalFormatting>
  <conditionalFormatting sqref="X26:BJ27 CX28:DJ30 CX32:DJ32 ED32:EH32 ER37:EV37 CD38:CE38 CR38:CV38 ER38:FG38 ED42:EH47 EQ49:FG49 CK52:CN53 CN54 CN55:CO55 CX58:DF58 P80:Q80">
    <cfRule type="cellIs" dxfId="355" priority="3521" operator="equal">
      <formula>0</formula>
    </cfRule>
    <cfRule type="cellIs" dxfId="354" priority="3522" operator="greaterThan">
      <formula>40</formula>
    </cfRule>
  </conditionalFormatting>
  <conditionalFormatting sqref="X16:BL18">
    <cfRule type="cellIs" dxfId="353" priority="3393" operator="equal">
      <formula>0</formula>
    </cfRule>
    <cfRule type="cellIs" dxfId="352" priority="3394" operator="greaterThan">
      <formula>40</formula>
    </cfRule>
  </conditionalFormatting>
  <conditionalFormatting sqref="X28:BL28">
    <cfRule type="cellIs" dxfId="351" priority="3372" operator="between">
      <formula>1</formula>
      <formula>19</formula>
    </cfRule>
  </conditionalFormatting>
  <conditionalFormatting sqref="X28:BL54">
    <cfRule type="cellIs" dxfId="350" priority="137" operator="equal">
      <formula>0</formula>
    </cfRule>
    <cfRule type="cellIs" dxfId="349" priority="138" operator="greaterThan">
      <formula>40</formula>
    </cfRule>
  </conditionalFormatting>
  <conditionalFormatting sqref="X29:BL32">
    <cfRule type="cellIs" dxfId="348" priority="3364" operator="between">
      <formula>1</formula>
      <formula>19</formula>
    </cfRule>
  </conditionalFormatting>
  <conditionalFormatting sqref="X16:BM18">
    <cfRule type="cellIs" dxfId="347" priority="43" operator="between">
      <formula>20</formula>
      <formula>40</formula>
    </cfRule>
    <cfRule type="cellIs" dxfId="346" priority="44" operator="between">
      <formula>1</formula>
      <formula>19</formula>
    </cfRule>
  </conditionalFormatting>
  <conditionalFormatting sqref="AB68:AB75 AB77:AB80">
    <cfRule type="cellIs" dxfId="345" priority="488" operator="between">
      <formula>1</formula>
      <formula>19</formula>
    </cfRule>
  </conditionalFormatting>
  <conditionalFormatting sqref="AB68:AB75">
    <cfRule type="cellIs" dxfId="344" priority="487" operator="between">
      <formula>20</formula>
      <formula>40</formula>
    </cfRule>
  </conditionalFormatting>
  <conditionalFormatting sqref="AB77:FG80">
    <cfRule type="cellIs" dxfId="343" priority="147" operator="between">
      <formula>20</formula>
      <formula>40</formula>
    </cfRule>
  </conditionalFormatting>
  <conditionalFormatting sqref="AC79:DX80">
    <cfRule type="cellIs" dxfId="342" priority="1860" operator="between">
      <formula>1</formula>
      <formula>19</formula>
    </cfRule>
  </conditionalFormatting>
  <conditionalFormatting sqref="AC77:EK78">
    <cfRule type="cellIs" dxfId="341" priority="156" operator="between">
      <formula>1</formula>
      <formula>19</formula>
    </cfRule>
  </conditionalFormatting>
  <conditionalFormatting sqref="AC68:EL69">
    <cfRule type="cellIs" dxfId="340" priority="1851" operator="between">
      <formula>20</formula>
      <formula>40</formula>
    </cfRule>
    <cfRule type="cellIs" dxfId="339" priority="1852" operator="between">
      <formula>1</formula>
      <formula>19</formula>
    </cfRule>
  </conditionalFormatting>
  <conditionalFormatting sqref="AC70:FG75">
    <cfRule type="cellIs" dxfId="338" priority="239" operator="between">
      <formula>20</formula>
      <formula>40</formula>
    </cfRule>
    <cfRule type="cellIs" dxfId="337" priority="240" operator="between">
      <formula>1</formula>
      <formula>19</formula>
    </cfRule>
  </conditionalFormatting>
  <conditionalFormatting sqref="BJ19:BL22">
    <cfRule type="cellIs" dxfId="336" priority="3381" operator="equal">
      <formula>0</formula>
    </cfRule>
    <cfRule type="cellIs" dxfId="335" priority="3382" operator="greaterThan">
      <formula>40</formula>
    </cfRule>
    <cfRule type="cellIs" dxfId="334" priority="3383" operator="between">
      <formula>20</formula>
      <formula>40</formula>
    </cfRule>
    <cfRule type="cellIs" dxfId="333" priority="3384" operator="between">
      <formula>1</formula>
      <formula>19</formula>
    </cfRule>
  </conditionalFormatting>
  <conditionalFormatting sqref="BK33:BL54">
    <cfRule type="cellIs" dxfId="332" priority="140" operator="between">
      <formula>1</formula>
      <formula>19</formula>
    </cfRule>
  </conditionalFormatting>
  <conditionalFormatting sqref="BK56:BL80">
    <cfRule type="cellIs" dxfId="331" priority="225" operator="equal">
      <formula>0</formula>
    </cfRule>
    <cfRule type="cellIs" dxfId="330" priority="226" operator="greaterThan">
      <formula>40</formula>
    </cfRule>
  </conditionalFormatting>
  <conditionalFormatting sqref="BM16:BM80">
    <cfRule type="cellIs" dxfId="329" priority="1" operator="equal">
      <formula>0</formula>
    </cfRule>
    <cfRule type="cellIs" dxfId="328" priority="2" operator="greaterThan">
      <formula>40</formula>
    </cfRule>
  </conditionalFormatting>
  <conditionalFormatting sqref="BM19:BM59">
    <cfRule type="cellIs" dxfId="327" priority="3" operator="between">
      <formula>20</formula>
      <formula>40</formula>
    </cfRule>
    <cfRule type="cellIs" dxfId="326" priority="4" operator="between">
      <formula>1</formula>
      <formula>19</formula>
    </cfRule>
  </conditionalFormatting>
  <conditionalFormatting sqref="BM60:FG62">
    <cfRule type="cellIs" dxfId="325" priority="288" operator="between">
      <formula>1</formula>
      <formula>19</formula>
    </cfRule>
  </conditionalFormatting>
  <conditionalFormatting sqref="BN16:CC38">
    <cfRule type="cellIs" dxfId="324" priority="3337" operator="equal">
      <formula>0</formula>
    </cfRule>
    <cfRule type="cellIs" dxfId="323" priority="3338" operator="greaterThan">
      <formula>40</formula>
    </cfRule>
    <cfRule type="cellIs" dxfId="322" priority="3339" operator="between">
      <formula>20</formula>
      <formula>40</formula>
    </cfRule>
    <cfRule type="cellIs" dxfId="321" priority="3340" operator="between">
      <formula>1</formula>
      <formula>19</formula>
    </cfRule>
  </conditionalFormatting>
  <conditionalFormatting sqref="BN40:CC48">
    <cfRule type="cellIs" dxfId="320" priority="121" operator="equal">
      <formula>0</formula>
    </cfRule>
    <cfRule type="cellIs" dxfId="319" priority="122" operator="greaterThan">
      <formula>40</formula>
    </cfRule>
  </conditionalFormatting>
  <conditionalFormatting sqref="BN42:CC48">
    <cfRule type="cellIs" dxfId="318" priority="3499" operator="between">
      <formula>20</formula>
      <formula>40</formula>
    </cfRule>
    <cfRule type="cellIs" dxfId="317" priority="3500" operator="between">
      <formula>1</formula>
      <formula>19</formula>
    </cfRule>
  </conditionalFormatting>
  <conditionalFormatting sqref="BN50:CC58">
    <cfRule type="cellIs" dxfId="316" priority="3355" operator="between">
      <formula>20</formula>
      <formula>40</formula>
    </cfRule>
    <cfRule type="cellIs" dxfId="315" priority="3356" operator="between">
      <formula>1</formula>
      <formula>19</formula>
    </cfRule>
  </conditionalFormatting>
  <conditionalFormatting sqref="BN50:CC80">
    <cfRule type="cellIs" dxfId="314" priority="153" operator="equal">
      <formula>0</formula>
    </cfRule>
    <cfRule type="cellIs" dxfId="313" priority="154" operator="greaterThan">
      <formula>40</formula>
    </cfRule>
  </conditionalFormatting>
  <conditionalFormatting sqref="BN39:CE39">
    <cfRule type="cellIs" dxfId="312" priority="3333" operator="equal">
      <formula>0</formula>
    </cfRule>
    <cfRule type="cellIs" dxfId="311" priority="3334" operator="greaterThan">
      <formula>40</formula>
    </cfRule>
    <cfRule type="cellIs" dxfId="310" priority="3335" operator="between">
      <formula>20</formula>
      <formula>40</formula>
    </cfRule>
    <cfRule type="cellIs" dxfId="309" priority="3336" operator="between">
      <formula>1</formula>
      <formula>19</formula>
    </cfRule>
  </conditionalFormatting>
  <conditionalFormatting sqref="BN49:CO49">
    <cfRule type="cellIs" dxfId="308" priority="3317" operator="equal">
      <formula>0</formula>
    </cfRule>
    <cfRule type="cellIs" dxfId="307" priority="3318" operator="greaterThan">
      <formula>40</formula>
    </cfRule>
    <cfRule type="cellIs" dxfId="306" priority="3319" operator="between">
      <formula>20</formula>
      <formula>40</formula>
    </cfRule>
    <cfRule type="cellIs" dxfId="305" priority="3320" operator="between">
      <formula>1</formula>
      <formula>19</formula>
    </cfRule>
  </conditionalFormatting>
  <conditionalFormatting sqref="BN40:CQ41">
    <cfRule type="cellIs" dxfId="304" priority="52" operator="between">
      <formula>1</formula>
      <formula>19</formula>
    </cfRule>
  </conditionalFormatting>
  <conditionalFormatting sqref="BN40:CW41">
    <cfRule type="cellIs" dxfId="303" priority="51" operator="between">
      <formula>20</formula>
      <formula>40</formula>
    </cfRule>
  </conditionalFormatting>
  <conditionalFormatting sqref="BN59:EL59">
    <cfRule type="cellIs" dxfId="302" priority="2647" operator="between">
      <formula>20</formula>
      <formula>40</formula>
    </cfRule>
    <cfRule type="cellIs" dxfId="301" priority="2648" operator="between">
      <formula>1</formula>
      <formula>19</formula>
    </cfRule>
  </conditionalFormatting>
  <conditionalFormatting sqref="CD60:CD75">
    <cfRule type="cellIs" dxfId="300" priority="377" operator="equal">
      <formula>0</formula>
    </cfRule>
    <cfRule type="cellIs" dxfId="299" priority="378" operator="greaterThan">
      <formula>40</formula>
    </cfRule>
  </conditionalFormatting>
  <conditionalFormatting sqref="CD52:CE56">
    <cfRule type="cellIs" dxfId="298" priority="3281" operator="equal">
      <formula>0</formula>
    </cfRule>
    <cfRule type="cellIs" dxfId="297" priority="3282" operator="greaterThan">
      <formula>40</formula>
    </cfRule>
    <cfRule type="cellIs" dxfId="296" priority="3283" operator="between">
      <formula>20</formula>
      <formula>40</formula>
    </cfRule>
    <cfRule type="cellIs" dxfId="295" priority="3284" operator="between">
      <formula>1</formula>
      <formula>19</formula>
    </cfRule>
  </conditionalFormatting>
  <conditionalFormatting sqref="CD59:CI59">
    <cfRule type="cellIs" dxfId="294" priority="2725" operator="equal">
      <formula>0</formula>
    </cfRule>
    <cfRule type="cellIs" dxfId="293" priority="2726" operator="greaterThan">
      <formula>40</formula>
    </cfRule>
  </conditionalFormatting>
  <conditionalFormatting sqref="CD30:CJ37 CD57:CP57">
    <cfRule type="cellIs" dxfId="292" priority="3493" operator="equal">
      <formula>0</formula>
    </cfRule>
    <cfRule type="cellIs" dxfId="291" priority="3494" operator="greaterThan">
      <formula>40</formula>
    </cfRule>
  </conditionalFormatting>
  <conditionalFormatting sqref="CD30:CJ37">
    <cfRule type="cellIs" dxfId="290" priority="3495" operator="between">
      <formula>20</formula>
      <formula>40</formula>
    </cfRule>
    <cfRule type="cellIs" dxfId="289" priority="3496" operator="between">
      <formula>1</formula>
      <formula>19</formula>
    </cfRule>
  </conditionalFormatting>
  <conditionalFormatting sqref="CD16:CV29">
    <cfRule type="cellIs" dxfId="288" priority="2749" operator="equal">
      <formula>0</formula>
    </cfRule>
    <cfRule type="cellIs" dxfId="287" priority="2750" operator="greaterThan">
      <formula>40</formula>
    </cfRule>
    <cfRule type="cellIs" dxfId="286" priority="2751" operator="between">
      <formula>20</formula>
      <formula>40</formula>
    </cfRule>
    <cfRule type="cellIs" dxfId="285" priority="2752" operator="between">
      <formula>1</formula>
      <formula>19</formula>
    </cfRule>
  </conditionalFormatting>
  <conditionalFormatting sqref="CD40:CV47">
    <cfRule type="cellIs" dxfId="284" priority="49" operator="equal">
      <formula>0</formula>
    </cfRule>
    <cfRule type="cellIs" dxfId="283" priority="50" operator="greaterThan">
      <formula>40</formula>
    </cfRule>
  </conditionalFormatting>
  <conditionalFormatting sqref="CD58:CV58">
    <cfRule type="cellIs" dxfId="282" priority="3213" operator="equal">
      <formula>0</formula>
    </cfRule>
    <cfRule type="cellIs" dxfId="281" priority="3214" operator="greaterThan">
      <formula>40</formula>
    </cfRule>
  </conditionalFormatting>
  <conditionalFormatting sqref="CD76:DP80">
    <cfRule type="cellIs" dxfId="280" priority="185" operator="equal">
      <formula>0</formula>
    </cfRule>
    <cfRule type="cellIs" dxfId="279" priority="186" operator="greaterThan">
      <formula>40</formula>
    </cfRule>
  </conditionalFormatting>
  <conditionalFormatting sqref="CE60:CI60">
    <cfRule type="cellIs" dxfId="278" priority="1105" operator="equal">
      <formula>0</formula>
    </cfRule>
    <cfRule type="cellIs" dxfId="277" priority="1106" operator="greaterThan">
      <formula>40</formula>
    </cfRule>
  </conditionalFormatting>
  <conditionalFormatting sqref="CE61:CO75">
    <cfRule type="cellIs" dxfId="276" priority="325" operator="equal">
      <formula>0</formula>
    </cfRule>
    <cfRule type="cellIs" dxfId="275" priority="326" operator="greaterThan">
      <formula>40</formula>
    </cfRule>
  </conditionalFormatting>
  <conditionalFormatting sqref="CF55:CF56">
    <cfRule type="cellIs" dxfId="274" priority="3277" operator="equal">
      <formula>0</formula>
    </cfRule>
    <cfRule type="cellIs" dxfId="273" priority="3278" operator="greaterThan">
      <formula>40</formula>
    </cfRule>
    <cfRule type="cellIs" dxfId="272" priority="3279" operator="between">
      <formula>20</formula>
      <formula>40</formula>
    </cfRule>
    <cfRule type="cellIs" dxfId="271" priority="3280" operator="between">
      <formula>1</formula>
      <formula>19</formula>
    </cfRule>
  </conditionalFormatting>
  <conditionalFormatting sqref="CJ59:CO60">
    <cfRule type="cellIs" dxfId="270" priority="1077" operator="equal">
      <formula>0</formula>
    </cfRule>
    <cfRule type="cellIs" dxfId="269" priority="1078" operator="greaterThan">
      <formula>40</formula>
    </cfRule>
  </conditionalFormatting>
  <conditionalFormatting sqref="CK54:CM55">
    <cfRule type="cellIs" dxfId="268" priority="3285" operator="equal">
      <formula>0</formula>
    </cfRule>
    <cfRule type="cellIs" dxfId="267" priority="3286" operator="greaterThan">
      <formula>40</formula>
    </cfRule>
    <cfRule type="cellIs" dxfId="266" priority="3287" operator="between">
      <formula>20</formula>
      <formula>40</formula>
    </cfRule>
    <cfRule type="cellIs" dxfId="265" priority="3288" operator="between">
      <formula>1</formula>
      <formula>19</formula>
    </cfRule>
  </conditionalFormatting>
  <conditionalFormatting sqref="CK30:CV32 CK34:CQ38">
    <cfRule type="cellIs" dxfId="264" priority="3485" operator="equal">
      <formula>0</formula>
    </cfRule>
    <cfRule type="cellIs" dxfId="263" priority="3486" operator="greaterThan">
      <formula>40</formula>
    </cfRule>
    <cfRule type="cellIs" dxfId="262" priority="3488" operator="between">
      <formula>1</formula>
      <formula>19</formula>
    </cfRule>
  </conditionalFormatting>
  <conditionalFormatting sqref="CK30:CV32">
    <cfRule type="cellIs" dxfId="261" priority="3487" operator="between">
      <formula>20</formula>
      <formula>40</formula>
    </cfRule>
  </conditionalFormatting>
  <conditionalFormatting sqref="CK39:CV39">
    <cfRule type="cellIs" dxfId="260" priority="2741" operator="equal">
      <formula>0</formula>
    </cfRule>
    <cfRule type="cellIs" dxfId="259" priority="2742" operator="greaterThan">
      <formula>40</formula>
    </cfRule>
    <cfRule type="cellIs" dxfId="258" priority="2744" operator="between">
      <formula>1</formula>
      <formula>19</formula>
    </cfRule>
  </conditionalFormatting>
  <conditionalFormatting sqref="CK34:CW39">
    <cfRule type="cellIs" dxfId="257" priority="2743" operator="between">
      <formula>20</formula>
      <formula>40</formula>
    </cfRule>
  </conditionalFormatting>
  <conditionalFormatting sqref="CK33:DJ33">
    <cfRule type="cellIs" dxfId="256" priority="2745" operator="equal">
      <formula>0</formula>
    </cfRule>
    <cfRule type="cellIs" dxfId="255" priority="2746" operator="greaterThan">
      <formula>40</formula>
    </cfRule>
    <cfRule type="cellIs" dxfId="254" priority="2747" operator="between">
      <formula>20</formula>
      <formula>40</formula>
    </cfRule>
    <cfRule type="cellIs" dxfId="253" priority="2748" operator="between">
      <formula>1</formula>
      <formula>19</formula>
    </cfRule>
  </conditionalFormatting>
  <conditionalFormatting sqref="CO50:CO54">
    <cfRule type="cellIs" dxfId="252" priority="3293" operator="equal">
      <formula>0</formula>
    </cfRule>
    <cfRule type="cellIs" dxfId="251" priority="3294" operator="greaterThan">
      <formula>40</formula>
    </cfRule>
    <cfRule type="cellIs" dxfId="250" priority="3295" operator="between">
      <formula>20</formula>
      <formula>40</formula>
    </cfRule>
    <cfRule type="cellIs" dxfId="249" priority="3296" operator="between">
      <formula>1</formula>
      <formula>19</formula>
    </cfRule>
  </conditionalFormatting>
  <conditionalFormatting sqref="CP48:CP56">
    <cfRule type="cellIs" dxfId="248" priority="2737" operator="equal">
      <formula>0</formula>
    </cfRule>
    <cfRule type="cellIs" dxfId="247" priority="2738" operator="greaterThan">
      <formula>40</formula>
    </cfRule>
    <cfRule type="cellIs" dxfId="246" priority="2739" operator="between">
      <formula>20</formula>
      <formula>40</formula>
    </cfRule>
    <cfRule type="cellIs" dxfId="245" priority="2740" operator="between">
      <formula>1</formula>
      <formula>19</formula>
    </cfRule>
  </conditionalFormatting>
  <conditionalFormatting sqref="CP59:CP75">
    <cfRule type="cellIs" dxfId="244" priority="285" operator="equal">
      <formula>0</formula>
    </cfRule>
    <cfRule type="cellIs" dxfId="243" priority="286" operator="greaterThan">
      <formula>40</formula>
    </cfRule>
  </conditionalFormatting>
  <conditionalFormatting sqref="CQ48:CV57">
    <cfRule type="cellIs" dxfId="242" priority="3221" operator="equal">
      <formula>0</formula>
    </cfRule>
    <cfRule type="cellIs" dxfId="241" priority="3222" operator="greaterThan">
      <formula>40</formula>
    </cfRule>
  </conditionalFormatting>
  <conditionalFormatting sqref="CQ59:DF60">
    <cfRule type="cellIs" dxfId="240" priority="1065" operator="equal">
      <formula>0</formula>
    </cfRule>
    <cfRule type="cellIs" dxfId="239" priority="1066" operator="greaterThan">
      <formula>40</formula>
    </cfRule>
  </conditionalFormatting>
  <conditionalFormatting sqref="CQ61:DP75">
    <cfRule type="cellIs" dxfId="238" priority="321" operator="equal">
      <formula>0</formula>
    </cfRule>
    <cfRule type="cellIs" dxfId="237" priority="322" operator="greaterThan">
      <formula>40</formula>
    </cfRule>
  </conditionalFormatting>
  <conditionalFormatting sqref="CQ42:DX58">
    <cfRule type="cellIs" dxfId="236" priority="3083" operator="between">
      <formula>20</formula>
      <formula>40</formula>
    </cfRule>
    <cfRule type="cellIs" dxfId="235" priority="3084" operator="between">
      <formula>1</formula>
      <formula>19</formula>
    </cfRule>
  </conditionalFormatting>
  <conditionalFormatting sqref="CR34:CW37">
    <cfRule type="cellIs" dxfId="234" priority="3245" operator="equal">
      <formula>0</formula>
    </cfRule>
    <cfRule type="cellIs" dxfId="233" priority="3246" operator="greaterThan">
      <formula>40</formula>
    </cfRule>
    <cfRule type="cellIs" dxfId="232" priority="3248" operator="between">
      <formula>1</formula>
      <formula>19</formula>
    </cfRule>
  </conditionalFormatting>
  <conditionalFormatting sqref="CR41:CW41">
    <cfRule type="cellIs" dxfId="231" priority="116" operator="between">
      <formula>1</formula>
      <formula>19</formula>
    </cfRule>
  </conditionalFormatting>
  <conditionalFormatting sqref="CW16:CW32">
    <cfRule type="cellIs" dxfId="230" priority="3253" operator="equal">
      <formula>0</formula>
    </cfRule>
    <cfRule type="cellIs" dxfId="229" priority="3254" operator="greaterThan">
      <formula>40</formula>
    </cfRule>
    <cfRule type="cellIs" dxfId="228" priority="3255" operator="between">
      <formula>20</formula>
      <formula>40</formula>
    </cfRule>
    <cfRule type="cellIs" dxfId="227" priority="3256" operator="between">
      <formula>1</formula>
      <formula>19</formula>
    </cfRule>
  </conditionalFormatting>
  <conditionalFormatting sqref="CW38:CW40">
    <cfRule type="cellIs" dxfId="226" priority="3240" operator="between">
      <formula>1</formula>
      <formula>19</formula>
    </cfRule>
  </conditionalFormatting>
  <conditionalFormatting sqref="CW38:CW58">
    <cfRule type="cellIs" dxfId="225" priority="113" operator="equal">
      <formula>0</formula>
    </cfRule>
    <cfRule type="cellIs" dxfId="224" priority="114" operator="greaterThan">
      <formula>40</formula>
    </cfRule>
  </conditionalFormatting>
  <conditionalFormatting sqref="CX34:DJ41 DY41:EB43 X33:BJ41">
    <cfRule type="cellIs" dxfId="223" priority="144" operator="between">
      <formula>1</formula>
      <formula>19</formula>
    </cfRule>
  </conditionalFormatting>
  <conditionalFormatting sqref="CX34:DJ41">
    <cfRule type="cellIs" dxfId="222" priority="143" operator="between">
      <formula>20</formula>
      <formula>40</formula>
    </cfRule>
  </conditionalFormatting>
  <conditionalFormatting sqref="CX42:DN46">
    <cfRule type="cellIs" dxfId="221" priority="3125" operator="equal">
      <formula>0</formula>
    </cfRule>
    <cfRule type="cellIs" dxfId="220" priority="3126" operator="greaterThan">
      <formula>40</formula>
    </cfRule>
  </conditionalFormatting>
  <conditionalFormatting sqref="CX48:DN57">
    <cfRule type="cellIs" dxfId="219" priority="3117" operator="equal">
      <formula>0</formula>
    </cfRule>
    <cfRule type="cellIs" dxfId="218" priority="3118" operator="greaterThan">
      <formula>40</formula>
    </cfRule>
  </conditionalFormatting>
  <conditionalFormatting sqref="CX47:DP47">
    <cfRule type="cellIs" dxfId="217" priority="3121" operator="equal">
      <formula>0</formula>
    </cfRule>
    <cfRule type="cellIs" dxfId="216" priority="3122" operator="greaterThan">
      <formula>40</formula>
    </cfRule>
  </conditionalFormatting>
  <conditionalFormatting sqref="CX31:DX31">
    <cfRule type="cellIs" dxfId="215" priority="3473" operator="equal">
      <formula>0</formula>
    </cfRule>
    <cfRule type="cellIs" dxfId="214" priority="3474" operator="greaterThan">
      <formula>40</formula>
    </cfRule>
    <cfRule type="cellIs" dxfId="213" priority="3475" operator="between">
      <formula>20</formula>
      <formula>40</formula>
    </cfRule>
    <cfRule type="cellIs" dxfId="212" priority="3476" operator="between">
      <formula>1</formula>
      <formula>19</formula>
    </cfRule>
  </conditionalFormatting>
  <conditionalFormatting sqref="CX16:EB22">
    <cfRule type="cellIs" dxfId="211" priority="2757" operator="equal">
      <formula>0</formula>
    </cfRule>
    <cfRule type="cellIs" dxfId="210" priority="2758" operator="greaterThan">
      <formula>40</formula>
    </cfRule>
    <cfRule type="cellIs" dxfId="209" priority="2759" operator="between">
      <formula>20</formula>
      <formula>40</formula>
    </cfRule>
    <cfRule type="cellIs" dxfId="208" priority="2760" operator="between">
      <formula>1</formula>
      <formula>19</formula>
    </cfRule>
  </conditionalFormatting>
  <conditionalFormatting sqref="DG58:DH60">
    <cfRule type="cellIs" dxfId="207" priority="1061" operator="equal">
      <formula>0</formula>
    </cfRule>
    <cfRule type="cellIs" dxfId="206" priority="1062" operator="greaterThan">
      <formula>40</formula>
    </cfRule>
  </conditionalFormatting>
  <conditionalFormatting sqref="DI58:DN58">
    <cfRule type="cellIs" dxfId="205" priority="3081" operator="equal">
      <formula>0</formula>
    </cfRule>
    <cfRule type="cellIs" dxfId="204" priority="3082" operator="greaterThan">
      <formula>40</formula>
    </cfRule>
  </conditionalFormatting>
  <conditionalFormatting sqref="DI59:DP60">
    <cfRule type="cellIs" dxfId="203" priority="1053" operator="equal">
      <formula>0</formula>
    </cfRule>
    <cfRule type="cellIs" dxfId="202" priority="1054" operator="greaterThan">
      <formula>40</formula>
    </cfRule>
  </conditionalFormatting>
  <conditionalFormatting sqref="DK28:DN29">
    <cfRule type="cellIs" dxfId="201" priority="3169" operator="equal">
      <formula>0</formula>
    </cfRule>
    <cfRule type="cellIs" dxfId="200" priority="3170" operator="greaterThan">
      <formula>40</formula>
    </cfRule>
    <cfRule type="cellIs" dxfId="199" priority="3171" operator="between">
      <formula>20</formula>
      <formula>40</formula>
    </cfRule>
    <cfRule type="cellIs" dxfId="198" priority="3172" operator="between">
      <formula>1</formula>
      <formula>19</formula>
    </cfRule>
  </conditionalFormatting>
  <conditionalFormatting sqref="DK32:DN41">
    <cfRule type="cellIs" dxfId="197" priority="89" operator="equal">
      <formula>0</formula>
    </cfRule>
    <cfRule type="cellIs" dxfId="196" priority="90" operator="greaterThan">
      <formula>40</formula>
    </cfRule>
  </conditionalFormatting>
  <conditionalFormatting sqref="DK32:DX41">
    <cfRule type="cellIs" dxfId="195" priority="87" operator="between">
      <formula>20</formula>
      <formula>40</formula>
    </cfRule>
    <cfRule type="cellIs" dxfId="194" priority="88" operator="between">
      <formula>1</formula>
      <formula>19</formula>
    </cfRule>
  </conditionalFormatting>
  <conditionalFormatting sqref="DK30:EB30">
    <cfRule type="cellIs" dxfId="193" priority="3161" operator="equal">
      <formula>0</formula>
    </cfRule>
    <cfRule type="cellIs" dxfId="192" priority="3162" operator="greaterThan">
      <formula>40</formula>
    </cfRule>
    <cfRule type="cellIs" dxfId="191" priority="3164" operator="between">
      <formula>1</formula>
      <formula>19</formula>
    </cfRule>
  </conditionalFormatting>
  <conditionalFormatting sqref="DK30:EC30">
    <cfRule type="cellIs" dxfId="190" priority="3163" operator="between">
      <formula>20</formula>
      <formula>40</formula>
    </cfRule>
  </conditionalFormatting>
  <conditionalFormatting sqref="DO48:DP58">
    <cfRule type="cellIs" dxfId="189" priority="3105" operator="equal">
      <formula>0</formula>
    </cfRule>
    <cfRule type="cellIs" dxfId="188" priority="3106" operator="greaterThan">
      <formula>40</formula>
    </cfRule>
  </conditionalFormatting>
  <conditionalFormatting sqref="DO32:DX38">
    <cfRule type="cellIs" dxfId="187" priority="3141" operator="equal">
      <formula>0</formula>
    </cfRule>
    <cfRule type="cellIs" dxfId="186" priority="3142" operator="greaterThan">
      <formula>40</formula>
    </cfRule>
  </conditionalFormatting>
  <conditionalFormatting sqref="DO23:EB29">
    <cfRule type="cellIs" dxfId="185" priority="3165" operator="equal">
      <formula>0</formula>
    </cfRule>
    <cfRule type="cellIs" dxfId="184" priority="3166" operator="greaterThan">
      <formula>40</formula>
    </cfRule>
    <cfRule type="cellIs" dxfId="183" priority="3167" operator="between">
      <formula>20</formula>
      <formula>40</formula>
    </cfRule>
    <cfRule type="cellIs" dxfId="182" priority="3168" operator="between">
      <formula>1</formula>
      <formula>19</formula>
    </cfRule>
  </conditionalFormatting>
  <conditionalFormatting sqref="DQ39:DX80">
    <cfRule type="cellIs" dxfId="181" priority="85" operator="equal">
      <formula>0</formula>
    </cfRule>
    <cfRule type="cellIs" dxfId="180" priority="86" operator="greaterThan">
      <formula>40</formula>
    </cfRule>
  </conditionalFormatting>
  <conditionalFormatting sqref="DY31:EB40">
    <cfRule type="cellIs" dxfId="179" priority="3152" operator="between">
      <formula>1</formula>
      <formula>19</formula>
    </cfRule>
  </conditionalFormatting>
  <conditionalFormatting sqref="DY31:EB80 CX34:DJ41 DO39:DP46 EH41">
    <cfRule type="cellIs" dxfId="178" priority="141" operator="equal">
      <formula>0</formula>
    </cfRule>
    <cfRule type="cellIs" dxfId="177" priority="142" operator="greaterThan">
      <formula>40</formula>
    </cfRule>
  </conditionalFormatting>
  <conditionalFormatting sqref="DY44:EB58">
    <cfRule type="cellIs" dxfId="176" priority="3080" operator="between">
      <formula>1</formula>
      <formula>19</formula>
    </cfRule>
  </conditionalFormatting>
  <conditionalFormatting sqref="DY33:EC56">
    <cfRule type="cellIs" dxfId="175" priority="111" operator="between">
      <formula>20</formula>
      <formula>40</formula>
    </cfRule>
  </conditionalFormatting>
  <conditionalFormatting sqref="DY31:EI32">
    <cfRule type="cellIs" dxfId="174" priority="2987" operator="between">
      <formula>20</formula>
      <formula>40</formula>
    </cfRule>
  </conditionalFormatting>
  <conditionalFormatting sqref="DY57:EI57">
    <cfRule type="cellIs" dxfId="173" priority="2851" operator="between">
      <formula>20</formula>
      <formula>40</formula>
    </cfRule>
  </conditionalFormatting>
  <conditionalFormatting sqref="DY79:EK79">
    <cfRule type="cellIs" dxfId="172" priority="148" operator="between">
      <formula>1</formula>
      <formula>19</formula>
    </cfRule>
  </conditionalFormatting>
  <conditionalFormatting sqref="DY58:EL58">
    <cfRule type="cellIs" dxfId="171" priority="2835" operator="between">
      <formula>20</formula>
      <formula>40</formula>
    </cfRule>
  </conditionalFormatting>
  <conditionalFormatting sqref="DY80:EL80">
    <cfRule type="cellIs" dxfId="170" priority="2828" operator="between">
      <formula>1</formula>
      <formula>19</formula>
    </cfRule>
  </conditionalFormatting>
  <conditionalFormatting sqref="EC16:EC30 EQ16:FG32 EM16:EO37 EP16:EP40 X19:BI25 BJ23:BJ25 BK23:BL27 CX23:DN27 EK34:EL37 CF38:CJ39 CD48:CO48 CD50:CN51 CF52:CJ54 CG55:CJ55 CG56:CO56">
    <cfRule type="cellIs" dxfId="169" priority="3465" operator="equal">
      <formula>0</formula>
    </cfRule>
    <cfRule type="cellIs" dxfId="168" priority="3466" operator="greaterThan">
      <formula>40</formula>
    </cfRule>
  </conditionalFormatting>
  <conditionalFormatting sqref="EC32:EC40">
    <cfRule type="cellIs" dxfId="167" priority="2992" operator="between">
      <formula>1</formula>
      <formula>19</formula>
    </cfRule>
  </conditionalFormatting>
  <conditionalFormatting sqref="EC32:EC80">
    <cfRule type="cellIs" dxfId="166" priority="109" operator="equal">
      <formula>0</formula>
    </cfRule>
    <cfRule type="cellIs" dxfId="165" priority="110" operator="greaterThan">
      <formula>40</formula>
    </cfRule>
  </conditionalFormatting>
  <conditionalFormatting sqref="EC41">
    <cfRule type="cellIs" dxfId="164" priority="112" operator="between">
      <formula>1</formula>
      <formula>19</formula>
    </cfRule>
  </conditionalFormatting>
  <conditionalFormatting sqref="EC42:EC58">
    <cfRule type="cellIs" dxfId="163" priority="2852" operator="between">
      <formula>1</formula>
      <formula>19</formula>
    </cfRule>
  </conditionalFormatting>
  <conditionalFormatting sqref="EC31:EH31">
    <cfRule type="cellIs" dxfId="162" priority="3001" operator="equal">
      <formula>0</formula>
    </cfRule>
    <cfRule type="cellIs" dxfId="161" priority="3002" operator="greaterThan">
      <formula>40</formula>
    </cfRule>
    <cfRule type="cellIs" dxfId="160" priority="3004" operator="between">
      <formula>1</formula>
      <formula>19</formula>
    </cfRule>
  </conditionalFormatting>
  <conditionalFormatting sqref="ED59:ED75">
    <cfRule type="cellIs" dxfId="159" priority="257" operator="equal">
      <formula>0</formula>
    </cfRule>
    <cfRule type="cellIs" dxfId="158" priority="258" operator="greaterThan">
      <formula>40</formula>
    </cfRule>
  </conditionalFormatting>
  <conditionalFormatting sqref="ED50:EE54">
    <cfRule type="cellIs" dxfId="157" priority="2871" operator="between">
      <formula>20</formula>
      <formula>40</formula>
    </cfRule>
    <cfRule type="cellIs" dxfId="156" priority="2872" operator="between">
      <formula>1</formula>
      <formula>19</formula>
    </cfRule>
  </conditionalFormatting>
  <conditionalFormatting sqref="ED39:EG41">
    <cfRule type="cellIs" dxfId="155" priority="73" operator="equal">
      <formula>0</formula>
    </cfRule>
    <cfRule type="cellIs" dxfId="154" priority="74" operator="greaterThan">
      <formula>40</formula>
    </cfRule>
  </conditionalFormatting>
  <conditionalFormatting sqref="ED50:EG51">
    <cfRule type="cellIs" dxfId="153" priority="2905" operator="equal">
      <formula>0</formula>
    </cfRule>
    <cfRule type="cellIs" dxfId="152" priority="2906" operator="greaterThan">
      <formula>40</formula>
    </cfRule>
  </conditionalFormatting>
  <conditionalFormatting sqref="ED16:EH18">
    <cfRule type="cellIs" dxfId="151" priority="3072" operator="between">
      <formula>1</formula>
      <formula>19</formula>
    </cfRule>
  </conditionalFormatting>
  <conditionalFormatting sqref="ED17:EH30">
    <cfRule type="cellIs" dxfId="150" priority="3049" operator="equal">
      <formula>0</formula>
    </cfRule>
    <cfRule type="cellIs" dxfId="149" priority="3050" operator="greaterThan">
      <formula>40</formula>
    </cfRule>
  </conditionalFormatting>
  <conditionalFormatting sqref="ED19:EH30">
    <cfRule type="cellIs" dxfId="148" priority="3052" operator="between">
      <formula>1</formula>
      <formula>19</formula>
    </cfRule>
  </conditionalFormatting>
  <conditionalFormatting sqref="ED55:EH56">
    <cfRule type="cellIs" dxfId="147" priority="2848" operator="between">
      <formula>1</formula>
      <formula>19</formula>
    </cfRule>
  </conditionalFormatting>
  <conditionalFormatting sqref="ED17:EI30">
    <cfRule type="cellIs" dxfId="146" priority="3035" operator="between">
      <formula>20</formula>
      <formula>40</formula>
    </cfRule>
  </conditionalFormatting>
  <conditionalFormatting sqref="ED55:EI56">
    <cfRule type="cellIs" dxfId="145" priority="2843" operator="between">
      <formula>20</formula>
      <formula>40</formula>
    </cfRule>
  </conditionalFormatting>
  <conditionalFormatting sqref="ED76:EI76 EK76:EN76">
    <cfRule type="cellIs" dxfId="144" priority="201" operator="equal">
      <formula>0</formula>
    </cfRule>
    <cfRule type="cellIs" dxfId="143" priority="202" operator="greaterThan">
      <formula>40</formula>
    </cfRule>
  </conditionalFormatting>
  <conditionalFormatting sqref="ED34:EJ38 ED42:EJ47">
    <cfRule type="cellIs" dxfId="142" priority="2967" operator="between">
      <formula>20</formula>
      <formula>40</formula>
    </cfRule>
    <cfRule type="cellIs" dxfId="141" priority="2968" operator="between">
      <formula>1</formula>
      <formula>19</formula>
    </cfRule>
  </conditionalFormatting>
  <conditionalFormatting sqref="ED34:EJ38">
    <cfRule type="cellIs" dxfId="140" priority="2965" operator="equal">
      <formula>0</formula>
    </cfRule>
    <cfRule type="cellIs" dxfId="139" priority="2966" operator="greaterThan">
      <formula>40</formula>
    </cfRule>
  </conditionalFormatting>
  <conditionalFormatting sqref="ED16:EL16">
    <cfRule type="cellIs" dxfId="138" priority="3053" operator="equal">
      <formula>0</formula>
    </cfRule>
    <cfRule type="cellIs" dxfId="137" priority="3054" operator="greaterThan">
      <formula>40</formula>
    </cfRule>
    <cfRule type="cellIs" dxfId="136" priority="3055" operator="between">
      <formula>20</formula>
      <formula>40</formula>
    </cfRule>
  </conditionalFormatting>
  <conditionalFormatting sqref="ED33:EL33">
    <cfRule type="cellIs" dxfId="135" priority="2977" operator="equal">
      <formula>0</formula>
    </cfRule>
    <cfRule type="cellIs" dxfId="134" priority="2978" operator="greaterThan">
      <formula>40</formula>
    </cfRule>
    <cfRule type="cellIs" dxfId="133" priority="2979" operator="between">
      <formula>20</formula>
      <formula>40</formula>
    </cfRule>
    <cfRule type="cellIs" dxfId="132" priority="2980" operator="between">
      <formula>1</formula>
      <formula>19</formula>
    </cfRule>
  </conditionalFormatting>
  <conditionalFormatting sqref="ED52:EL58">
    <cfRule type="cellIs" dxfId="131" priority="2833" operator="equal">
      <formula>0</formula>
    </cfRule>
    <cfRule type="cellIs" dxfId="130" priority="2834" operator="greaterThan">
      <formula>40</formula>
    </cfRule>
  </conditionalFormatting>
  <conditionalFormatting sqref="ED58:EL58">
    <cfRule type="cellIs" dxfId="129" priority="2836" operator="between">
      <formula>1</formula>
      <formula>19</formula>
    </cfRule>
  </conditionalFormatting>
  <conditionalFormatting sqref="ED77:EN80">
    <cfRule type="cellIs" dxfId="128" priority="145" operator="equal">
      <formula>0</formula>
    </cfRule>
    <cfRule type="cellIs" dxfId="127" priority="146" operator="greaterThan">
      <formula>40</formula>
    </cfRule>
  </conditionalFormatting>
  <conditionalFormatting sqref="ED39:EO40">
    <cfRule type="cellIs" dxfId="126" priority="2951" operator="between">
      <formula>20</formula>
      <formula>40</formula>
    </cfRule>
    <cfRule type="cellIs" dxfId="125" priority="2952" operator="between">
      <formula>1</formula>
      <formula>19</formula>
    </cfRule>
  </conditionalFormatting>
  <conditionalFormatting sqref="ED48:EP49">
    <cfRule type="cellIs" dxfId="124" priority="2917" operator="equal">
      <formula>0</formula>
    </cfRule>
    <cfRule type="cellIs" dxfId="123" priority="2918" operator="greaterThan">
      <formula>40</formula>
    </cfRule>
    <cfRule type="cellIs" dxfId="122" priority="2919" operator="between">
      <formula>20</formula>
      <formula>40</formula>
    </cfRule>
    <cfRule type="cellIs" dxfId="121" priority="2920" operator="between">
      <formula>1</formula>
      <formula>19</formula>
    </cfRule>
  </conditionalFormatting>
  <conditionalFormatting sqref="ED41:FG41">
    <cfRule type="cellIs" dxfId="120" priority="55" operator="between">
      <formula>20</formula>
      <formula>40</formula>
    </cfRule>
    <cfRule type="cellIs" dxfId="119" priority="56" operator="between">
      <formula>1</formula>
      <formula>19</formula>
    </cfRule>
  </conditionalFormatting>
  <conditionalFormatting sqref="EE59:EL60">
    <cfRule type="cellIs" dxfId="118" priority="1045" operator="equal">
      <formula>0</formula>
    </cfRule>
    <cfRule type="cellIs" dxfId="117" priority="1046" operator="greaterThan">
      <formula>40</formula>
    </cfRule>
  </conditionalFormatting>
  <conditionalFormatting sqref="EE61:FG62">
    <cfRule type="cellIs" dxfId="116" priority="289" operator="equal">
      <formula>0</formula>
    </cfRule>
    <cfRule type="cellIs" dxfId="115" priority="290" operator="greaterThan">
      <formula>40</formula>
    </cfRule>
  </conditionalFormatting>
  <conditionalFormatting sqref="EF50:EG52">
    <cfRule type="cellIs" dxfId="114" priority="2891" operator="between">
      <formula>20</formula>
      <formula>40</formula>
    </cfRule>
    <cfRule type="cellIs" dxfId="113" priority="2892" operator="between">
      <formula>1</formula>
      <formula>19</formula>
    </cfRule>
  </conditionalFormatting>
  <conditionalFormatting sqref="EF53:EH54">
    <cfRule type="cellIs" dxfId="112" priority="2863" operator="between">
      <formula>20</formula>
      <formula>40</formula>
    </cfRule>
    <cfRule type="cellIs" dxfId="111" priority="2864" operator="between">
      <formula>1</formula>
      <formula>19</formula>
    </cfRule>
  </conditionalFormatting>
  <conditionalFormatting sqref="EH52">
    <cfRule type="cellIs" dxfId="110" priority="2887" operator="between">
      <formula>20</formula>
      <formula>40</formula>
    </cfRule>
    <cfRule type="cellIs" dxfId="109" priority="2888" operator="between">
      <formula>1</formula>
      <formula>19</formula>
    </cfRule>
  </conditionalFormatting>
  <conditionalFormatting sqref="EH75:EI75">
    <cfRule type="cellIs" dxfId="108" priority="1669" operator="equal">
      <formula>0</formula>
    </cfRule>
    <cfRule type="cellIs" dxfId="107" priority="1670" operator="greaterThan">
      <formula>40</formula>
    </cfRule>
  </conditionalFormatting>
  <conditionalFormatting sqref="EH51:EL51">
    <cfRule type="cellIs" dxfId="106" priority="2897" operator="equal">
      <formula>0</formula>
    </cfRule>
    <cfRule type="cellIs" dxfId="105" priority="2898" operator="greaterThan">
      <formula>40</formula>
    </cfRule>
    <cfRule type="cellIs" dxfId="104" priority="2899" operator="between">
      <formula>20</formula>
      <formula>40</formula>
    </cfRule>
    <cfRule type="cellIs" dxfId="103" priority="2900" operator="between">
      <formula>1</formula>
      <formula>19</formula>
    </cfRule>
  </conditionalFormatting>
  <conditionalFormatting sqref="EH63:EL74">
    <cfRule type="cellIs" dxfId="102" priority="249" operator="equal">
      <formula>0</formula>
    </cfRule>
    <cfRule type="cellIs" dxfId="101" priority="250" operator="greaterThan">
      <formula>40</formula>
    </cfRule>
  </conditionalFormatting>
  <conditionalFormatting sqref="EH39:EO40">
    <cfRule type="cellIs" dxfId="100" priority="2953" operator="equal">
      <formula>0</formula>
    </cfRule>
    <cfRule type="cellIs" dxfId="99" priority="2954" operator="greaterThan">
      <formula>40</formula>
    </cfRule>
  </conditionalFormatting>
  <conditionalFormatting sqref="EH50:EQ50">
    <cfRule type="cellIs" dxfId="98" priority="2881" operator="equal">
      <formula>0</formula>
    </cfRule>
    <cfRule type="cellIs" dxfId="97" priority="2882" operator="greaterThan">
      <formula>40</formula>
    </cfRule>
    <cfRule type="cellIs" dxfId="96" priority="2883" operator="between">
      <formula>20</formula>
      <formula>40</formula>
    </cfRule>
    <cfRule type="cellIs" dxfId="95" priority="2884" operator="between">
      <formula>1</formula>
      <formula>19</formula>
    </cfRule>
  </conditionalFormatting>
  <conditionalFormatting sqref="EI17:EI30">
    <cfRule type="cellIs" dxfId="94" priority="3036" operator="between">
      <formula>1</formula>
      <formula>19</formula>
    </cfRule>
  </conditionalFormatting>
  <conditionalFormatting sqref="EI31:EI32">
    <cfRule type="cellIs" dxfId="93" priority="2988" operator="between">
      <formula>1</formula>
      <formula>19</formula>
    </cfRule>
  </conditionalFormatting>
  <conditionalFormatting sqref="EI52:EI54">
    <cfRule type="cellIs" dxfId="92" priority="2859" operator="between">
      <formula>20</formula>
      <formula>40</formula>
    </cfRule>
  </conditionalFormatting>
  <conditionalFormatting sqref="EI52:EI55">
    <cfRule type="cellIs" dxfId="91" priority="2860" operator="between">
      <formula>1</formula>
      <formula>19</formula>
    </cfRule>
  </conditionalFormatting>
  <conditionalFormatting sqref="EI56">
    <cfRule type="cellIs" dxfId="90" priority="2844" operator="between">
      <formula>1</formula>
      <formula>19</formula>
    </cfRule>
  </conditionalFormatting>
  <conditionalFormatting sqref="EI41:EJ47">
    <cfRule type="cellIs" dxfId="89" priority="69" operator="equal">
      <formula>0</formula>
    </cfRule>
    <cfRule type="cellIs" dxfId="88" priority="70" operator="greaterThan">
      <formula>40</formula>
    </cfRule>
  </conditionalFormatting>
  <conditionalFormatting sqref="EI16:EL16">
    <cfRule type="cellIs" dxfId="87" priority="3056" operator="between">
      <formula>1</formula>
      <formula>19</formula>
    </cfRule>
  </conditionalFormatting>
  <conditionalFormatting sqref="EI17:EL32">
    <cfRule type="cellIs" dxfId="86" priority="2981" operator="equal">
      <formula>0</formula>
    </cfRule>
    <cfRule type="cellIs" dxfId="85" priority="2982" operator="greaterThan">
      <formula>40</formula>
    </cfRule>
  </conditionalFormatting>
  <conditionalFormatting sqref="EJ75:EJ76">
    <cfRule type="cellIs" dxfId="84" priority="173" operator="equal">
      <formula>0</formula>
    </cfRule>
    <cfRule type="cellIs" dxfId="83" priority="174" operator="greaterThan">
      <formula>40</formula>
    </cfRule>
  </conditionalFormatting>
  <conditionalFormatting sqref="EJ17:EL32">
    <cfRule type="cellIs" dxfId="82" priority="2983" operator="between">
      <formula>20</formula>
      <formula>40</formula>
    </cfRule>
    <cfRule type="cellIs" dxfId="81" priority="2984" operator="between">
      <formula>1</formula>
      <formula>19</formula>
    </cfRule>
  </conditionalFormatting>
  <conditionalFormatting sqref="EJ52:EL57">
    <cfRule type="cellIs" dxfId="80" priority="2839" operator="between">
      <formula>20</formula>
      <formula>40</formula>
    </cfRule>
    <cfRule type="cellIs" dxfId="79" priority="2840" operator="between">
      <formula>1</formula>
      <formula>19</formula>
    </cfRule>
  </conditionalFormatting>
  <conditionalFormatting sqref="EK75:EL75">
    <cfRule type="cellIs" dxfId="78" priority="237" operator="equal">
      <formula>0</formula>
    </cfRule>
    <cfRule type="cellIs" dxfId="77" priority="238" operator="greaterThan">
      <formula>40</formula>
    </cfRule>
  </conditionalFormatting>
  <conditionalFormatting sqref="EK38:EO38">
    <cfRule type="cellIs" dxfId="76" priority="2937" operator="equal">
      <formula>0</formula>
    </cfRule>
    <cfRule type="cellIs" dxfId="75" priority="2938" operator="greaterThan">
      <formula>40</formula>
    </cfRule>
    <cfRule type="cellIs" dxfId="74" priority="2939" operator="between">
      <formula>20</formula>
      <formula>40</formula>
    </cfRule>
    <cfRule type="cellIs" dxfId="73" priority="2940" operator="between">
      <formula>1</formula>
      <formula>19</formula>
    </cfRule>
  </conditionalFormatting>
  <conditionalFormatting sqref="EK44:EQ47">
    <cfRule type="cellIs" dxfId="72" priority="2929" operator="equal">
      <formula>0</formula>
    </cfRule>
    <cfRule type="cellIs" dxfId="71" priority="2930" operator="greaterThan">
      <formula>40</formula>
    </cfRule>
    <cfRule type="cellIs" dxfId="70" priority="2931" operator="between">
      <formula>20</formula>
      <formula>40</formula>
    </cfRule>
    <cfRule type="cellIs" dxfId="69" priority="2932" operator="between">
      <formula>1</formula>
      <formula>19</formula>
    </cfRule>
  </conditionalFormatting>
  <conditionalFormatting sqref="EK41:FG43">
    <cfRule type="cellIs" dxfId="68" priority="53" operator="equal">
      <formula>0</formula>
    </cfRule>
    <cfRule type="cellIs" dxfId="67" priority="54" operator="greaterThan">
      <formula>40</formula>
    </cfRule>
  </conditionalFormatting>
  <conditionalFormatting sqref="EK42:FG43">
    <cfRule type="cellIs" dxfId="66" priority="3019" operator="between">
      <formula>20</formula>
      <formula>40</formula>
    </cfRule>
    <cfRule type="cellIs" dxfId="65" priority="3020" operator="between">
      <formula>1</formula>
      <formula>19</formula>
    </cfRule>
  </conditionalFormatting>
  <conditionalFormatting sqref="EL77:EL79">
    <cfRule type="cellIs" dxfId="64" priority="1428" operator="between">
      <formula>1</formula>
      <formula>19</formula>
    </cfRule>
  </conditionalFormatting>
  <conditionalFormatting sqref="EM63:EN75">
    <cfRule type="cellIs" dxfId="63" priority="589" operator="equal">
      <formula>0</formula>
    </cfRule>
    <cfRule type="cellIs" dxfId="62" priority="590" operator="greaterThan">
      <formula>40</formula>
    </cfRule>
  </conditionalFormatting>
  <conditionalFormatting sqref="EM51:EQ53">
    <cfRule type="cellIs" dxfId="61" priority="2877" operator="equal">
      <formula>0</formula>
    </cfRule>
    <cfRule type="cellIs" dxfId="60" priority="2878" operator="greaterThan">
      <formula>40</formula>
    </cfRule>
    <cfRule type="cellIs" dxfId="59" priority="2879" operator="between">
      <formula>20</formula>
      <formula>40</formula>
    </cfRule>
    <cfRule type="cellIs" dxfId="58" priority="2880" operator="between">
      <formula>1</formula>
      <formula>19</formula>
    </cfRule>
  </conditionalFormatting>
  <conditionalFormatting sqref="EM54:FG59">
    <cfRule type="cellIs" dxfId="57" priority="2655" operator="between">
      <formula>20</formula>
      <formula>40</formula>
    </cfRule>
    <cfRule type="cellIs" dxfId="56" priority="2656" operator="between">
      <formula>1</formula>
      <formula>19</formula>
    </cfRule>
  </conditionalFormatting>
  <conditionalFormatting sqref="EM54:FG60">
    <cfRule type="cellIs" dxfId="55" priority="481" operator="equal">
      <formula>0</formula>
    </cfRule>
    <cfRule type="cellIs" dxfId="54" priority="482" operator="greaterThan">
      <formula>40</formula>
    </cfRule>
  </conditionalFormatting>
  <conditionalFormatting sqref="EM67:FG69">
    <cfRule type="cellIs" dxfId="53" priority="1895" operator="between">
      <formula>20</formula>
      <formula>40</formula>
    </cfRule>
    <cfRule type="cellIs" dxfId="52" priority="1896" operator="between">
      <formula>1</formula>
      <formula>19</formula>
    </cfRule>
  </conditionalFormatting>
  <conditionalFormatting sqref="EM77:FG80">
    <cfRule type="cellIs" dxfId="51" priority="1452" operator="between">
      <formula>1</formula>
      <formula>19</formula>
    </cfRule>
  </conditionalFormatting>
  <conditionalFormatting sqref="EO63:FG80">
    <cfRule type="cellIs" dxfId="50" priority="161" operator="equal">
      <formula>0</formula>
    </cfRule>
    <cfRule type="cellIs" dxfId="49" priority="162" operator="greaterThan">
      <formula>40</formula>
    </cfRule>
  </conditionalFormatting>
  <conditionalFormatting sqref="EP16:FG40">
    <cfRule type="cellIs" dxfId="48" priority="2803" operator="between">
      <formula>20</formula>
      <formula>40</formula>
    </cfRule>
  </conditionalFormatting>
  <conditionalFormatting sqref="EQ37:EQ38">
    <cfRule type="cellIs" dxfId="47" priority="2933" operator="equal">
      <formula>0</formula>
    </cfRule>
    <cfRule type="cellIs" dxfId="46" priority="2934" operator="greaterThan">
      <formula>40</formula>
    </cfRule>
    <cfRule type="cellIs" dxfId="45" priority="2936" operator="between">
      <formula>1</formula>
      <formula>19</formula>
    </cfRule>
  </conditionalFormatting>
  <conditionalFormatting sqref="EQ48">
    <cfRule type="cellIs" dxfId="44" priority="2925" operator="equal">
      <formula>0</formula>
    </cfRule>
    <cfRule type="cellIs" dxfId="43" priority="2926" operator="greaterThan">
      <formula>40</formula>
    </cfRule>
    <cfRule type="cellIs" dxfId="42" priority="2927" operator="between">
      <formula>20</formula>
      <formula>40</formula>
    </cfRule>
    <cfRule type="cellIs" dxfId="41" priority="2928" operator="between">
      <formula>1</formula>
      <formula>19</formula>
    </cfRule>
  </conditionalFormatting>
  <conditionalFormatting sqref="EQ33:EV36">
    <cfRule type="cellIs" dxfId="40" priority="2973" operator="equal">
      <formula>0</formula>
    </cfRule>
    <cfRule type="cellIs" dxfId="39" priority="2974" operator="greaterThan">
      <formula>40</formula>
    </cfRule>
    <cfRule type="cellIs" dxfId="38" priority="2976" operator="between">
      <formula>1</formula>
      <formula>19</formula>
    </cfRule>
  </conditionalFormatting>
  <conditionalFormatting sqref="EQ39:FG40">
    <cfRule type="cellIs" dxfId="37" priority="2801" operator="equal">
      <formula>0</formula>
    </cfRule>
    <cfRule type="cellIs" dxfId="36" priority="2802" operator="greaterThan">
      <formula>40</formula>
    </cfRule>
    <cfRule type="cellIs" dxfId="35" priority="2804" operator="between">
      <formula>1</formula>
      <formula>19</formula>
    </cfRule>
  </conditionalFormatting>
  <conditionalFormatting sqref="ER44:FG48">
    <cfRule type="cellIs" dxfId="34" priority="2797" operator="equal">
      <formula>0</formula>
    </cfRule>
    <cfRule type="cellIs" dxfId="33" priority="2798" operator="greaterThan">
      <formula>40</formula>
    </cfRule>
    <cfRule type="cellIs" dxfId="32" priority="2799" operator="between">
      <formula>20</formula>
      <formula>40</formula>
    </cfRule>
    <cfRule type="cellIs" dxfId="31" priority="2800" operator="between">
      <formula>1</formula>
      <formula>19</formula>
    </cfRule>
  </conditionalFormatting>
  <conditionalFormatting sqref="ER50:FG53">
    <cfRule type="cellIs" dxfId="30" priority="2777" operator="equal">
      <formula>0</formula>
    </cfRule>
    <cfRule type="cellIs" dxfId="29" priority="2778" operator="greaterThan">
      <formula>40</formula>
    </cfRule>
    <cfRule type="cellIs" dxfId="28" priority="2779" operator="between">
      <formula>20</formula>
      <formula>40</formula>
    </cfRule>
    <cfRule type="cellIs" dxfId="27" priority="2780" operator="between">
      <formula>1</formula>
      <formula>19</formula>
    </cfRule>
  </conditionalFormatting>
  <conditionalFormatting sqref="EW33:FG37">
    <cfRule type="cellIs" dxfId="26" priority="2805" operator="equal">
      <formula>0</formula>
    </cfRule>
    <cfRule type="cellIs" dxfId="25" priority="2806" operator="greaterThan">
      <formula>40</formula>
    </cfRule>
    <cfRule type="cellIs" dxfId="24" priority="2808" operator="between">
      <formula>1</formula>
      <formula>19</formula>
    </cfRule>
  </conditionalFormatting>
  <dataValidations count="2">
    <dataValidation type="list" allowBlank="1" showInputMessage="1" showErrorMessage="1" sqref="M67:M80" xr:uid="{00000000-0002-0000-0400-000000000000}">
      <formula1>"1,2,3,4"</formula1>
    </dataValidation>
    <dataValidation type="list" allowBlank="1" showInputMessage="1" showErrorMessage="1" sqref="E16:E80" xr:uid="{00000000-0002-0000-0400-000001000000}">
      <formula1>"1, 2, 3"</formula1>
    </dataValidation>
  </dataValidations>
  <pageMargins left="0.55118110236220474" right="0.78740157480314965" top="0.98425196850393704" bottom="0.98425196850393704" header="0.51181102362204722" footer="0.51181102362204722"/>
  <pageSetup paperSize="9" scale="7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56"/>
  <sheetViews>
    <sheetView workbookViewId="0">
      <pane ySplit="8" topLeftCell="A9" activePane="bottomLeft" state="frozen"/>
      <selection activeCell="A8" sqref="A8"/>
      <selection pane="bottomLeft" activeCell="I8" sqref="I8"/>
    </sheetView>
  </sheetViews>
  <sheetFormatPr defaultColWidth="8.81640625" defaultRowHeight="13" x14ac:dyDescent="0.3"/>
  <cols>
    <col min="1" max="1" width="7" style="5" customWidth="1"/>
    <col min="2" max="2" width="27.36328125" style="5" customWidth="1"/>
    <col min="3" max="3" width="26.54296875" style="5" customWidth="1"/>
    <col min="4" max="4" width="13.90625" style="5" customWidth="1"/>
    <col min="5" max="5" width="34.36328125" style="5" customWidth="1"/>
    <col min="6" max="6" width="9.54296875" style="24" customWidth="1"/>
    <col min="7" max="7" width="8.81640625" style="5" customWidth="1"/>
    <col min="8" max="8" width="11.36328125" style="5" customWidth="1"/>
    <col min="9" max="10" width="13.81640625" style="5" customWidth="1"/>
    <col min="11" max="11" width="13.90625" style="5" customWidth="1"/>
    <col min="12" max="22" width="11.36328125" style="5" customWidth="1"/>
    <col min="23" max="16384" width="8.81640625" style="5"/>
  </cols>
  <sheetData>
    <row r="2" spans="1:22" ht="18.5" x14ac:dyDescent="0.45">
      <c r="C2" s="85" t="s">
        <v>127</v>
      </c>
      <c r="D2" s="17"/>
      <c r="E2" s="18"/>
      <c r="I2" s="17"/>
      <c r="J2" s="17"/>
      <c r="K2" s="17"/>
    </row>
    <row r="3" spans="1:22" s="7" customFormat="1" x14ac:dyDescent="0.25">
      <c r="C3" s="7" t="s">
        <v>623</v>
      </c>
      <c r="D3" s="4"/>
      <c r="E3" s="4"/>
      <c r="F3" s="25"/>
      <c r="I3" s="4"/>
      <c r="J3" s="4"/>
      <c r="K3" s="4"/>
    </row>
    <row r="4" spans="1:22" s="7" customFormat="1" x14ac:dyDescent="0.25">
      <c r="C4" s="7" t="s">
        <v>441</v>
      </c>
      <c r="D4" s="4"/>
      <c r="E4" s="4"/>
      <c r="F4" s="25"/>
      <c r="I4" s="4"/>
      <c r="J4" s="4"/>
      <c r="K4" s="4"/>
    </row>
    <row r="5" spans="1:22" s="7" customFormat="1" x14ac:dyDescent="0.25">
      <c r="C5" s="7" t="s">
        <v>443</v>
      </c>
      <c r="D5" s="4"/>
      <c r="E5" s="4"/>
      <c r="F5" s="25"/>
      <c r="I5" s="4"/>
      <c r="J5" s="4"/>
      <c r="K5" s="4"/>
    </row>
    <row r="6" spans="1:22" s="7" customFormat="1" x14ac:dyDescent="0.25">
      <c r="C6" s="7" t="s">
        <v>442</v>
      </c>
      <c r="D6" s="4"/>
      <c r="E6" s="4"/>
      <c r="F6" s="25"/>
      <c r="I6" s="4"/>
      <c r="J6" s="4"/>
      <c r="K6" s="4"/>
    </row>
    <row r="7" spans="1:22" ht="13.15" customHeight="1" x14ac:dyDescent="0.3">
      <c r="F7" s="146" t="s">
        <v>308</v>
      </c>
      <c r="G7" s="147"/>
      <c r="H7" s="148"/>
      <c r="L7" s="146" t="s">
        <v>479</v>
      </c>
      <c r="M7" s="147"/>
      <c r="N7" s="147"/>
      <c r="O7" s="147"/>
      <c r="P7" s="147"/>
      <c r="Q7" s="147"/>
      <c r="R7" s="147"/>
      <c r="S7" s="147"/>
      <c r="T7" s="147"/>
      <c r="U7" s="147"/>
      <c r="V7" s="148"/>
    </row>
    <row r="8" spans="1:22" ht="43.5" x14ac:dyDescent="0.3">
      <c r="A8" s="49" t="s">
        <v>284</v>
      </c>
      <c r="B8" s="49" t="s">
        <v>311</v>
      </c>
      <c r="C8" s="49" t="s">
        <v>312</v>
      </c>
      <c r="D8" s="49" t="s">
        <v>135</v>
      </c>
      <c r="E8" s="49" t="s">
        <v>7</v>
      </c>
      <c r="F8" s="49" t="s">
        <v>305</v>
      </c>
      <c r="G8" s="49" t="s">
        <v>306</v>
      </c>
      <c r="H8" s="49" t="s">
        <v>307</v>
      </c>
      <c r="I8" s="126" t="s">
        <v>664</v>
      </c>
      <c r="J8" s="126" t="s">
        <v>665</v>
      </c>
      <c r="K8" s="49" t="s">
        <v>461</v>
      </c>
      <c r="L8" s="49" t="s">
        <v>480</v>
      </c>
      <c r="M8" s="49" t="s">
        <v>482</v>
      </c>
      <c r="N8" s="49" t="s">
        <v>513</v>
      </c>
      <c r="O8" s="49" t="s">
        <v>484</v>
      </c>
      <c r="P8" s="49" t="s">
        <v>514</v>
      </c>
      <c r="Q8" s="49" t="s">
        <v>481</v>
      </c>
      <c r="R8" s="49" t="s">
        <v>485</v>
      </c>
      <c r="S8" s="49" t="s">
        <v>486</v>
      </c>
      <c r="T8" s="49" t="s">
        <v>487</v>
      </c>
      <c r="U8" s="49" t="s">
        <v>488</v>
      </c>
      <c r="V8" s="49" t="s">
        <v>515</v>
      </c>
    </row>
    <row r="9" spans="1:22" ht="36" x14ac:dyDescent="0.3">
      <c r="A9" s="77" t="s">
        <v>1</v>
      </c>
      <c r="B9" s="50" t="s">
        <v>254</v>
      </c>
      <c r="C9" s="50" t="s">
        <v>369</v>
      </c>
      <c r="D9" s="51">
        <v>4</v>
      </c>
      <c r="E9" s="52"/>
      <c r="F9" s="83" t="s">
        <v>195</v>
      </c>
      <c r="G9" s="83"/>
      <c r="H9" s="83"/>
      <c r="I9" s="127"/>
      <c r="J9" s="127"/>
      <c r="K9" s="104">
        <f t="shared" ref="K9:K72" si="0">IF(D9="NA","NA",5-D9)</f>
        <v>1</v>
      </c>
      <c r="L9" s="83" t="s">
        <v>195</v>
      </c>
      <c r="M9" s="83"/>
      <c r="N9" s="83"/>
      <c r="O9" s="83"/>
      <c r="P9" s="83"/>
      <c r="Q9" s="83"/>
      <c r="R9" s="83"/>
      <c r="S9" s="83"/>
      <c r="T9" s="83"/>
      <c r="U9" s="83"/>
      <c r="V9" s="83"/>
    </row>
    <row r="10" spans="1:22" ht="24" x14ac:dyDescent="0.3">
      <c r="A10" s="77"/>
      <c r="B10" s="50" t="s">
        <v>43</v>
      </c>
      <c r="C10" s="50" t="s">
        <v>313</v>
      </c>
      <c r="D10" s="51" t="s">
        <v>518</v>
      </c>
      <c r="E10" s="52"/>
      <c r="F10" s="83" t="s">
        <v>195</v>
      </c>
      <c r="G10" s="83"/>
      <c r="H10" s="83"/>
      <c r="I10" s="127"/>
      <c r="J10" s="127"/>
      <c r="K10" s="104" t="str">
        <f t="shared" si="0"/>
        <v>NA</v>
      </c>
      <c r="L10" s="83" t="s">
        <v>195</v>
      </c>
      <c r="M10" s="83"/>
      <c r="N10" s="83"/>
      <c r="O10" s="83"/>
      <c r="P10" s="83"/>
      <c r="Q10" s="83"/>
      <c r="R10" s="83"/>
      <c r="S10" s="83"/>
      <c r="T10" s="83"/>
      <c r="U10" s="83"/>
      <c r="V10" s="83"/>
    </row>
    <row r="11" spans="1:22" ht="78" x14ac:dyDescent="0.3">
      <c r="A11" s="77" t="s">
        <v>1</v>
      </c>
      <c r="B11" s="50" t="s">
        <v>255</v>
      </c>
      <c r="C11" s="50" t="s">
        <v>370</v>
      </c>
      <c r="D11" s="51">
        <v>3</v>
      </c>
      <c r="E11" s="52" t="s">
        <v>444</v>
      </c>
      <c r="F11" s="83" t="s">
        <v>195</v>
      </c>
      <c r="G11" s="83"/>
      <c r="H11" s="83"/>
      <c r="I11" s="127"/>
      <c r="J11" s="127"/>
      <c r="K11" s="104">
        <f t="shared" si="0"/>
        <v>2</v>
      </c>
      <c r="L11" s="83" t="s">
        <v>195</v>
      </c>
      <c r="M11" s="83"/>
      <c r="N11" s="83" t="s">
        <v>195</v>
      </c>
      <c r="O11" s="83"/>
      <c r="P11" s="83"/>
      <c r="Q11" s="83"/>
      <c r="R11" s="83"/>
      <c r="S11" s="83"/>
      <c r="T11" s="83"/>
      <c r="U11" s="83"/>
      <c r="V11" s="83"/>
    </row>
    <row r="12" spans="1:22" ht="26" x14ac:dyDescent="0.3">
      <c r="A12" s="77"/>
      <c r="B12" s="50" t="s">
        <v>44</v>
      </c>
      <c r="C12" s="50" t="s">
        <v>314</v>
      </c>
      <c r="D12" s="51">
        <v>4</v>
      </c>
      <c r="E12" s="86" t="s">
        <v>392</v>
      </c>
      <c r="F12" s="83" t="s">
        <v>195</v>
      </c>
      <c r="G12" s="83"/>
      <c r="H12" s="83"/>
      <c r="I12" s="127"/>
      <c r="J12" s="127"/>
      <c r="K12" s="104">
        <f t="shared" si="0"/>
        <v>1</v>
      </c>
      <c r="L12" s="83" t="s">
        <v>195</v>
      </c>
      <c r="M12" s="83"/>
      <c r="N12" s="83"/>
      <c r="O12" s="83"/>
      <c r="P12" s="83" t="s">
        <v>195</v>
      </c>
      <c r="Q12" s="83" t="s">
        <v>195</v>
      </c>
      <c r="R12" s="83" t="s">
        <v>195</v>
      </c>
      <c r="S12" s="83"/>
      <c r="T12" s="83"/>
      <c r="U12" s="83"/>
      <c r="V12" s="83"/>
    </row>
    <row r="13" spans="1:22" x14ac:dyDescent="0.3">
      <c r="A13" s="77"/>
      <c r="B13" s="50" t="s">
        <v>45</v>
      </c>
      <c r="C13" s="50" t="s">
        <v>315</v>
      </c>
      <c r="D13" s="51">
        <v>1</v>
      </c>
      <c r="E13" s="52"/>
      <c r="F13" s="83" t="s">
        <v>195</v>
      </c>
      <c r="G13" s="83"/>
      <c r="H13" s="83"/>
      <c r="I13" s="127"/>
      <c r="J13" s="127"/>
      <c r="K13" s="104">
        <f t="shared" si="0"/>
        <v>4</v>
      </c>
      <c r="L13" s="83" t="s">
        <v>195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ht="24" x14ac:dyDescent="0.3">
      <c r="A14" s="77"/>
      <c r="B14" s="50" t="s">
        <v>46</v>
      </c>
      <c r="C14" s="50" t="s">
        <v>526</v>
      </c>
      <c r="D14" s="51">
        <v>2</v>
      </c>
      <c r="E14" s="52"/>
      <c r="F14" s="83" t="s">
        <v>195</v>
      </c>
      <c r="G14" s="83"/>
      <c r="H14" s="83"/>
      <c r="I14" s="127"/>
      <c r="J14" s="127"/>
      <c r="K14" s="104">
        <f t="shared" si="0"/>
        <v>3</v>
      </c>
      <c r="L14" s="83" t="s">
        <v>195</v>
      </c>
      <c r="M14" s="83"/>
      <c r="N14" s="83"/>
      <c r="O14" s="83"/>
      <c r="P14" s="83" t="s">
        <v>195</v>
      </c>
      <c r="Q14" s="83" t="s">
        <v>195</v>
      </c>
      <c r="R14" s="83" t="s">
        <v>195</v>
      </c>
      <c r="S14" s="83"/>
      <c r="T14" s="83"/>
      <c r="U14" s="83"/>
      <c r="V14" s="83"/>
    </row>
    <row r="15" spans="1:22" ht="24" x14ac:dyDescent="0.3">
      <c r="A15" s="77" t="s">
        <v>1</v>
      </c>
      <c r="B15" s="50" t="s">
        <v>47</v>
      </c>
      <c r="C15" s="50" t="s">
        <v>316</v>
      </c>
      <c r="D15" s="51">
        <v>3</v>
      </c>
      <c r="E15" s="52" t="s">
        <v>285</v>
      </c>
      <c r="F15" s="83" t="s">
        <v>195</v>
      </c>
      <c r="G15" s="83"/>
      <c r="H15" s="83"/>
      <c r="I15" s="127"/>
      <c r="J15" s="127"/>
      <c r="K15" s="104">
        <f t="shared" si="0"/>
        <v>2</v>
      </c>
      <c r="L15" s="83" t="s">
        <v>195</v>
      </c>
      <c r="M15" s="83"/>
      <c r="N15" s="83"/>
      <c r="O15" s="83"/>
      <c r="P15" s="83" t="s">
        <v>195</v>
      </c>
      <c r="Q15" s="83" t="s">
        <v>195</v>
      </c>
      <c r="R15" s="83" t="s">
        <v>195</v>
      </c>
      <c r="S15" s="83"/>
      <c r="T15" s="83"/>
      <c r="U15" s="83"/>
      <c r="V15" s="83"/>
    </row>
    <row r="16" spans="1:22" ht="24" x14ac:dyDescent="0.3">
      <c r="A16" s="77"/>
      <c r="B16" s="84" t="s">
        <v>568</v>
      </c>
      <c r="C16" s="50" t="s">
        <v>527</v>
      </c>
      <c r="D16" s="51">
        <v>4</v>
      </c>
      <c r="E16" s="52"/>
      <c r="F16" s="83" t="s">
        <v>195</v>
      </c>
      <c r="G16" s="83"/>
      <c r="H16" s="83"/>
      <c r="I16" s="127"/>
      <c r="J16" s="127"/>
      <c r="K16" s="104">
        <f t="shared" si="0"/>
        <v>1</v>
      </c>
      <c r="L16" s="83" t="s">
        <v>195</v>
      </c>
      <c r="M16" s="83"/>
      <c r="N16" s="83"/>
      <c r="O16" s="83"/>
      <c r="P16" s="83" t="s">
        <v>195</v>
      </c>
      <c r="Q16" s="83" t="s">
        <v>195</v>
      </c>
      <c r="R16" s="83" t="s">
        <v>195</v>
      </c>
      <c r="S16" s="83"/>
      <c r="T16" s="83"/>
      <c r="U16" s="83"/>
      <c r="V16" s="83"/>
    </row>
    <row r="17" spans="1:22" ht="91" x14ac:dyDescent="0.3">
      <c r="A17" s="77"/>
      <c r="B17" s="84" t="s">
        <v>571</v>
      </c>
      <c r="C17" s="50" t="s">
        <v>528</v>
      </c>
      <c r="D17" s="51">
        <v>1</v>
      </c>
      <c r="E17" s="52" t="s">
        <v>516</v>
      </c>
      <c r="F17" s="83" t="s">
        <v>195</v>
      </c>
      <c r="G17" s="83"/>
      <c r="H17" s="83"/>
      <c r="I17" s="127"/>
      <c r="J17" s="127"/>
      <c r="K17" s="104">
        <f t="shared" si="0"/>
        <v>4</v>
      </c>
      <c r="L17" s="83"/>
      <c r="M17" s="83"/>
      <c r="N17" s="83"/>
      <c r="O17" s="83"/>
      <c r="P17" s="83"/>
      <c r="Q17" s="83" t="s">
        <v>195</v>
      </c>
      <c r="R17" s="83"/>
      <c r="S17" s="83"/>
      <c r="T17" s="83"/>
      <c r="U17" s="83"/>
      <c r="V17" s="83"/>
    </row>
    <row r="18" spans="1:22" ht="24" x14ac:dyDescent="0.3">
      <c r="A18" s="77"/>
      <c r="B18" s="84" t="s">
        <v>572</v>
      </c>
      <c r="C18" s="50" t="s">
        <v>529</v>
      </c>
      <c r="D18" s="51">
        <v>2</v>
      </c>
      <c r="E18" s="52" t="s">
        <v>393</v>
      </c>
      <c r="F18" s="83" t="s">
        <v>195</v>
      </c>
      <c r="G18" s="83"/>
      <c r="H18" s="83"/>
      <c r="I18" s="127"/>
      <c r="J18" s="127"/>
      <c r="K18" s="104">
        <f t="shared" si="0"/>
        <v>3</v>
      </c>
      <c r="L18" s="83"/>
      <c r="M18" s="83"/>
      <c r="N18" s="83"/>
      <c r="O18" s="83"/>
      <c r="P18" s="83"/>
      <c r="Q18" s="83" t="s">
        <v>195</v>
      </c>
      <c r="R18" s="83"/>
      <c r="S18" s="83"/>
      <c r="T18" s="83"/>
      <c r="U18" s="83"/>
      <c r="V18" s="83"/>
    </row>
    <row r="19" spans="1:22" ht="78" x14ac:dyDescent="0.3">
      <c r="A19" s="77"/>
      <c r="B19" s="50" t="s">
        <v>48</v>
      </c>
      <c r="C19" s="50" t="s">
        <v>317</v>
      </c>
      <c r="D19" s="51">
        <v>3</v>
      </c>
      <c r="E19" s="86" t="s">
        <v>394</v>
      </c>
      <c r="F19" s="83" t="s">
        <v>195</v>
      </c>
      <c r="G19" s="83"/>
      <c r="H19" s="83"/>
      <c r="I19" s="127"/>
      <c r="J19" s="127"/>
      <c r="K19" s="104">
        <f t="shared" si="0"/>
        <v>2</v>
      </c>
      <c r="L19" s="83"/>
      <c r="M19" s="83" t="s">
        <v>195</v>
      </c>
      <c r="N19" s="83"/>
      <c r="O19" s="83"/>
      <c r="P19" s="83"/>
      <c r="Q19" s="83"/>
      <c r="R19" s="83"/>
      <c r="S19" s="83"/>
      <c r="T19" s="83"/>
      <c r="U19" s="83"/>
      <c r="V19" s="83"/>
    </row>
    <row r="20" spans="1:22" ht="24" x14ac:dyDescent="0.3">
      <c r="A20" s="77" t="s">
        <v>1</v>
      </c>
      <c r="B20" s="50" t="s">
        <v>49</v>
      </c>
      <c r="C20" s="50" t="s">
        <v>530</v>
      </c>
      <c r="D20" s="51">
        <v>4</v>
      </c>
      <c r="E20" s="52"/>
      <c r="F20" s="83" t="s">
        <v>195</v>
      </c>
      <c r="G20" s="83"/>
      <c r="H20" s="83"/>
      <c r="I20" s="127"/>
      <c r="J20" s="127"/>
      <c r="K20" s="104">
        <f t="shared" si="0"/>
        <v>1</v>
      </c>
      <c r="L20" s="83"/>
      <c r="M20" s="83" t="s">
        <v>195</v>
      </c>
      <c r="N20" s="83"/>
      <c r="O20" s="83"/>
      <c r="P20" s="83"/>
      <c r="Q20" s="83"/>
      <c r="R20" s="83"/>
      <c r="S20" s="83"/>
      <c r="T20" s="83"/>
      <c r="U20" s="83"/>
      <c r="V20" s="83"/>
    </row>
    <row r="21" spans="1:22" ht="26" x14ac:dyDescent="0.3">
      <c r="A21" s="77"/>
      <c r="B21" s="50" t="s">
        <v>50</v>
      </c>
      <c r="C21" s="50" t="s">
        <v>318</v>
      </c>
      <c r="D21" s="51">
        <v>1</v>
      </c>
      <c r="E21" s="52" t="s">
        <v>395</v>
      </c>
      <c r="F21" s="83" t="s">
        <v>195</v>
      </c>
      <c r="G21" s="83"/>
      <c r="H21" s="83"/>
      <c r="I21" s="127"/>
      <c r="J21" s="127"/>
      <c r="K21" s="104">
        <f t="shared" si="0"/>
        <v>4</v>
      </c>
      <c r="L21" s="83" t="s">
        <v>195</v>
      </c>
      <c r="M21" s="83"/>
      <c r="N21" s="83"/>
      <c r="O21" s="83"/>
      <c r="P21" s="83"/>
      <c r="Q21" s="83"/>
      <c r="R21" s="83"/>
      <c r="S21" s="83"/>
      <c r="T21" s="83"/>
      <c r="U21" s="83"/>
      <c r="V21" s="83"/>
    </row>
    <row r="22" spans="1:22" ht="48" x14ac:dyDescent="0.3">
      <c r="A22" s="77" t="s">
        <v>1</v>
      </c>
      <c r="B22" s="50" t="s">
        <v>256</v>
      </c>
      <c r="C22" s="50" t="s">
        <v>371</v>
      </c>
      <c r="D22" s="51">
        <v>2</v>
      </c>
      <c r="E22" s="52"/>
      <c r="F22" s="83" t="s">
        <v>195</v>
      </c>
      <c r="G22" s="83"/>
      <c r="H22" s="83"/>
      <c r="I22" s="127"/>
      <c r="J22" s="127"/>
      <c r="K22" s="104">
        <f t="shared" si="0"/>
        <v>3</v>
      </c>
      <c r="L22" s="83"/>
      <c r="M22" s="83" t="s">
        <v>195</v>
      </c>
      <c r="N22" s="83"/>
      <c r="O22" s="83"/>
      <c r="P22" s="83"/>
      <c r="Q22" s="83"/>
      <c r="R22" s="83"/>
      <c r="S22" s="83"/>
      <c r="T22" s="83"/>
      <c r="U22" s="83"/>
      <c r="V22" s="83"/>
    </row>
    <row r="23" spans="1:22" ht="39" x14ac:dyDescent="0.3">
      <c r="A23" s="77" t="s">
        <v>1</v>
      </c>
      <c r="B23" s="50" t="s">
        <v>51</v>
      </c>
      <c r="C23" s="50" t="s">
        <v>319</v>
      </c>
      <c r="D23" s="51">
        <v>3</v>
      </c>
      <c r="E23" s="52" t="s">
        <v>396</v>
      </c>
      <c r="F23" s="83" t="s">
        <v>195</v>
      </c>
      <c r="G23" s="83"/>
      <c r="H23" s="83"/>
      <c r="I23" s="127"/>
      <c r="J23" s="127"/>
      <c r="K23" s="104">
        <f t="shared" si="0"/>
        <v>2</v>
      </c>
      <c r="L23" s="83"/>
      <c r="M23" s="83" t="s">
        <v>195</v>
      </c>
      <c r="N23" s="83"/>
      <c r="O23" s="83"/>
      <c r="P23" s="83"/>
      <c r="Q23" s="83"/>
      <c r="R23" s="83"/>
      <c r="S23" s="83"/>
      <c r="T23" s="83"/>
      <c r="U23" s="83"/>
      <c r="V23" s="83"/>
    </row>
    <row r="24" spans="1:22" ht="130" x14ac:dyDescent="0.3">
      <c r="A24" s="77"/>
      <c r="B24" s="50" t="s">
        <v>52</v>
      </c>
      <c r="C24" s="50" t="s">
        <v>531</v>
      </c>
      <c r="D24" s="51">
        <v>4</v>
      </c>
      <c r="E24" s="52" t="s">
        <v>397</v>
      </c>
      <c r="F24" s="83" t="s">
        <v>195</v>
      </c>
      <c r="G24" s="83"/>
      <c r="H24" s="83"/>
      <c r="I24" s="127"/>
      <c r="J24" s="127"/>
      <c r="K24" s="104">
        <f t="shared" si="0"/>
        <v>1</v>
      </c>
      <c r="L24" s="83"/>
      <c r="M24" s="83" t="s">
        <v>195</v>
      </c>
      <c r="N24" s="83"/>
      <c r="O24" s="83"/>
      <c r="P24" s="83"/>
      <c r="Q24" s="83"/>
      <c r="R24" s="83"/>
      <c r="S24" s="83"/>
      <c r="T24" s="83"/>
      <c r="U24" s="83"/>
      <c r="V24" s="83"/>
    </row>
    <row r="25" spans="1:22" ht="26" x14ac:dyDescent="0.3">
      <c r="A25" s="77" t="s">
        <v>1</v>
      </c>
      <c r="B25" s="50" t="s">
        <v>53</v>
      </c>
      <c r="C25" s="50" t="s">
        <v>532</v>
      </c>
      <c r="D25" s="51">
        <v>1</v>
      </c>
      <c r="E25" s="52" t="s">
        <v>398</v>
      </c>
      <c r="F25" s="83" t="s">
        <v>195</v>
      </c>
      <c r="G25" s="83"/>
      <c r="H25" s="83"/>
      <c r="I25" s="127"/>
      <c r="J25" s="127"/>
      <c r="K25" s="104">
        <f t="shared" si="0"/>
        <v>4</v>
      </c>
      <c r="L25" s="83"/>
      <c r="M25" s="83"/>
      <c r="N25" s="83"/>
      <c r="O25" s="83" t="s">
        <v>195</v>
      </c>
      <c r="P25" s="83" t="s">
        <v>195</v>
      </c>
      <c r="Q25" s="83" t="s">
        <v>195</v>
      </c>
      <c r="R25" s="83" t="s">
        <v>195</v>
      </c>
      <c r="S25" s="83"/>
      <c r="T25" s="83"/>
      <c r="U25" s="83"/>
      <c r="V25" s="83"/>
    </row>
    <row r="26" spans="1:22" ht="26" x14ac:dyDescent="0.3">
      <c r="A26" s="77"/>
      <c r="B26" s="50" t="s">
        <v>54</v>
      </c>
      <c r="C26" s="50" t="s">
        <v>475</v>
      </c>
      <c r="D26" s="51">
        <v>2</v>
      </c>
      <c r="E26" s="52" t="s">
        <v>399</v>
      </c>
      <c r="F26" s="83" t="s">
        <v>195</v>
      </c>
      <c r="G26" s="83"/>
      <c r="H26" s="83"/>
      <c r="I26" s="127"/>
      <c r="J26" s="127"/>
      <c r="K26" s="104">
        <f t="shared" si="0"/>
        <v>3</v>
      </c>
      <c r="L26" s="83"/>
      <c r="M26" s="83"/>
      <c r="N26" s="83"/>
      <c r="O26" s="83" t="s">
        <v>195</v>
      </c>
      <c r="P26" s="83" t="s">
        <v>195</v>
      </c>
      <c r="Q26" s="83" t="s">
        <v>195</v>
      </c>
      <c r="R26" s="83" t="s">
        <v>195</v>
      </c>
      <c r="S26" s="83"/>
      <c r="T26" s="83"/>
      <c r="U26" s="83"/>
      <c r="V26" s="83"/>
    </row>
    <row r="27" spans="1:22" ht="312" x14ac:dyDescent="0.3">
      <c r="A27" s="77" t="s">
        <v>1</v>
      </c>
      <c r="B27" s="50" t="s">
        <v>55</v>
      </c>
      <c r="C27" s="50" t="s">
        <v>533</v>
      </c>
      <c r="D27" s="51">
        <v>3</v>
      </c>
      <c r="E27" s="52" t="s">
        <v>400</v>
      </c>
      <c r="F27" s="83" t="s">
        <v>195</v>
      </c>
      <c r="G27" s="83"/>
      <c r="H27" s="83"/>
      <c r="I27" s="127"/>
      <c r="J27" s="127"/>
      <c r="K27" s="104">
        <f t="shared" si="0"/>
        <v>2</v>
      </c>
      <c r="L27" s="83" t="s">
        <v>195</v>
      </c>
      <c r="M27" s="83"/>
      <c r="N27" s="83"/>
      <c r="O27" s="83" t="s">
        <v>195</v>
      </c>
      <c r="P27" s="83" t="s">
        <v>195</v>
      </c>
      <c r="Q27" s="83" t="s">
        <v>195</v>
      </c>
      <c r="R27" s="83" t="s">
        <v>195</v>
      </c>
      <c r="S27" s="83"/>
      <c r="T27" s="83"/>
      <c r="U27" s="83"/>
      <c r="V27" s="83"/>
    </row>
    <row r="28" spans="1:22" x14ac:dyDescent="0.3">
      <c r="A28" s="77"/>
      <c r="B28" s="50" t="s">
        <v>56</v>
      </c>
      <c r="C28" s="50" t="s">
        <v>320</v>
      </c>
      <c r="D28" s="51">
        <v>4</v>
      </c>
      <c r="E28" s="52"/>
      <c r="F28" s="83" t="s">
        <v>195</v>
      </c>
      <c r="G28" s="83"/>
      <c r="H28" s="83"/>
      <c r="I28" s="127"/>
      <c r="J28" s="127"/>
      <c r="K28" s="104">
        <f t="shared" si="0"/>
        <v>1</v>
      </c>
      <c r="L28" s="83"/>
      <c r="M28" s="83" t="s">
        <v>195</v>
      </c>
      <c r="N28" s="83"/>
      <c r="O28" s="83" t="s">
        <v>195</v>
      </c>
      <c r="P28" s="83" t="s">
        <v>195</v>
      </c>
      <c r="Q28" s="83" t="s">
        <v>195</v>
      </c>
      <c r="R28" s="83" t="s">
        <v>195</v>
      </c>
      <c r="S28" s="83"/>
      <c r="T28" s="83"/>
      <c r="U28" s="83"/>
      <c r="V28" s="83"/>
    </row>
    <row r="29" spans="1:22" ht="36" x14ac:dyDescent="0.3">
      <c r="A29" s="77"/>
      <c r="B29" s="50" t="s">
        <v>257</v>
      </c>
      <c r="C29" s="50" t="s">
        <v>372</v>
      </c>
      <c r="D29" s="51">
        <v>1</v>
      </c>
      <c r="E29" s="52"/>
      <c r="F29" s="83" t="s">
        <v>195</v>
      </c>
      <c r="G29" s="83"/>
      <c r="H29" s="83"/>
      <c r="I29" s="127"/>
      <c r="J29" s="127"/>
      <c r="K29" s="104">
        <f t="shared" si="0"/>
        <v>4</v>
      </c>
      <c r="L29" s="83" t="s">
        <v>195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 ht="36" x14ac:dyDescent="0.3">
      <c r="A30" s="77"/>
      <c r="B30" s="50" t="s">
        <v>258</v>
      </c>
      <c r="C30" s="50" t="s">
        <v>373</v>
      </c>
      <c r="D30" s="51">
        <v>2</v>
      </c>
      <c r="E30" s="52"/>
      <c r="F30" s="83" t="s">
        <v>195</v>
      </c>
      <c r="G30" s="83"/>
      <c r="H30" s="83"/>
      <c r="I30" s="127"/>
      <c r="J30" s="127"/>
      <c r="K30" s="104">
        <f t="shared" si="0"/>
        <v>3</v>
      </c>
      <c r="L30" s="83" t="s">
        <v>195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 ht="36" x14ac:dyDescent="0.3">
      <c r="A31" s="77"/>
      <c r="B31" s="50" t="s">
        <v>57</v>
      </c>
      <c r="C31" s="50" t="s">
        <v>575</v>
      </c>
      <c r="D31" s="51">
        <v>3</v>
      </c>
      <c r="E31" s="52" t="s">
        <v>401</v>
      </c>
      <c r="F31" s="83" t="s">
        <v>195</v>
      </c>
      <c r="G31" s="83"/>
      <c r="H31" s="83"/>
      <c r="I31" s="127"/>
      <c r="J31" s="127"/>
      <c r="K31" s="104">
        <f t="shared" si="0"/>
        <v>2</v>
      </c>
      <c r="L31" s="83" t="s">
        <v>195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 ht="65" x14ac:dyDescent="0.3">
      <c r="A32" s="77"/>
      <c r="B32" s="50" t="s">
        <v>259</v>
      </c>
      <c r="C32" s="50" t="s">
        <v>576</v>
      </c>
      <c r="D32" s="51">
        <v>4</v>
      </c>
      <c r="E32" s="86" t="s">
        <v>483</v>
      </c>
      <c r="F32" s="83" t="s">
        <v>195</v>
      </c>
      <c r="G32" s="83"/>
      <c r="H32" s="83"/>
      <c r="I32" s="127"/>
      <c r="J32" s="127"/>
      <c r="K32" s="104">
        <f t="shared" si="0"/>
        <v>1</v>
      </c>
      <c r="L32" s="83" t="s">
        <v>195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 ht="286" x14ac:dyDescent="0.3">
      <c r="A33" s="77" t="s">
        <v>1</v>
      </c>
      <c r="B33" s="50" t="s">
        <v>260</v>
      </c>
      <c r="C33" s="50" t="s">
        <v>577</v>
      </c>
      <c r="D33" s="51">
        <v>1</v>
      </c>
      <c r="E33" s="52" t="s">
        <v>524</v>
      </c>
      <c r="F33" s="83" t="s">
        <v>195</v>
      </c>
      <c r="G33" s="83"/>
      <c r="H33" s="83"/>
      <c r="I33" s="127"/>
      <c r="J33" s="127"/>
      <c r="K33" s="104">
        <f t="shared" si="0"/>
        <v>4</v>
      </c>
      <c r="L33" s="83" t="s">
        <v>195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 ht="36" x14ac:dyDescent="0.3">
      <c r="A34" s="77"/>
      <c r="B34" s="50" t="s">
        <v>261</v>
      </c>
      <c r="C34" s="50" t="s">
        <v>374</v>
      </c>
      <c r="D34" s="51">
        <v>2</v>
      </c>
      <c r="E34" s="52"/>
      <c r="F34" s="83" t="s">
        <v>195</v>
      </c>
      <c r="G34" s="83"/>
      <c r="H34" s="83"/>
      <c r="I34" s="127"/>
      <c r="J34" s="127"/>
      <c r="K34" s="104">
        <f t="shared" si="0"/>
        <v>3</v>
      </c>
      <c r="L34" s="83" t="s">
        <v>195</v>
      </c>
      <c r="M34" s="83"/>
      <c r="N34" s="83"/>
      <c r="O34" s="83"/>
      <c r="P34" s="83"/>
      <c r="Q34" s="83" t="s">
        <v>195</v>
      </c>
      <c r="R34" s="83"/>
      <c r="S34" s="83"/>
      <c r="T34" s="83"/>
      <c r="U34" s="83"/>
      <c r="V34" s="83"/>
    </row>
    <row r="35" spans="1:22" ht="26" x14ac:dyDescent="0.3">
      <c r="A35" s="77"/>
      <c r="B35" s="50" t="s">
        <v>58</v>
      </c>
      <c r="C35" s="50" t="s">
        <v>321</v>
      </c>
      <c r="D35" s="51">
        <v>3</v>
      </c>
      <c r="E35" s="52" t="s">
        <v>578</v>
      </c>
      <c r="F35" s="83" t="s">
        <v>195</v>
      </c>
      <c r="G35" s="83"/>
      <c r="H35" s="83"/>
      <c r="I35" s="127"/>
      <c r="J35" s="127"/>
      <c r="K35" s="104">
        <f t="shared" si="0"/>
        <v>2</v>
      </c>
      <c r="L35" s="83" t="s">
        <v>195</v>
      </c>
      <c r="M35" s="83"/>
      <c r="N35" s="83" t="s">
        <v>195</v>
      </c>
      <c r="O35" s="83"/>
      <c r="P35" s="83"/>
      <c r="Q35" s="83"/>
      <c r="R35" s="83"/>
      <c r="S35" s="83"/>
      <c r="T35" s="83"/>
      <c r="U35" s="83"/>
      <c r="V35" s="83"/>
    </row>
    <row r="36" spans="1:22" ht="78" x14ac:dyDescent="0.3">
      <c r="A36" s="77"/>
      <c r="B36" s="50" t="s">
        <v>59</v>
      </c>
      <c r="C36" s="50" t="s">
        <v>322</v>
      </c>
      <c r="D36" s="51">
        <v>4</v>
      </c>
      <c r="E36" s="52" t="s">
        <v>415</v>
      </c>
      <c r="F36" s="83" t="s">
        <v>195</v>
      </c>
      <c r="G36" s="83"/>
      <c r="H36" s="83"/>
      <c r="I36" s="127"/>
      <c r="J36" s="127"/>
      <c r="K36" s="104">
        <f t="shared" si="0"/>
        <v>1</v>
      </c>
      <c r="L36" s="83"/>
      <c r="M36" s="83"/>
      <c r="N36" s="83" t="s">
        <v>195</v>
      </c>
      <c r="O36" s="83"/>
      <c r="P36" s="83" t="s">
        <v>195</v>
      </c>
      <c r="Q36" s="83"/>
      <c r="R36" s="83"/>
      <c r="S36" s="83"/>
      <c r="T36" s="83"/>
      <c r="U36" s="83"/>
      <c r="V36" s="83"/>
    </row>
    <row r="37" spans="1:22" ht="65" x14ac:dyDescent="0.3">
      <c r="A37" s="77" t="s">
        <v>1</v>
      </c>
      <c r="B37" s="50" t="s">
        <v>262</v>
      </c>
      <c r="C37" s="50" t="s">
        <v>375</v>
      </c>
      <c r="D37" s="51">
        <v>1</v>
      </c>
      <c r="E37" s="52" t="s">
        <v>286</v>
      </c>
      <c r="F37" s="83" t="s">
        <v>195</v>
      </c>
      <c r="G37" s="83"/>
      <c r="H37" s="83"/>
      <c r="I37" s="127"/>
      <c r="J37" s="127"/>
      <c r="K37" s="104">
        <f t="shared" si="0"/>
        <v>4</v>
      </c>
      <c r="L37" s="83"/>
      <c r="M37" s="83" t="s">
        <v>195</v>
      </c>
      <c r="N37" s="83" t="s">
        <v>195</v>
      </c>
      <c r="O37" s="83"/>
      <c r="P37" s="83"/>
      <c r="Q37" s="83" t="s">
        <v>195</v>
      </c>
      <c r="R37" s="83"/>
      <c r="S37" s="83"/>
      <c r="T37" s="83"/>
      <c r="U37" s="83"/>
      <c r="V37" s="83"/>
    </row>
    <row r="38" spans="1:22" ht="65" x14ac:dyDescent="0.3">
      <c r="A38" s="77" t="s">
        <v>1</v>
      </c>
      <c r="B38" s="50" t="s">
        <v>263</v>
      </c>
      <c r="C38" s="50" t="s">
        <v>534</v>
      </c>
      <c r="D38" s="51">
        <v>2</v>
      </c>
      <c r="E38" s="52" t="s">
        <v>416</v>
      </c>
      <c r="F38" s="83" t="s">
        <v>195</v>
      </c>
      <c r="G38" s="83"/>
      <c r="H38" s="83"/>
      <c r="I38" s="127"/>
      <c r="J38" s="127"/>
      <c r="K38" s="104">
        <f t="shared" si="0"/>
        <v>3</v>
      </c>
      <c r="L38" s="83"/>
      <c r="M38" s="83" t="s">
        <v>195</v>
      </c>
      <c r="N38" s="83" t="s">
        <v>195</v>
      </c>
      <c r="O38" s="83"/>
      <c r="P38" s="83"/>
      <c r="Q38" s="83" t="s">
        <v>195</v>
      </c>
      <c r="R38" s="83"/>
      <c r="S38" s="83"/>
      <c r="T38" s="83"/>
      <c r="U38" s="83"/>
      <c r="V38" s="83"/>
    </row>
    <row r="39" spans="1:22" ht="143" x14ac:dyDescent="0.3">
      <c r="A39" s="77" t="s">
        <v>1</v>
      </c>
      <c r="B39" s="50" t="s">
        <v>60</v>
      </c>
      <c r="C39" s="50" t="s">
        <v>323</v>
      </c>
      <c r="D39" s="51">
        <v>3</v>
      </c>
      <c r="E39" s="52" t="s">
        <v>287</v>
      </c>
      <c r="F39" s="83" t="s">
        <v>195</v>
      </c>
      <c r="G39" s="83"/>
      <c r="H39" s="83"/>
      <c r="I39" s="127"/>
      <c r="J39" s="127"/>
      <c r="K39" s="104">
        <f t="shared" si="0"/>
        <v>2</v>
      </c>
      <c r="L39" s="83"/>
      <c r="M39" s="83" t="s">
        <v>195</v>
      </c>
      <c r="N39" s="83" t="s">
        <v>195</v>
      </c>
      <c r="O39" s="83"/>
      <c r="P39" s="83"/>
      <c r="Q39" s="83" t="s">
        <v>195</v>
      </c>
      <c r="R39" s="83"/>
      <c r="S39" s="83"/>
      <c r="T39" s="83"/>
      <c r="U39" s="83"/>
      <c r="V39" s="83"/>
    </row>
    <row r="40" spans="1:22" ht="130" x14ac:dyDescent="0.3">
      <c r="A40" s="77" t="s">
        <v>1</v>
      </c>
      <c r="B40" s="50" t="s">
        <v>61</v>
      </c>
      <c r="C40" s="50" t="s">
        <v>535</v>
      </c>
      <c r="D40" s="51">
        <v>4</v>
      </c>
      <c r="E40" s="52" t="s">
        <v>417</v>
      </c>
      <c r="F40" s="83" t="s">
        <v>195</v>
      </c>
      <c r="G40" s="83"/>
      <c r="H40" s="83"/>
      <c r="I40" s="127"/>
      <c r="J40" s="127"/>
      <c r="K40" s="104">
        <f t="shared" si="0"/>
        <v>1</v>
      </c>
      <c r="L40" s="83"/>
      <c r="M40" s="83" t="s">
        <v>195</v>
      </c>
      <c r="N40" s="83" t="s">
        <v>195</v>
      </c>
      <c r="O40" s="83"/>
      <c r="P40" s="83"/>
      <c r="Q40" s="83" t="s">
        <v>195</v>
      </c>
      <c r="R40" s="83"/>
      <c r="S40" s="83"/>
      <c r="T40" s="83"/>
      <c r="U40" s="83"/>
      <c r="V40" s="83"/>
    </row>
    <row r="41" spans="1:22" ht="24" x14ac:dyDescent="0.3">
      <c r="A41" s="77" t="s">
        <v>1</v>
      </c>
      <c r="B41" s="50" t="s">
        <v>62</v>
      </c>
      <c r="C41" s="50" t="s">
        <v>324</v>
      </c>
      <c r="D41" s="51">
        <v>3</v>
      </c>
      <c r="E41" s="52"/>
      <c r="F41" s="83" t="s">
        <v>195</v>
      </c>
      <c r="G41" s="83"/>
      <c r="H41" s="83"/>
      <c r="I41" s="127"/>
      <c r="J41" s="127"/>
      <c r="K41" s="104">
        <f t="shared" si="0"/>
        <v>2</v>
      </c>
      <c r="L41" s="83"/>
      <c r="M41" s="83" t="s">
        <v>195</v>
      </c>
      <c r="N41" s="83" t="s">
        <v>195</v>
      </c>
      <c r="O41" s="83"/>
      <c r="P41" s="83"/>
      <c r="Q41" s="83" t="s">
        <v>195</v>
      </c>
      <c r="R41" s="83"/>
      <c r="S41" s="83"/>
      <c r="T41" s="83"/>
      <c r="U41" s="83"/>
      <c r="V41" s="83"/>
    </row>
    <row r="42" spans="1:22" ht="36" x14ac:dyDescent="0.3">
      <c r="A42" s="77" t="s">
        <v>1</v>
      </c>
      <c r="B42" s="50" t="s">
        <v>63</v>
      </c>
      <c r="C42" s="50" t="s">
        <v>536</v>
      </c>
      <c r="D42" s="51">
        <v>4</v>
      </c>
      <c r="E42" s="52"/>
      <c r="F42" s="83" t="s">
        <v>195</v>
      </c>
      <c r="G42" s="83"/>
      <c r="H42" s="83"/>
      <c r="I42" s="127"/>
      <c r="J42" s="127"/>
      <c r="K42" s="104">
        <f t="shared" si="0"/>
        <v>1</v>
      </c>
      <c r="L42" s="83"/>
      <c r="M42" s="83" t="s">
        <v>195</v>
      </c>
      <c r="N42" s="83" t="s">
        <v>195</v>
      </c>
      <c r="O42" s="83"/>
      <c r="P42" s="83"/>
      <c r="Q42" s="83" t="s">
        <v>195</v>
      </c>
      <c r="R42" s="83"/>
      <c r="S42" s="83"/>
      <c r="T42" s="83"/>
      <c r="U42" s="83"/>
      <c r="V42" s="83"/>
    </row>
    <row r="43" spans="1:22" ht="36" x14ac:dyDescent="0.3">
      <c r="A43" s="77"/>
      <c r="B43" s="50" t="s">
        <v>64</v>
      </c>
      <c r="C43" s="50" t="s">
        <v>325</v>
      </c>
      <c r="D43" s="51">
        <v>1</v>
      </c>
      <c r="E43" s="52"/>
      <c r="F43" s="83" t="s">
        <v>195</v>
      </c>
      <c r="G43" s="83"/>
      <c r="H43" s="83"/>
      <c r="I43" s="127"/>
      <c r="J43" s="127"/>
      <c r="K43" s="104">
        <f t="shared" si="0"/>
        <v>4</v>
      </c>
      <c r="L43" s="83" t="s">
        <v>195</v>
      </c>
      <c r="M43" s="83"/>
      <c r="N43" s="83" t="s">
        <v>195</v>
      </c>
      <c r="O43" s="83"/>
      <c r="P43" s="83"/>
      <c r="Q43" s="83"/>
      <c r="R43" s="83"/>
      <c r="S43" s="83"/>
      <c r="T43" s="83"/>
      <c r="U43" s="83"/>
      <c r="V43" s="83"/>
    </row>
    <row r="44" spans="1:22" ht="24" x14ac:dyDescent="0.3">
      <c r="A44" s="77"/>
      <c r="B44" s="50" t="s">
        <v>65</v>
      </c>
      <c r="C44" s="50" t="s">
        <v>537</v>
      </c>
      <c r="D44" s="51">
        <v>2</v>
      </c>
      <c r="E44" s="52" t="s">
        <v>418</v>
      </c>
      <c r="F44" s="83" t="s">
        <v>195</v>
      </c>
      <c r="G44" s="83"/>
      <c r="H44" s="83"/>
      <c r="I44" s="127"/>
      <c r="J44" s="127"/>
      <c r="K44" s="104">
        <f t="shared" si="0"/>
        <v>3</v>
      </c>
      <c r="L44" s="83"/>
      <c r="M44" s="83" t="s">
        <v>195</v>
      </c>
      <c r="N44" s="83" t="s">
        <v>195</v>
      </c>
      <c r="O44" s="83"/>
      <c r="P44" s="83"/>
      <c r="Q44" s="83" t="s">
        <v>195</v>
      </c>
      <c r="R44" s="83"/>
      <c r="S44" s="83"/>
      <c r="T44" s="83"/>
      <c r="U44" s="83"/>
      <c r="V44" s="83"/>
    </row>
    <row r="45" spans="1:22" ht="24" x14ac:dyDescent="0.3">
      <c r="A45" s="77"/>
      <c r="B45" s="50" t="s">
        <v>264</v>
      </c>
      <c r="C45" s="50" t="s">
        <v>376</v>
      </c>
      <c r="D45" s="51">
        <v>3</v>
      </c>
      <c r="E45" s="52"/>
      <c r="F45" s="83" t="s">
        <v>195</v>
      </c>
      <c r="G45" s="83"/>
      <c r="H45" s="83"/>
      <c r="I45" s="127"/>
      <c r="J45" s="127"/>
      <c r="K45" s="104">
        <f t="shared" si="0"/>
        <v>2</v>
      </c>
      <c r="L45" s="83"/>
      <c r="M45" s="83"/>
      <c r="N45" s="83"/>
      <c r="O45" s="83"/>
      <c r="P45" s="83"/>
      <c r="Q45" s="83" t="s">
        <v>195</v>
      </c>
      <c r="R45" s="83" t="s">
        <v>195</v>
      </c>
      <c r="S45" s="83"/>
      <c r="T45" s="83"/>
      <c r="U45" s="83"/>
      <c r="V45" s="83"/>
    </row>
    <row r="46" spans="1:22" ht="39" x14ac:dyDescent="0.3">
      <c r="A46" s="77"/>
      <c r="B46" s="50" t="s">
        <v>66</v>
      </c>
      <c r="C46" s="50" t="s">
        <v>326</v>
      </c>
      <c r="D46" s="51">
        <v>4</v>
      </c>
      <c r="E46" s="52" t="s">
        <v>402</v>
      </c>
      <c r="F46" s="83" t="s">
        <v>195</v>
      </c>
      <c r="G46" s="83"/>
      <c r="H46" s="83"/>
      <c r="I46" s="127"/>
      <c r="J46" s="127"/>
      <c r="K46" s="104">
        <f t="shared" si="0"/>
        <v>1</v>
      </c>
      <c r="L46" s="83"/>
      <c r="M46" s="83" t="s">
        <v>195</v>
      </c>
      <c r="N46" s="83"/>
      <c r="O46" s="83"/>
      <c r="P46" s="83"/>
      <c r="Q46" s="83" t="s">
        <v>195</v>
      </c>
      <c r="R46" s="83" t="s">
        <v>195</v>
      </c>
      <c r="S46" s="83"/>
      <c r="T46" s="83"/>
      <c r="U46" s="83"/>
      <c r="V46" s="83"/>
    </row>
    <row r="47" spans="1:22" ht="26" x14ac:dyDescent="0.3">
      <c r="A47" s="77"/>
      <c r="B47" s="50" t="s">
        <v>67</v>
      </c>
      <c r="C47" s="50" t="s">
        <v>538</v>
      </c>
      <c r="D47" s="51">
        <v>1</v>
      </c>
      <c r="E47" s="52" t="s">
        <v>419</v>
      </c>
      <c r="F47" s="83" t="s">
        <v>195</v>
      </c>
      <c r="G47" s="83"/>
      <c r="H47" s="83"/>
      <c r="I47" s="127"/>
      <c r="J47" s="127"/>
      <c r="K47" s="104">
        <f t="shared" si="0"/>
        <v>4</v>
      </c>
      <c r="L47" s="83"/>
      <c r="M47" s="83"/>
      <c r="N47" s="83"/>
      <c r="O47" s="83"/>
      <c r="P47" s="83"/>
      <c r="Q47" s="83" t="s">
        <v>195</v>
      </c>
      <c r="R47" s="83"/>
      <c r="S47" s="83"/>
      <c r="T47" s="83"/>
      <c r="U47" s="83"/>
      <c r="V47" s="83"/>
    </row>
    <row r="48" spans="1:22" ht="24" x14ac:dyDescent="0.3">
      <c r="A48" s="77"/>
      <c r="B48" s="50" t="s">
        <v>68</v>
      </c>
      <c r="C48" s="50" t="s">
        <v>539</v>
      </c>
      <c r="D48" s="51">
        <v>2</v>
      </c>
      <c r="E48" s="52"/>
      <c r="F48" s="83" t="s">
        <v>195</v>
      </c>
      <c r="G48" s="83"/>
      <c r="H48" s="83"/>
      <c r="I48" s="127"/>
      <c r="J48" s="127"/>
      <c r="K48" s="104">
        <f t="shared" si="0"/>
        <v>3</v>
      </c>
      <c r="L48" s="83"/>
      <c r="M48" s="83"/>
      <c r="N48" s="83" t="s">
        <v>195</v>
      </c>
      <c r="O48" s="83"/>
      <c r="P48" s="83"/>
      <c r="Q48" s="83" t="s">
        <v>195</v>
      </c>
      <c r="R48" s="83" t="s">
        <v>195</v>
      </c>
      <c r="S48" s="83"/>
      <c r="T48" s="83"/>
      <c r="U48" s="83"/>
      <c r="V48" s="83"/>
    </row>
    <row r="49" spans="1:22" ht="52" x14ac:dyDescent="0.3">
      <c r="A49" s="77" t="s">
        <v>1</v>
      </c>
      <c r="B49" s="50" t="s">
        <v>265</v>
      </c>
      <c r="C49" s="50" t="s">
        <v>377</v>
      </c>
      <c r="D49" s="51">
        <v>3</v>
      </c>
      <c r="E49" s="52" t="s">
        <v>288</v>
      </c>
      <c r="F49" s="83" t="s">
        <v>195</v>
      </c>
      <c r="G49" s="83"/>
      <c r="H49" s="83"/>
      <c r="I49" s="127"/>
      <c r="J49" s="127"/>
      <c r="K49" s="104">
        <f t="shared" si="0"/>
        <v>2</v>
      </c>
      <c r="L49" s="83"/>
      <c r="M49" s="83"/>
      <c r="N49" s="83"/>
      <c r="O49" s="83"/>
      <c r="P49" s="83"/>
      <c r="Q49" s="83" t="s">
        <v>195</v>
      </c>
      <c r="R49" s="83" t="s">
        <v>195</v>
      </c>
      <c r="S49" s="83"/>
      <c r="T49" s="83"/>
      <c r="U49" s="83"/>
      <c r="V49" s="83"/>
    </row>
    <row r="50" spans="1:22" ht="24" x14ac:dyDescent="0.3">
      <c r="A50" s="77"/>
      <c r="B50" s="50" t="s">
        <v>69</v>
      </c>
      <c r="C50" s="50" t="s">
        <v>327</v>
      </c>
      <c r="D50" s="51">
        <v>4</v>
      </c>
      <c r="E50" s="52"/>
      <c r="F50" s="83" t="s">
        <v>195</v>
      </c>
      <c r="G50" s="83"/>
      <c r="H50" s="83"/>
      <c r="I50" s="127"/>
      <c r="J50" s="127"/>
      <c r="K50" s="104">
        <f t="shared" si="0"/>
        <v>1</v>
      </c>
      <c r="L50" s="83"/>
      <c r="M50" s="83"/>
      <c r="N50" s="83"/>
      <c r="O50" s="83"/>
      <c r="P50" s="83"/>
      <c r="Q50" s="83" t="s">
        <v>195</v>
      </c>
      <c r="R50" s="83" t="s">
        <v>195</v>
      </c>
      <c r="S50" s="83"/>
      <c r="T50" s="83"/>
      <c r="U50" s="83"/>
      <c r="V50" s="83"/>
    </row>
    <row r="51" spans="1:22" x14ac:dyDescent="0.3">
      <c r="A51" s="77"/>
      <c r="B51" s="50" t="s">
        <v>70</v>
      </c>
      <c r="C51" s="50" t="s">
        <v>328</v>
      </c>
      <c r="D51" s="51">
        <v>1</v>
      </c>
      <c r="E51" s="52"/>
      <c r="F51" s="83" t="s">
        <v>195</v>
      </c>
      <c r="G51" s="83"/>
      <c r="H51" s="83"/>
      <c r="I51" s="127"/>
      <c r="J51" s="127"/>
      <c r="K51" s="104">
        <f t="shared" si="0"/>
        <v>4</v>
      </c>
      <c r="L51" s="83"/>
      <c r="M51" s="83"/>
      <c r="N51" s="83"/>
      <c r="O51" s="83" t="s">
        <v>195</v>
      </c>
      <c r="P51" s="83"/>
      <c r="Q51" s="83"/>
      <c r="R51" s="83"/>
      <c r="S51" s="83"/>
      <c r="T51" s="83"/>
      <c r="U51" s="83"/>
      <c r="V51" s="83"/>
    </row>
    <row r="52" spans="1:22" ht="78" x14ac:dyDescent="0.3">
      <c r="A52" s="77" t="s">
        <v>1</v>
      </c>
      <c r="B52" s="50" t="s">
        <v>71</v>
      </c>
      <c r="C52" s="50" t="s">
        <v>540</v>
      </c>
      <c r="D52" s="51">
        <v>2</v>
      </c>
      <c r="E52" s="86" t="s">
        <v>420</v>
      </c>
      <c r="F52" s="83" t="s">
        <v>195</v>
      </c>
      <c r="G52" s="83"/>
      <c r="H52" s="83"/>
      <c r="I52" s="127"/>
      <c r="J52" s="127"/>
      <c r="K52" s="104">
        <f t="shared" si="0"/>
        <v>3</v>
      </c>
      <c r="L52" s="83"/>
      <c r="M52" s="83"/>
      <c r="N52" s="83"/>
      <c r="O52" s="83" t="s">
        <v>195</v>
      </c>
      <c r="P52" s="83"/>
      <c r="Q52" s="83"/>
      <c r="R52" s="83"/>
      <c r="S52" s="83"/>
      <c r="T52" s="83"/>
      <c r="U52" s="83"/>
      <c r="V52" s="83"/>
    </row>
    <row r="53" spans="1:22" ht="65" x14ac:dyDescent="0.3">
      <c r="A53" s="77" t="s">
        <v>1</v>
      </c>
      <c r="B53" s="50" t="s">
        <v>72</v>
      </c>
      <c r="C53" s="50" t="s">
        <v>543</v>
      </c>
      <c r="D53" s="51">
        <v>3</v>
      </c>
      <c r="E53" s="52" t="s">
        <v>403</v>
      </c>
      <c r="F53" s="83" t="s">
        <v>195</v>
      </c>
      <c r="G53" s="83"/>
      <c r="H53" s="83"/>
      <c r="I53" s="127"/>
      <c r="J53" s="127"/>
      <c r="K53" s="104">
        <f t="shared" si="0"/>
        <v>2</v>
      </c>
      <c r="L53" s="83"/>
      <c r="M53" s="83"/>
      <c r="N53" s="83"/>
      <c r="O53" s="83" t="s">
        <v>195</v>
      </c>
      <c r="P53" s="83"/>
      <c r="Q53" s="83"/>
      <c r="R53" s="83"/>
      <c r="S53" s="83"/>
      <c r="T53" s="83"/>
      <c r="U53" s="83"/>
      <c r="V53" s="83"/>
    </row>
    <row r="54" spans="1:22" ht="24" x14ac:dyDescent="0.3">
      <c r="A54" s="77"/>
      <c r="B54" s="50" t="s">
        <v>73</v>
      </c>
      <c r="C54" s="50" t="s">
        <v>329</v>
      </c>
      <c r="D54" s="51">
        <v>4</v>
      </c>
      <c r="E54" s="52" t="s">
        <v>404</v>
      </c>
      <c r="F54" s="83" t="s">
        <v>195</v>
      </c>
      <c r="G54" s="83"/>
      <c r="H54" s="83"/>
      <c r="I54" s="127"/>
      <c r="J54" s="127"/>
      <c r="K54" s="104">
        <f t="shared" si="0"/>
        <v>1</v>
      </c>
      <c r="L54" s="83"/>
      <c r="M54" s="83"/>
      <c r="N54" s="83"/>
      <c r="O54" s="83" t="s">
        <v>195</v>
      </c>
      <c r="P54" s="83"/>
      <c r="Q54" s="83"/>
      <c r="R54" s="83"/>
      <c r="S54" s="83"/>
      <c r="T54" s="83"/>
      <c r="U54" s="83"/>
      <c r="V54" s="83"/>
    </row>
    <row r="55" spans="1:22" x14ac:dyDescent="0.3">
      <c r="A55" s="77"/>
      <c r="B55" s="50" t="s">
        <v>74</v>
      </c>
      <c r="C55" s="50" t="s">
        <v>544</v>
      </c>
      <c r="D55" s="51">
        <v>1</v>
      </c>
      <c r="E55" s="52"/>
      <c r="F55" s="83" t="s">
        <v>195</v>
      </c>
      <c r="G55" s="83"/>
      <c r="H55" s="83"/>
      <c r="I55" s="127"/>
      <c r="J55" s="127"/>
      <c r="K55" s="104">
        <f t="shared" si="0"/>
        <v>4</v>
      </c>
      <c r="L55" s="83" t="s">
        <v>195</v>
      </c>
      <c r="M55" s="83"/>
      <c r="N55" s="83"/>
      <c r="O55" s="83" t="s">
        <v>195</v>
      </c>
      <c r="P55" s="83"/>
      <c r="Q55" s="83"/>
      <c r="R55" s="83"/>
      <c r="S55" s="83"/>
      <c r="T55" s="83"/>
      <c r="U55" s="83"/>
      <c r="V55" s="83"/>
    </row>
    <row r="56" spans="1:22" ht="24" x14ac:dyDescent="0.3">
      <c r="A56" s="77"/>
      <c r="B56" s="50" t="s">
        <v>75</v>
      </c>
      <c r="C56" s="50" t="s">
        <v>541</v>
      </c>
      <c r="D56" s="51">
        <v>2</v>
      </c>
      <c r="E56" s="52"/>
      <c r="F56" s="83" t="s">
        <v>195</v>
      </c>
      <c r="G56" s="83"/>
      <c r="H56" s="83"/>
      <c r="I56" s="127"/>
      <c r="J56" s="127"/>
      <c r="K56" s="104">
        <f t="shared" si="0"/>
        <v>3</v>
      </c>
      <c r="L56" s="83" t="s">
        <v>195</v>
      </c>
      <c r="M56" s="83"/>
      <c r="N56" s="83"/>
      <c r="O56" s="83" t="s">
        <v>195</v>
      </c>
      <c r="P56" s="83"/>
      <c r="Q56" s="83"/>
      <c r="R56" s="83"/>
      <c r="S56" s="83"/>
      <c r="T56" s="83"/>
      <c r="U56" s="83"/>
      <c r="V56" s="83"/>
    </row>
    <row r="57" spans="1:22" ht="24" x14ac:dyDescent="0.3">
      <c r="A57" s="77"/>
      <c r="B57" s="84" t="s">
        <v>609</v>
      </c>
      <c r="C57" s="50" t="s">
        <v>542</v>
      </c>
      <c r="D57" s="51">
        <v>3</v>
      </c>
      <c r="E57" s="52"/>
      <c r="F57" s="83" t="s">
        <v>195</v>
      </c>
      <c r="G57" s="83"/>
      <c r="H57" s="83"/>
      <c r="I57" s="127"/>
      <c r="J57" s="127"/>
      <c r="K57" s="104">
        <f t="shared" si="0"/>
        <v>2</v>
      </c>
      <c r="L57" s="83" t="s">
        <v>195</v>
      </c>
      <c r="M57" s="83"/>
      <c r="N57" s="83"/>
      <c r="O57" s="83" t="s">
        <v>195</v>
      </c>
      <c r="P57" s="83"/>
      <c r="Q57" s="83"/>
      <c r="R57" s="83"/>
      <c r="S57" s="83"/>
      <c r="T57" s="83"/>
      <c r="U57" s="83"/>
      <c r="V57" s="83"/>
    </row>
    <row r="58" spans="1:22" ht="39" x14ac:dyDescent="0.3">
      <c r="A58" s="77"/>
      <c r="B58" s="84" t="s">
        <v>617</v>
      </c>
      <c r="C58" s="50" t="s">
        <v>330</v>
      </c>
      <c r="D58" s="51">
        <v>4</v>
      </c>
      <c r="E58" s="52" t="s">
        <v>405</v>
      </c>
      <c r="F58" s="83" t="s">
        <v>195</v>
      </c>
      <c r="G58" s="83"/>
      <c r="H58" s="83"/>
      <c r="I58" s="127"/>
      <c r="J58" s="127"/>
      <c r="K58" s="104">
        <f t="shared" si="0"/>
        <v>1</v>
      </c>
      <c r="L58" s="83"/>
      <c r="M58" s="83"/>
      <c r="N58" s="83"/>
      <c r="O58" s="83" t="s">
        <v>195</v>
      </c>
      <c r="P58" s="83"/>
      <c r="Q58" s="83"/>
      <c r="R58" s="83"/>
      <c r="S58" s="83"/>
      <c r="T58" s="83"/>
      <c r="U58" s="83"/>
      <c r="V58" s="83"/>
    </row>
    <row r="59" spans="1:22" ht="117" x14ac:dyDescent="0.3">
      <c r="A59" s="77"/>
      <c r="B59" s="50" t="s">
        <v>76</v>
      </c>
      <c r="C59" s="50" t="s">
        <v>331</v>
      </c>
      <c r="D59" s="51">
        <v>1</v>
      </c>
      <c r="E59" s="52" t="s">
        <v>421</v>
      </c>
      <c r="F59" s="83" t="s">
        <v>195</v>
      </c>
      <c r="G59" s="83"/>
      <c r="H59" s="83"/>
      <c r="I59" s="127"/>
      <c r="J59" s="127"/>
      <c r="K59" s="104">
        <f t="shared" si="0"/>
        <v>4</v>
      </c>
      <c r="L59" s="83"/>
      <c r="M59" s="83"/>
      <c r="N59" s="83"/>
      <c r="O59" s="83" t="s">
        <v>195</v>
      </c>
      <c r="P59" s="83"/>
      <c r="Q59" s="83"/>
      <c r="R59" s="83"/>
      <c r="S59" s="83"/>
      <c r="T59" s="83"/>
      <c r="U59" s="83"/>
      <c r="V59" s="83"/>
    </row>
    <row r="60" spans="1:22" x14ac:dyDescent="0.3">
      <c r="A60" s="77"/>
      <c r="B60" s="50" t="s">
        <v>77</v>
      </c>
      <c r="C60" s="50" t="s">
        <v>332</v>
      </c>
      <c r="D60" s="51">
        <v>2</v>
      </c>
      <c r="E60" s="52" t="s">
        <v>422</v>
      </c>
      <c r="F60" s="83" t="s">
        <v>195</v>
      </c>
      <c r="G60" s="83"/>
      <c r="H60" s="83"/>
      <c r="I60" s="127"/>
      <c r="J60" s="127"/>
      <c r="K60" s="104">
        <f t="shared" si="0"/>
        <v>3</v>
      </c>
      <c r="L60" s="83"/>
      <c r="M60" s="83"/>
      <c r="N60" s="83"/>
      <c r="O60" s="83" t="s">
        <v>195</v>
      </c>
      <c r="P60" s="83"/>
      <c r="Q60" s="83"/>
      <c r="R60" s="83"/>
      <c r="S60" s="83"/>
      <c r="T60" s="83"/>
      <c r="U60" s="83"/>
      <c r="V60" s="83"/>
    </row>
    <row r="61" spans="1:22" x14ac:dyDescent="0.3">
      <c r="A61" s="77"/>
      <c r="B61" s="50" t="s">
        <v>78</v>
      </c>
      <c r="C61" s="50" t="s">
        <v>333</v>
      </c>
      <c r="D61" s="51">
        <v>3</v>
      </c>
      <c r="E61" s="52"/>
      <c r="F61" s="83" t="s">
        <v>195</v>
      </c>
      <c r="G61" s="83"/>
      <c r="H61" s="83"/>
      <c r="I61" s="127"/>
      <c r="J61" s="127"/>
      <c r="K61" s="104">
        <f t="shared" si="0"/>
        <v>2</v>
      </c>
      <c r="L61" s="83"/>
      <c r="M61" s="83"/>
      <c r="N61" s="83"/>
      <c r="O61" s="83" t="s">
        <v>195</v>
      </c>
      <c r="P61" s="83"/>
      <c r="Q61" s="83"/>
      <c r="R61" s="83"/>
      <c r="S61" s="83"/>
      <c r="T61" s="83"/>
      <c r="U61" s="83"/>
      <c r="V61" s="83"/>
    </row>
    <row r="62" spans="1:22" ht="24" x14ac:dyDescent="0.3">
      <c r="A62" s="77"/>
      <c r="B62" s="50" t="s">
        <v>79</v>
      </c>
      <c r="C62" s="50" t="s">
        <v>334</v>
      </c>
      <c r="D62" s="51">
        <v>4</v>
      </c>
      <c r="E62" s="52" t="s">
        <v>406</v>
      </c>
      <c r="F62" s="83" t="s">
        <v>195</v>
      </c>
      <c r="G62" s="83"/>
      <c r="H62" s="83"/>
      <c r="I62" s="127"/>
      <c r="J62" s="127"/>
      <c r="K62" s="104">
        <f t="shared" si="0"/>
        <v>1</v>
      </c>
      <c r="L62" s="83"/>
      <c r="M62" s="83"/>
      <c r="N62" s="83"/>
      <c r="O62" s="83" t="s">
        <v>195</v>
      </c>
      <c r="P62" s="83"/>
      <c r="Q62" s="83"/>
      <c r="R62" s="83"/>
      <c r="S62" s="83"/>
      <c r="T62" s="83"/>
      <c r="U62" s="83"/>
      <c r="V62" s="83"/>
    </row>
    <row r="63" spans="1:22" ht="24" x14ac:dyDescent="0.3">
      <c r="A63" s="77"/>
      <c r="B63" s="50" t="s">
        <v>80</v>
      </c>
      <c r="C63" s="50" t="s">
        <v>335</v>
      </c>
      <c r="D63" s="51">
        <v>1</v>
      </c>
      <c r="E63" s="86" t="s">
        <v>423</v>
      </c>
      <c r="F63" s="83" t="s">
        <v>195</v>
      </c>
      <c r="G63" s="83"/>
      <c r="H63" s="83"/>
      <c r="I63" s="127"/>
      <c r="J63" s="127"/>
      <c r="K63" s="104">
        <f t="shared" si="0"/>
        <v>4</v>
      </c>
      <c r="L63" s="83" t="s">
        <v>195</v>
      </c>
      <c r="M63" s="83"/>
      <c r="N63" s="83"/>
      <c r="O63" s="83" t="s">
        <v>195</v>
      </c>
      <c r="P63" s="83"/>
      <c r="Q63" s="83"/>
      <c r="R63" s="83"/>
      <c r="S63" s="83"/>
      <c r="T63" s="83"/>
      <c r="U63" s="83"/>
      <c r="V63" s="83"/>
    </row>
    <row r="64" spans="1:22" ht="65" x14ac:dyDescent="0.3">
      <c r="A64" s="77"/>
      <c r="B64" s="50" t="s">
        <v>120</v>
      </c>
      <c r="C64" s="50" t="s">
        <v>545</v>
      </c>
      <c r="D64" s="51">
        <v>2</v>
      </c>
      <c r="E64" s="52" t="s">
        <v>424</v>
      </c>
      <c r="F64" s="83" t="s">
        <v>195</v>
      </c>
      <c r="G64" s="83"/>
      <c r="H64" s="83"/>
      <c r="I64" s="127"/>
      <c r="J64" s="127"/>
      <c r="K64" s="104">
        <f t="shared" si="0"/>
        <v>3</v>
      </c>
      <c r="L64" s="83" t="s">
        <v>195</v>
      </c>
      <c r="M64" s="83"/>
      <c r="N64" s="83"/>
      <c r="O64" s="83" t="s">
        <v>195</v>
      </c>
      <c r="P64" s="83"/>
      <c r="Q64" s="83"/>
      <c r="R64" s="83"/>
      <c r="S64" s="83"/>
      <c r="T64" s="83"/>
      <c r="U64" s="83"/>
      <c r="V64" s="83"/>
    </row>
    <row r="65" spans="1:22" ht="208" x14ac:dyDescent="0.3">
      <c r="A65" s="77" t="s">
        <v>1</v>
      </c>
      <c r="B65" s="50" t="s">
        <v>266</v>
      </c>
      <c r="C65" s="50" t="s">
        <v>378</v>
      </c>
      <c r="D65" s="51">
        <v>3</v>
      </c>
      <c r="E65" s="52" t="s">
        <v>525</v>
      </c>
      <c r="F65" s="83" t="s">
        <v>195</v>
      </c>
      <c r="G65" s="83"/>
      <c r="H65" s="83"/>
      <c r="I65" s="127"/>
      <c r="J65" s="127"/>
      <c r="K65" s="104">
        <f t="shared" si="0"/>
        <v>2</v>
      </c>
      <c r="L65" s="83" t="s">
        <v>195</v>
      </c>
      <c r="M65" s="83"/>
      <c r="N65" s="83"/>
      <c r="O65" s="83" t="s">
        <v>195</v>
      </c>
      <c r="P65" s="83"/>
      <c r="Q65" s="83" t="s">
        <v>195</v>
      </c>
      <c r="R65" s="83"/>
      <c r="S65" s="83"/>
      <c r="T65" s="83"/>
      <c r="U65" s="83"/>
      <c r="V65" s="83"/>
    </row>
    <row r="66" spans="1:22" ht="24" x14ac:dyDescent="0.3">
      <c r="A66" s="77"/>
      <c r="B66" s="50" t="s">
        <v>81</v>
      </c>
      <c r="C66" s="50" t="s">
        <v>546</v>
      </c>
      <c r="D66" s="51">
        <v>4</v>
      </c>
      <c r="E66" s="52"/>
      <c r="F66" s="83" t="s">
        <v>195</v>
      </c>
      <c r="G66" s="83"/>
      <c r="H66" s="83"/>
      <c r="I66" s="127"/>
      <c r="J66" s="127"/>
      <c r="K66" s="104">
        <f t="shared" si="0"/>
        <v>1</v>
      </c>
      <c r="L66" s="83" t="s">
        <v>195</v>
      </c>
      <c r="M66" s="83"/>
      <c r="N66" s="83"/>
      <c r="O66" s="83" t="s">
        <v>195</v>
      </c>
      <c r="P66" s="83"/>
      <c r="Q66" s="83" t="s">
        <v>195</v>
      </c>
      <c r="R66" s="83"/>
      <c r="S66" s="83"/>
      <c r="T66" s="83"/>
      <c r="U66" s="83"/>
      <c r="V66" s="83"/>
    </row>
    <row r="67" spans="1:22" ht="36" x14ac:dyDescent="0.3">
      <c r="A67" s="77"/>
      <c r="B67" s="50" t="s">
        <v>267</v>
      </c>
      <c r="C67" s="50" t="s">
        <v>547</v>
      </c>
      <c r="D67" s="51">
        <v>1</v>
      </c>
      <c r="E67" s="52"/>
      <c r="F67" s="83" t="s">
        <v>195</v>
      </c>
      <c r="G67" s="83"/>
      <c r="H67" s="83"/>
      <c r="I67" s="127"/>
      <c r="J67" s="127"/>
      <c r="K67" s="104">
        <f t="shared" si="0"/>
        <v>4</v>
      </c>
      <c r="L67" s="83" t="s">
        <v>195</v>
      </c>
      <c r="M67" s="83"/>
      <c r="N67" s="83"/>
      <c r="O67" s="83" t="s">
        <v>195</v>
      </c>
      <c r="P67" s="83"/>
      <c r="Q67" s="83"/>
      <c r="R67" s="83"/>
      <c r="S67" s="83"/>
      <c r="T67" s="83"/>
      <c r="U67" s="83"/>
      <c r="V67" s="83"/>
    </row>
    <row r="68" spans="1:22" ht="24" x14ac:dyDescent="0.3">
      <c r="A68" s="77"/>
      <c r="B68" s="50" t="s">
        <v>82</v>
      </c>
      <c r="C68" s="50" t="s">
        <v>336</v>
      </c>
      <c r="D68" s="51">
        <v>2</v>
      </c>
      <c r="E68" s="52"/>
      <c r="F68" s="83" t="s">
        <v>195</v>
      </c>
      <c r="G68" s="83"/>
      <c r="H68" s="83"/>
      <c r="I68" s="127"/>
      <c r="J68" s="127"/>
      <c r="K68" s="104">
        <f t="shared" si="0"/>
        <v>3</v>
      </c>
      <c r="L68" s="83" t="s">
        <v>195</v>
      </c>
      <c r="M68" s="83"/>
      <c r="N68" s="83"/>
      <c r="O68" s="83"/>
      <c r="P68" s="83"/>
      <c r="Q68" s="83"/>
      <c r="R68" s="83"/>
      <c r="S68" s="83"/>
      <c r="T68" s="83"/>
      <c r="U68" s="83"/>
      <c r="V68" s="83"/>
    </row>
    <row r="69" spans="1:22" ht="91" x14ac:dyDescent="0.3">
      <c r="A69" s="77" t="s">
        <v>1</v>
      </c>
      <c r="B69" s="50" t="s">
        <v>83</v>
      </c>
      <c r="C69" s="50" t="s">
        <v>337</v>
      </c>
      <c r="D69" s="51">
        <v>3</v>
      </c>
      <c r="E69" s="52" t="s">
        <v>425</v>
      </c>
      <c r="F69" s="83" t="s">
        <v>195</v>
      </c>
      <c r="G69" s="83"/>
      <c r="H69" s="83"/>
      <c r="I69" s="127"/>
      <c r="J69" s="127"/>
      <c r="K69" s="104">
        <f t="shared" si="0"/>
        <v>2</v>
      </c>
      <c r="L69" s="83"/>
      <c r="M69" s="83"/>
      <c r="N69" s="83"/>
      <c r="O69" s="83"/>
      <c r="P69" s="83" t="s">
        <v>195</v>
      </c>
      <c r="Q69" s="83" t="s">
        <v>195</v>
      </c>
      <c r="R69" s="83"/>
      <c r="S69" s="83"/>
      <c r="T69" s="83"/>
      <c r="U69" s="83"/>
      <c r="V69" s="83"/>
    </row>
    <row r="70" spans="1:22" ht="78" x14ac:dyDescent="0.3">
      <c r="A70" s="77"/>
      <c r="B70" s="50" t="s">
        <v>84</v>
      </c>
      <c r="C70" s="50" t="s">
        <v>338</v>
      </c>
      <c r="D70" s="51">
        <v>4</v>
      </c>
      <c r="E70" s="52" t="s">
        <v>407</v>
      </c>
      <c r="F70" s="83" t="s">
        <v>195</v>
      </c>
      <c r="G70" s="83"/>
      <c r="H70" s="83"/>
      <c r="I70" s="127"/>
      <c r="J70" s="127"/>
      <c r="K70" s="104">
        <f t="shared" si="0"/>
        <v>1</v>
      </c>
      <c r="L70" s="83"/>
      <c r="M70" s="83"/>
      <c r="N70" s="83"/>
      <c r="O70" s="83"/>
      <c r="P70" s="83" t="s">
        <v>195</v>
      </c>
      <c r="Q70" s="83" t="s">
        <v>195</v>
      </c>
      <c r="R70" s="83"/>
      <c r="S70" s="83"/>
      <c r="T70" s="83"/>
      <c r="U70" s="83"/>
      <c r="V70" s="83"/>
    </row>
    <row r="71" spans="1:22" ht="24" x14ac:dyDescent="0.3">
      <c r="A71" s="77"/>
      <c r="B71" s="50" t="s">
        <v>85</v>
      </c>
      <c r="C71" s="50" t="s">
        <v>339</v>
      </c>
      <c r="D71" s="51">
        <v>1</v>
      </c>
      <c r="E71" s="52" t="s">
        <v>408</v>
      </c>
      <c r="F71" s="83" t="s">
        <v>195</v>
      </c>
      <c r="G71" s="83"/>
      <c r="H71" s="83"/>
      <c r="I71" s="127"/>
      <c r="J71" s="127"/>
      <c r="K71" s="104">
        <f t="shared" si="0"/>
        <v>4</v>
      </c>
      <c r="L71" s="83"/>
      <c r="M71" s="83"/>
      <c r="N71" s="83"/>
      <c r="O71" s="83"/>
      <c r="P71" s="83"/>
      <c r="Q71" s="83" t="s">
        <v>195</v>
      </c>
      <c r="R71" s="83"/>
      <c r="S71" s="83"/>
      <c r="T71" s="83"/>
      <c r="U71" s="83"/>
      <c r="V71" s="83"/>
    </row>
    <row r="72" spans="1:22" ht="143" x14ac:dyDescent="0.3">
      <c r="A72" s="77" t="s">
        <v>1</v>
      </c>
      <c r="B72" s="84" t="s">
        <v>618</v>
      </c>
      <c r="C72" s="50" t="s">
        <v>340</v>
      </c>
      <c r="D72" s="51">
        <v>2</v>
      </c>
      <c r="E72" s="86" t="s">
        <v>579</v>
      </c>
      <c r="F72" s="83" t="s">
        <v>195</v>
      </c>
      <c r="G72" s="83"/>
      <c r="H72" s="83"/>
      <c r="I72" s="127"/>
      <c r="J72" s="127"/>
      <c r="K72" s="104">
        <f t="shared" si="0"/>
        <v>3</v>
      </c>
      <c r="L72" s="83" t="s">
        <v>195</v>
      </c>
      <c r="M72" s="83"/>
      <c r="N72" s="83"/>
      <c r="O72" s="83"/>
      <c r="P72" s="83"/>
      <c r="Q72" s="83" t="s">
        <v>195</v>
      </c>
      <c r="R72" s="83"/>
      <c r="S72" s="83"/>
      <c r="T72" s="83"/>
      <c r="U72" s="83"/>
      <c r="V72" s="83"/>
    </row>
    <row r="73" spans="1:22" ht="36" x14ac:dyDescent="0.3">
      <c r="A73" s="77" t="s">
        <v>1</v>
      </c>
      <c r="B73" s="84" t="s">
        <v>619</v>
      </c>
      <c r="C73" s="50" t="s">
        <v>548</v>
      </c>
      <c r="D73" s="51">
        <v>3</v>
      </c>
      <c r="E73" s="52"/>
      <c r="F73" s="83" t="s">
        <v>195</v>
      </c>
      <c r="G73" s="83"/>
      <c r="H73" s="83"/>
      <c r="I73" s="127"/>
      <c r="J73" s="127"/>
      <c r="K73" s="104">
        <f t="shared" ref="K73:K135" si="1">IF(D73="NA","NA",5-D73)</f>
        <v>2</v>
      </c>
      <c r="L73" s="83"/>
      <c r="M73" s="83"/>
      <c r="N73" s="83"/>
      <c r="O73" s="83"/>
      <c r="P73" s="83"/>
      <c r="Q73" s="83"/>
      <c r="R73" s="83" t="s">
        <v>195</v>
      </c>
      <c r="S73" s="83"/>
      <c r="T73" s="83"/>
      <c r="U73" s="83"/>
      <c r="V73" s="83"/>
    </row>
    <row r="74" spans="1:22" ht="36" x14ac:dyDescent="0.3">
      <c r="A74" s="77"/>
      <c r="B74" s="84" t="s">
        <v>569</v>
      </c>
      <c r="C74" s="50" t="s">
        <v>549</v>
      </c>
      <c r="D74" s="51">
        <v>4</v>
      </c>
      <c r="E74" s="52" t="s">
        <v>409</v>
      </c>
      <c r="F74" s="83" t="s">
        <v>195</v>
      </c>
      <c r="G74" s="83"/>
      <c r="H74" s="83"/>
      <c r="I74" s="127"/>
      <c r="J74" s="127"/>
      <c r="K74" s="104">
        <f t="shared" si="1"/>
        <v>1</v>
      </c>
      <c r="L74" s="83"/>
      <c r="M74" s="83"/>
      <c r="N74" s="83"/>
      <c r="O74" s="83"/>
      <c r="P74" s="83"/>
      <c r="Q74" s="83" t="s">
        <v>195</v>
      </c>
      <c r="R74" s="83"/>
      <c r="S74" s="83"/>
      <c r="T74" s="83"/>
      <c r="U74" s="83"/>
      <c r="V74" s="83"/>
    </row>
    <row r="75" spans="1:22" x14ac:dyDescent="0.3">
      <c r="A75" s="77" t="s">
        <v>1</v>
      </c>
      <c r="B75" s="50" t="s">
        <v>86</v>
      </c>
      <c r="C75" s="50" t="s">
        <v>550</v>
      </c>
      <c r="D75" s="51">
        <v>1</v>
      </c>
      <c r="E75" s="52"/>
      <c r="F75" s="83" t="s">
        <v>195</v>
      </c>
      <c r="G75" s="83"/>
      <c r="H75" s="83"/>
      <c r="I75" s="127"/>
      <c r="J75" s="127"/>
      <c r="K75" s="104">
        <f t="shared" si="1"/>
        <v>4</v>
      </c>
      <c r="L75" s="83" t="s">
        <v>195</v>
      </c>
      <c r="M75" s="83"/>
      <c r="N75" s="83"/>
      <c r="O75" s="83"/>
      <c r="P75" s="83"/>
      <c r="Q75" s="83" t="s">
        <v>195</v>
      </c>
      <c r="R75" s="83"/>
      <c r="S75" s="83"/>
      <c r="T75" s="83"/>
      <c r="U75" s="83"/>
      <c r="V75" s="83"/>
    </row>
    <row r="76" spans="1:22" ht="39" x14ac:dyDescent="0.3">
      <c r="A76" s="77" t="s">
        <v>1</v>
      </c>
      <c r="B76" s="50" t="s">
        <v>268</v>
      </c>
      <c r="C76" s="50" t="s">
        <v>379</v>
      </c>
      <c r="D76" s="51">
        <v>2</v>
      </c>
      <c r="E76" s="52" t="s">
        <v>289</v>
      </c>
      <c r="F76" s="83" t="s">
        <v>195</v>
      </c>
      <c r="G76" s="83"/>
      <c r="H76" s="83"/>
      <c r="I76" s="127"/>
      <c r="J76" s="127"/>
      <c r="K76" s="104">
        <f t="shared" si="1"/>
        <v>3</v>
      </c>
      <c r="L76" s="83"/>
      <c r="M76" s="83"/>
      <c r="N76" s="83"/>
      <c r="O76" s="83"/>
      <c r="P76" s="83" t="s">
        <v>195</v>
      </c>
      <c r="Q76" s="83" t="s">
        <v>195</v>
      </c>
      <c r="R76" s="83"/>
      <c r="S76" s="83"/>
      <c r="T76" s="83"/>
      <c r="U76" s="83"/>
      <c r="V76" s="83"/>
    </row>
    <row r="77" spans="1:22" ht="36" x14ac:dyDescent="0.3">
      <c r="A77" s="77" t="s">
        <v>1</v>
      </c>
      <c r="B77" s="50" t="s">
        <v>269</v>
      </c>
      <c r="C77" s="50" t="s">
        <v>551</v>
      </c>
      <c r="D77" s="51">
        <v>3</v>
      </c>
      <c r="E77" s="52" t="s">
        <v>410</v>
      </c>
      <c r="F77" s="83" t="s">
        <v>195</v>
      </c>
      <c r="G77" s="83"/>
      <c r="H77" s="83"/>
      <c r="I77" s="127"/>
      <c r="J77" s="127"/>
      <c r="K77" s="104">
        <f t="shared" si="1"/>
        <v>2</v>
      </c>
      <c r="L77" s="83"/>
      <c r="M77" s="83"/>
      <c r="N77" s="83"/>
      <c r="O77" s="83"/>
      <c r="P77" s="83" t="s">
        <v>195</v>
      </c>
      <c r="Q77" s="83" t="s">
        <v>195</v>
      </c>
      <c r="R77" s="83"/>
      <c r="S77" s="83"/>
      <c r="T77" s="83"/>
      <c r="U77" s="83"/>
      <c r="V77" s="83"/>
    </row>
    <row r="78" spans="1:22" ht="36" x14ac:dyDescent="0.3">
      <c r="A78" s="77" t="s">
        <v>1</v>
      </c>
      <c r="B78" s="50" t="s">
        <v>270</v>
      </c>
      <c r="C78" s="50" t="s">
        <v>552</v>
      </c>
      <c r="D78" s="51">
        <v>4</v>
      </c>
      <c r="E78" s="52"/>
      <c r="F78" s="83" t="s">
        <v>195</v>
      </c>
      <c r="G78" s="83"/>
      <c r="H78" s="83"/>
      <c r="I78" s="127"/>
      <c r="J78" s="127"/>
      <c r="K78" s="104">
        <f t="shared" si="1"/>
        <v>1</v>
      </c>
      <c r="L78" s="83"/>
      <c r="M78" s="83"/>
      <c r="N78" s="83"/>
      <c r="O78" s="83"/>
      <c r="P78" s="83" t="s">
        <v>195</v>
      </c>
      <c r="Q78" s="83" t="s">
        <v>195</v>
      </c>
      <c r="R78" s="83"/>
      <c r="S78" s="83"/>
      <c r="T78" s="83"/>
      <c r="U78" s="83"/>
      <c r="V78" s="83"/>
    </row>
    <row r="79" spans="1:22" ht="24" x14ac:dyDescent="0.3">
      <c r="A79" s="77" t="s">
        <v>1</v>
      </c>
      <c r="B79" s="50" t="s">
        <v>87</v>
      </c>
      <c r="C79" s="50" t="s">
        <v>553</v>
      </c>
      <c r="D79" s="51">
        <v>1</v>
      </c>
      <c r="E79" s="52"/>
      <c r="F79" s="83" t="s">
        <v>195</v>
      </c>
      <c r="G79" s="83"/>
      <c r="H79" s="83"/>
      <c r="I79" s="127"/>
      <c r="J79" s="127"/>
      <c r="K79" s="104">
        <f t="shared" si="1"/>
        <v>4</v>
      </c>
      <c r="L79" s="83"/>
      <c r="M79" s="83"/>
      <c r="N79" s="83"/>
      <c r="O79" s="83"/>
      <c r="P79" s="83" t="s">
        <v>195</v>
      </c>
      <c r="Q79" s="83" t="s">
        <v>195</v>
      </c>
      <c r="R79" s="83"/>
      <c r="S79" s="83"/>
      <c r="T79" s="83"/>
      <c r="U79" s="83"/>
      <c r="V79" s="83"/>
    </row>
    <row r="80" spans="1:22" ht="24" x14ac:dyDescent="0.3">
      <c r="A80" s="77" t="s">
        <v>1</v>
      </c>
      <c r="B80" s="50" t="s">
        <v>88</v>
      </c>
      <c r="C80" s="50" t="s">
        <v>341</v>
      </c>
      <c r="D80" s="51">
        <v>2</v>
      </c>
      <c r="E80" s="52"/>
      <c r="F80" s="83" t="s">
        <v>195</v>
      </c>
      <c r="G80" s="83"/>
      <c r="H80" s="83"/>
      <c r="I80" s="127"/>
      <c r="J80" s="127"/>
      <c r="K80" s="104">
        <f t="shared" si="1"/>
        <v>3</v>
      </c>
      <c r="L80" s="83"/>
      <c r="M80" s="83"/>
      <c r="N80" s="83"/>
      <c r="O80" s="83"/>
      <c r="P80" s="83" t="s">
        <v>195</v>
      </c>
      <c r="Q80" s="83" t="s">
        <v>195</v>
      </c>
      <c r="R80" s="83"/>
      <c r="S80" s="83"/>
      <c r="T80" s="83"/>
      <c r="U80" s="83"/>
      <c r="V80" s="83"/>
    </row>
    <row r="81" spans="1:22" ht="39" x14ac:dyDescent="0.3">
      <c r="A81" s="77"/>
      <c r="B81" s="84" t="s">
        <v>390</v>
      </c>
      <c r="C81" s="50" t="s">
        <v>342</v>
      </c>
      <c r="D81" s="51">
        <v>4</v>
      </c>
      <c r="E81" s="52" t="s">
        <v>426</v>
      </c>
      <c r="F81" s="83" t="s">
        <v>195</v>
      </c>
      <c r="G81" s="83"/>
      <c r="H81" s="83"/>
      <c r="I81" s="127"/>
      <c r="J81" s="127"/>
      <c r="K81" s="104">
        <f t="shared" si="1"/>
        <v>1</v>
      </c>
      <c r="L81" s="83"/>
      <c r="M81" s="83"/>
      <c r="N81" s="83"/>
      <c r="O81" s="83"/>
      <c r="P81" s="83" t="s">
        <v>195</v>
      </c>
      <c r="Q81" s="83" t="s">
        <v>195</v>
      </c>
      <c r="R81" s="83"/>
      <c r="S81" s="83"/>
      <c r="T81" s="83"/>
      <c r="U81" s="83"/>
      <c r="V81" s="83"/>
    </row>
    <row r="82" spans="1:22" ht="26" x14ac:dyDescent="0.3">
      <c r="A82" s="77"/>
      <c r="B82" s="50" t="s">
        <v>89</v>
      </c>
      <c r="C82" s="50" t="s">
        <v>584</v>
      </c>
      <c r="D82" s="51">
        <v>1</v>
      </c>
      <c r="E82" s="52" t="s">
        <v>411</v>
      </c>
      <c r="F82" s="83" t="s">
        <v>195</v>
      </c>
      <c r="G82" s="83"/>
      <c r="H82" s="83"/>
      <c r="I82" s="127"/>
      <c r="J82" s="127"/>
      <c r="K82" s="104">
        <f t="shared" si="1"/>
        <v>4</v>
      </c>
      <c r="L82" s="83"/>
      <c r="M82" s="83"/>
      <c r="N82" s="83"/>
      <c r="O82" s="83"/>
      <c r="P82" s="83"/>
      <c r="Q82" s="83" t="s">
        <v>195</v>
      </c>
      <c r="R82" s="83"/>
      <c r="S82" s="83"/>
      <c r="T82" s="83"/>
      <c r="U82" s="83"/>
      <c r="V82" s="83"/>
    </row>
    <row r="83" spans="1:22" ht="24" x14ac:dyDescent="0.3">
      <c r="A83" s="77" t="s">
        <v>1</v>
      </c>
      <c r="B83" s="50" t="s">
        <v>90</v>
      </c>
      <c r="C83" s="50" t="s">
        <v>343</v>
      </c>
      <c r="D83" s="51">
        <v>2</v>
      </c>
      <c r="E83" s="52" t="s">
        <v>290</v>
      </c>
      <c r="F83" s="83" t="s">
        <v>195</v>
      </c>
      <c r="G83" s="83"/>
      <c r="H83" s="83"/>
      <c r="I83" s="127"/>
      <c r="J83" s="127"/>
      <c r="K83" s="104">
        <f t="shared" si="1"/>
        <v>3</v>
      </c>
      <c r="L83" s="83"/>
      <c r="M83" s="83"/>
      <c r="N83" s="83"/>
      <c r="O83" s="83"/>
      <c r="P83" s="83" t="s">
        <v>195</v>
      </c>
      <c r="Q83" s="83" t="s">
        <v>195</v>
      </c>
      <c r="R83" s="83"/>
      <c r="S83" s="83"/>
      <c r="T83" s="83"/>
      <c r="U83" s="83"/>
      <c r="V83" s="83"/>
    </row>
    <row r="84" spans="1:22" ht="195" x14ac:dyDescent="0.3">
      <c r="A84" s="77"/>
      <c r="B84" s="84" t="s">
        <v>612</v>
      </c>
      <c r="C84" s="50" t="s">
        <v>344</v>
      </c>
      <c r="D84" s="51">
        <v>3</v>
      </c>
      <c r="E84" s="52" t="s">
        <v>613</v>
      </c>
      <c r="F84" s="83" t="s">
        <v>195</v>
      </c>
      <c r="G84" s="83"/>
      <c r="H84" s="83"/>
      <c r="I84" s="127"/>
      <c r="J84" s="127"/>
      <c r="K84" s="104">
        <f t="shared" si="1"/>
        <v>2</v>
      </c>
      <c r="L84" s="83"/>
      <c r="M84" s="83"/>
      <c r="N84" s="83"/>
      <c r="O84" s="83"/>
      <c r="P84" s="83" t="s">
        <v>195</v>
      </c>
      <c r="Q84" s="83" t="s">
        <v>195</v>
      </c>
      <c r="R84" s="83"/>
      <c r="S84" s="83"/>
      <c r="T84" s="83"/>
      <c r="U84" s="83"/>
      <c r="V84" s="83"/>
    </row>
    <row r="85" spans="1:22" ht="24" x14ac:dyDescent="0.3">
      <c r="A85" s="77"/>
      <c r="B85" s="50" t="s">
        <v>91</v>
      </c>
      <c r="C85" s="50" t="s">
        <v>345</v>
      </c>
      <c r="D85" s="51">
        <v>4</v>
      </c>
      <c r="E85" s="52"/>
      <c r="F85" s="83" t="s">
        <v>195</v>
      </c>
      <c r="G85" s="83"/>
      <c r="H85" s="83"/>
      <c r="I85" s="127"/>
      <c r="J85" s="127"/>
      <c r="K85" s="104">
        <f t="shared" si="1"/>
        <v>1</v>
      </c>
      <c r="L85" s="83" t="s">
        <v>195</v>
      </c>
      <c r="M85" s="83"/>
      <c r="N85" s="83"/>
      <c r="O85" s="83"/>
      <c r="P85" s="83" t="s">
        <v>195</v>
      </c>
      <c r="Q85" s="83" t="s">
        <v>195</v>
      </c>
      <c r="R85" s="83"/>
      <c r="S85" s="83"/>
      <c r="T85" s="83"/>
      <c r="U85" s="83"/>
      <c r="V85" s="83"/>
    </row>
    <row r="86" spans="1:22" x14ac:dyDescent="0.3">
      <c r="A86" s="77" t="s">
        <v>1</v>
      </c>
      <c r="B86" s="50" t="s">
        <v>92</v>
      </c>
      <c r="C86" s="50" t="s">
        <v>346</v>
      </c>
      <c r="D86" s="51">
        <v>1</v>
      </c>
      <c r="E86" s="52" t="s">
        <v>291</v>
      </c>
      <c r="F86" s="83" t="s">
        <v>195</v>
      </c>
      <c r="G86" s="83"/>
      <c r="H86" s="83"/>
      <c r="I86" s="127"/>
      <c r="J86" s="127"/>
      <c r="K86" s="104">
        <f t="shared" si="1"/>
        <v>4</v>
      </c>
      <c r="L86" s="83"/>
      <c r="M86" s="83"/>
      <c r="N86" s="83"/>
      <c r="O86" s="83"/>
      <c r="P86" s="83" t="s">
        <v>195</v>
      </c>
      <c r="Q86" s="83"/>
      <c r="R86" s="83"/>
      <c r="S86" s="83"/>
      <c r="T86" s="83"/>
      <c r="U86" s="83"/>
      <c r="V86" s="83"/>
    </row>
    <row r="87" spans="1:22" ht="26" x14ac:dyDescent="0.3">
      <c r="A87" s="77"/>
      <c r="B87" s="50" t="s">
        <v>93</v>
      </c>
      <c r="C87" s="50" t="s">
        <v>347</v>
      </c>
      <c r="D87" s="51">
        <v>2</v>
      </c>
      <c r="E87" s="52" t="s">
        <v>412</v>
      </c>
      <c r="F87" s="83" t="s">
        <v>195</v>
      </c>
      <c r="G87" s="83"/>
      <c r="H87" s="83"/>
      <c r="I87" s="127"/>
      <c r="J87" s="127"/>
      <c r="K87" s="104">
        <f t="shared" si="1"/>
        <v>3</v>
      </c>
      <c r="L87" s="83"/>
      <c r="M87" s="83"/>
      <c r="N87" s="83"/>
      <c r="O87" s="83"/>
      <c r="P87" s="83" t="s">
        <v>195</v>
      </c>
      <c r="Q87" s="83"/>
      <c r="R87" s="83"/>
      <c r="S87" s="83"/>
      <c r="T87" s="83"/>
      <c r="U87" s="83"/>
      <c r="V87" s="83"/>
    </row>
    <row r="88" spans="1:22" x14ac:dyDescent="0.3">
      <c r="A88" s="77"/>
      <c r="B88" s="50" t="s">
        <v>94</v>
      </c>
      <c r="C88" s="50" t="s">
        <v>348</v>
      </c>
      <c r="D88" s="51">
        <v>3</v>
      </c>
      <c r="E88" s="52"/>
      <c r="F88" s="83" t="s">
        <v>195</v>
      </c>
      <c r="G88" s="83"/>
      <c r="H88" s="83"/>
      <c r="I88" s="127"/>
      <c r="J88" s="127"/>
      <c r="K88" s="104">
        <f t="shared" si="1"/>
        <v>2</v>
      </c>
      <c r="L88" s="83"/>
      <c r="M88" s="83"/>
      <c r="N88" s="83"/>
      <c r="O88" s="83"/>
      <c r="P88" s="83" t="s">
        <v>195</v>
      </c>
      <c r="Q88" s="83"/>
      <c r="R88" s="83"/>
      <c r="S88" s="83"/>
      <c r="T88" s="83"/>
      <c r="U88" s="83"/>
      <c r="V88" s="83"/>
    </row>
    <row r="89" spans="1:22" ht="24" x14ac:dyDescent="0.3">
      <c r="A89" s="77"/>
      <c r="B89" s="84" t="s">
        <v>570</v>
      </c>
      <c r="C89" s="50" t="s">
        <v>554</v>
      </c>
      <c r="D89" s="51">
        <v>4</v>
      </c>
      <c r="E89" s="52" t="s">
        <v>445</v>
      </c>
      <c r="F89" s="83" t="s">
        <v>195</v>
      </c>
      <c r="G89" s="83"/>
      <c r="H89" s="83"/>
      <c r="I89" s="127"/>
      <c r="J89" s="127"/>
      <c r="K89" s="104">
        <f t="shared" si="1"/>
        <v>1</v>
      </c>
      <c r="L89" s="83"/>
      <c r="M89" s="83"/>
      <c r="N89" s="83"/>
      <c r="O89" s="83"/>
      <c r="P89" s="83" t="s">
        <v>195</v>
      </c>
      <c r="Q89" s="83"/>
      <c r="R89" s="83"/>
      <c r="S89" s="83"/>
      <c r="T89" s="83"/>
      <c r="U89" s="83"/>
      <c r="V89" s="83"/>
    </row>
    <row r="90" spans="1:22" ht="36" x14ac:dyDescent="0.3">
      <c r="A90" s="77" t="s">
        <v>1</v>
      </c>
      <c r="B90" s="50" t="s">
        <v>271</v>
      </c>
      <c r="C90" s="50" t="s">
        <v>413</v>
      </c>
      <c r="D90" s="51">
        <v>1</v>
      </c>
      <c r="E90" s="52"/>
      <c r="F90" s="83" t="s">
        <v>195</v>
      </c>
      <c r="G90" s="83"/>
      <c r="H90" s="83"/>
      <c r="I90" s="127"/>
      <c r="J90" s="127"/>
      <c r="K90" s="104">
        <f t="shared" si="1"/>
        <v>4</v>
      </c>
      <c r="L90" s="83" t="s">
        <v>195</v>
      </c>
      <c r="M90" s="83"/>
      <c r="N90" s="83"/>
      <c r="O90" s="83"/>
      <c r="P90" s="83"/>
      <c r="Q90" s="83"/>
      <c r="R90" s="83"/>
      <c r="S90" s="83"/>
      <c r="T90" s="83"/>
      <c r="U90" s="83"/>
      <c r="V90" s="83"/>
    </row>
    <row r="91" spans="1:22" ht="24" x14ac:dyDescent="0.3">
      <c r="A91" s="77"/>
      <c r="B91" s="50" t="s">
        <v>95</v>
      </c>
      <c r="C91" s="50" t="s">
        <v>349</v>
      </c>
      <c r="D91" s="51">
        <v>2</v>
      </c>
      <c r="E91" s="52"/>
      <c r="F91" s="83" t="s">
        <v>195</v>
      </c>
      <c r="G91" s="83"/>
      <c r="H91" s="83"/>
      <c r="I91" s="127"/>
      <c r="J91" s="127"/>
      <c r="K91" s="104">
        <f t="shared" si="1"/>
        <v>3</v>
      </c>
      <c r="L91" s="83" t="s">
        <v>195</v>
      </c>
      <c r="M91" s="83"/>
      <c r="N91" s="83"/>
      <c r="O91" s="83"/>
      <c r="P91" s="83"/>
      <c r="Q91" s="83"/>
      <c r="R91" s="83"/>
      <c r="S91" s="83"/>
      <c r="T91" s="83"/>
      <c r="U91" s="83"/>
      <c r="V91" s="83"/>
    </row>
    <row r="92" spans="1:22" ht="36" x14ac:dyDescent="0.3">
      <c r="A92" s="77" t="s">
        <v>1</v>
      </c>
      <c r="B92" s="50" t="s">
        <v>96</v>
      </c>
      <c r="C92" s="50" t="s">
        <v>350</v>
      </c>
      <c r="D92" s="51">
        <v>3</v>
      </c>
      <c r="E92" s="52"/>
      <c r="F92" s="83" t="s">
        <v>195</v>
      </c>
      <c r="G92" s="83"/>
      <c r="H92" s="83"/>
      <c r="I92" s="127"/>
      <c r="J92" s="127"/>
      <c r="K92" s="104">
        <f t="shared" si="1"/>
        <v>2</v>
      </c>
      <c r="L92" s="83" t="s">
        <v>195</v>
      </c>
      <c r="M92" s="83"/>
      <c r="N92" s="83"/>
      <c r="O92" s="83"/>
      <c r="P92" s="83"/>
      <c r="Q92" s="83"/>
      <c r="R92" s="83"/>
      <c r="S92" s="83"/>
      <c r="T92" s="83"/>
      <c r="U92" s="83"/>
      <c r="V92" s="83"/>
    </row>
    <row r="93" spans="1:22" ht="52" x14ac:dyDescent="0.3">
      <c r="A93" s="77" t="s">
        <v>1</v>
      </c>
      <c r="B93" s="50" t="s">
        <v>272</v>
      </c>
      <c r="C93" s="50" t="s">
        <v>380</v>
      </c>
      <c r="D93" s="51">
        <v>4</v>
      </c>
      <c r="E93" s="86" t="s">
        <v>414</v>
      </c>
      <c r="F93" s="83" t="s">
        <v>195</v>
      </c>
      <c r="G93" s="83"/>
      <c r="H93" s="83"/>
      <c r="I93" s="127"/>
      <c r="J93" s="127"/>
      <c r="K93" s="104">
        <f t="shared" si="1"/>
        <v>1</v>
      </c>
      <c r="L93" s="83" t="s">
        <v>195</v>
      </c>
      <c r="M93" s="83" t="s">
        <v>195</v>
      </c>
      <c r="N93" s="83"/>
      <c r="O93" s="83"/>
      <c r="P93" s="83"/>
      <c r="Q93" s="83"/>
      <c r="R93" s="83"/>
      <c r="S93" s="83" t="s">
        <v>195</v>
      </c>
      <c r="T93" s="83"/>
      <c r="U93" s="83"/>
      <c r="V93" s="83"/>
    </row>
    <row r="94" spans="1:22" ht="36" x14ac:dyDescent="0.3">
      <c r="A94" s="77"/>
      <c r="B94" s="84" t="s">
        <v>615</v>
      </c>
      <c r="C94" s="50" t="s">
        <v>351</v>
      </c>
      <c r="D94" s="51">
        <v>1</v>
      </c>
      <c r="E94" s="52"/>
      <c r="F94" s="83" t="s">
        <v>195</v>
      </c>
      <c r="G94" s="83"/>
      <c r="H94" s="83"/>
      <c r="I94" s="127"/>
      <c r="J94" s="127"/>
      <c r="K94" s="104">
        <f t="shared" si="1"/>
        <v>4</v>
      </c>
      <c r="L94" s="83" t="s">
        <v>195</v>
      </c>
      <c r="M94" s="83"/>
      <c r="N94" s="83"/>
      <c r="O94" s="83"/>
      <c r="P94" s="83"/>
      <c r="Q94" s="83"/>
      <c r="R94" s="83"/>
      <c r="S94" s="83"/>
      <c r="T94" s="83"/>
      <c r="U94" s="83"/>
      <c r="V94" s="83"/>
    </row>
    <row r="95" spans="1:22" ht="36" x14ac:dyDescent="0.3">
      <c r="A95" s="77" t="s">
        <v>1</v>
      </c>
      <c r="B95" s="50" t="s">
        <v>97</v>
      </c>
      <c r="C95" s="50" t="s">
        <v>352</v>
      </c>
      <c r="D95" s="51">
        <v>2</v>
      </c>
      <c r="E95" s="52" t="s">
        <v>408</v>
      </c>
      <c r="F95" s="83" t="s">
        <v>195</v>
      </c>
      <c r="G95" s="83"/>
      <c r="H95" s="83"/>
      <c r="I95" s="127"/>
      <c r="J95" s="127"/>
      <c r="K95" s="104">
        <f t="shared" si="1"/>
        <v>3</v>
      </c>
      <c r="L95" s="83"/>
      <c r="M95" s="83"/>
      <c r="N95" s="83"/>
      <c r="O95" s="83"/>
      <c r="P95" s="83"/>
      <c r="Q95" s="83"/>
      <c r="R95" s="83" t="s">
        <v>195</v>
      </c>
      <c r="S95" s="83"/>
      <c r="T95" s="83"/>
      <c r="U95" s="83"/>
      <c r="V95" s="83"/>
    </row>
    <row r="96" spans="1:22" ht="36" x14ac:dyDescent="0.3">
      <c r="A96" s="77"/>
      <c r="B96" s="50" t="s">
        <v>273</v>
      </c>
      <c r="C96" s="50" t="s">
        <v>381</v>
      </c>
      <c r="D96" s="51">
        <v>3</v>
      </c>
      <c r="E96" s="52"/>
      <c r="F96" s="83" t="s">
        <v>195</v>
      </c>
      <c r="G96" s="83"/>
      <c r="H96" s="83"/>
      <c r="I96" s="127"/>
      <c r="J96" s="127"/>
      <c r="K96" s="104">
        <f t="shared" si="1"/>
        <v>2</v>
      </c>
      <c r="L96" s="83"/>
      <c r="M96" s="83"/>
      <c r="N96" s="83"/>
      <c r="O96" s="83"/>
      <c r="P96" s="83"/>
      <c r="Q96" s="83"/>
      <c r="R96" s="83" t="s">
        <v>195</v>
      </c>
      <c r="S96" s="83"/>
      <c r="T96" s="83"/>
      <c r="U96" s="83"/>
      <c r="V96" s="83"/>
    </row>
    <row r="97" spans="1:22" ht="24" x14ac:dyDescent="0.3">
      <c r="A97" s="77"/>
      <c r="B97" s="50" t="s">
        <v>98</v>
      </c>
      <c r="C97" s="50" t="s">
        <v>555</v>
      </c>
      <c r="D97" s="51">
        <v>4</v>
      </c>
      <c r="E97" s="52"/>
      <c r="F97" s="83" t="s">
        <v>195</v>
      </c>
      <c r="G97" s="83"/>
      <c r="H97" s="83"/>
      <c r="I97" s="127"/>
      <c r="J97" s="127"/>
      <c r="K97" s="104">
        <f t="shared" si="1"/>
        <v>1</v>
      </c>
      <c r="L97" s="83"/>
      <c r="M97" s="83"/>
      <c r="N97" s="83"/>
      <c r="O97" s="83"/>
      <c r="P97" s="83"/>
      <c r="Q97" s="83"/>
      <c r="R97" s="83" t="s">
        <v>195</v>
      </c>
      <c r="S97" s="83"/>
      <c r="T97" s="83"/>
      <c r="U97" s="83"/>
      <c r="V97" s="83"/>
    </row>
    <row r="98" spans="1:22" ht="78" x14ac:dyDescent="0.3">
      <c r="A98" s="77"/>
      <c r="B98" s="84" t="s">
        <v>614</v>
      </c>
      <c r="C98" s="50" t="s">
        <v>556</v>
      </c>
      <c r="D98" s="51">
        <v>1</v>
      </c>
      <c r="E98" s="52" t="s">
        <v>616</v>
      </c>
      <c r="F98" s="83" t="s">
        <v>195</v>
      </c>
      <c r="G98" s="83"/>
      <c r="H98" s="83"/>
      <c r="I98" s="127"/>
      <c r="J98" s="127"/>
      <c r="K98" s="104">
        <f t="shared" si="1"/>
        <v>4</v>
      </c>
      <c r="L98" s="83"/>
      <c r="M98" s="83"/>
      <c r="N98" s="83"/>
      <c r="O98" s="83"/>
      <c r="P98" s="83"/>
      <c r="Q98" s="83"/>
      <c r="R98" s="83" t="s">
        <v>195</v>
      </c>
      <c r="S98" s="83"/>
      <c r="T98" s="83"/>
      <c r="U98" s="83"/>
      <c r="V98" s="83"/>
    </row>
    <row r="99" spans="1:22" ht="364" x14ac:dyDescent="0.3">
      <c r="A99" s="77" t="s">
        <v>1</v>
      </c>
      <c r="B99" s="50" t="s">
        <v>99</v>
      </c>
      <c r="C99" s="50" t="s">
        <v>353</v>
      </c>
      <c r="D99" s="51">
        <v>2</v>
      </c>
      <c r="E99" s="52" t="s">
        <v>427</v>
      </c>
      <c r="F99" s="83" t="s">
        <v>195</v>
      </c>
      <c r="G99" s="83"/>
      <c r="H99" s="83"/>
      <c r="I99" s="127"/>
      <c r="J99" s="127"/>
      <c r="K99" s="104">
        <f t="shared" si="1"/>
        <v>3</v>
      </c>
      <c r="L99" s="83"/>
      <c r="M99" s="83"/>
      <c r="N99" s="83"/>
      <c r="O99" s="83"/>
      <c r="P99" s="83"/>
      <c r="Q99" s="83"/>
      <c r="R99" s="83" t="s">
        <v>195</v>
      </c>
      <c r="S99" s="83"/>
      <c r="T99" s="83"/>
      <c r="U99" s="83"/>
      <c r="V99" s="83"/>
    </row>
    <row r="100" spans="1:22" ht="36" x14ac:dyDescent="0.3">
      <c r="A100" s="77"/>
      <c r="B100" s="50" t="s">
        <v>100</v>
      </c>
      <c r="C100" s="50" t="s">
        <v>354</v>
      </c>
      <c r="D100" s="51">
        <v>3</v>
      </c>
      <c r="E100" s="52"/>
      <c r="F100" s="83" t="s">
        <v>195</v>
      </c>
      <c r="G100" s="83"/>
      <c r="H100" s="83"/>
      <c r="I100" s="127"/>
      <c r="J100" s="127"/>
      <c r="K100" s="104">
        <f t="shared" si="1"/>
        <v>2</v>
      </c>
      <c r="L100" s="83"/>
      <c r="M100" s="83"/>
      <c r="N100" s="83"/>
      <c r="O100" s="83"/>
      <c r="P100" s="83"/>
      <c r="Q100" s="83" t="s">
        <v>195</v>
      </c>
      <c r="R100" s="83"/>
      <c r="S100" s="83"/>
      <c r="T100" s="83"/>
      <c r="U100" s="83"/>
      <c r="V100" s="83"/>
    </row>
    <row r="101" spans="1:22" ht="36" x14ac:dyDescent="0.3">
      <c r="A101" s="77"/>
      <c r="B101" s="50" t="s">
        <v>101</v>
      </c>
      <c r="C101" s="50" t="s">
        <v>557</v>
      </c>
      <c r="D101" s="51">
        <v>4</v>
      </c>
      <c r="E101" s="52"/>
      <c r="F101" s="83" t="s">
        <v>195</v>
      </c>
      <c r="G101" s="83"/>
      <c r="H101" s="83"/>
      <c r="I101" s="127"/>
      <c r="J101" s="127"/>
      <c r="K101" s="104">
        <f t="shared" si="1"/>
        <v>1</v>
      </c>
      <c r="L101" s="83"/>
      <c r="M101" s="83"/>
      <c r="N101" s="83"/>
      <c r="O101" s="83"/>
      <c r="P101" s="83"/>
      <c r="Q101" s="83" t="s">
        <v>195</v>
      </c>
      <c r="R101" s="83"/>
      <c r="S101" s="83"/>
      <c r="T101" s="83"/>
      <c r="U101" s="83"/>
      <c r="V101" s="83"/>
    </row>
    <row r="102" spans="1:22" ht="48" x14ac:dyDescent="0.3">
      <c r="A102" s="77"/>
      <c r="B102" s="50" t="s">
        <v>274</v>
      </c>
      <c r="C102" s="50" t="s">
        <v>558</v>
      </c>
      <c r="D102" s="51">
        <v>1</v>
      </c>
      <c r="E102" s="52" t="s">
        <v>408</v>
      </c>
      <c r="F102" s="83" t="s">
        <v>195</v>
      </c>
      <c r="G102" s="83"/>
      <c r="H102" s="83"/>
      <c r="I102" s="127"/>
      <c r="J102" s="127"/>
      <c r="K102" s="104">
        <f t="shared" si="1"/>
        <v>4</v>
      </c>
      <c r="L102" s="83"/>
      <c r="M102" s="83"/>
      <c r="N102" s="83"/>
      <c r="O102" s="83"/>
      <c r="P102" s="83"/>
      <c r="Q102" s="83"/>
      <c r="R102" s="83" t="s">
        <v>195</v>
      </c>
      <c r="S102" s="83"/>
      <c r="T102" s="83"/>
      <c r="U102" s="83"/>
      <c r="V102" s="83"/>
    </row>
    <row r="103" spans="1:22" ht="36" x14ac:dyDescent="0.3">
      <c r="A103" s="77"/>
      <c r="B103" s="50" t="s">
        <v>159</v>
      </c>
      <c r="C103" s="50" t="s">
        <v>355</v>
      </c>
      <c r="D103" s="51">
        <v>2</v>
      </c>
      <c r="E103" s="52" t="s">
        <v>408</v>
      </c>
      <c r="F103" s="83" t="s">
        <v>195</v>
      </c>
      <c r="G103" s="83"/>
      <c r="H103" s="83"/>
      <c r="I103" s="127"/>
      <c r="J103" s="127"/>
      <c r="K103" s="104">
        <f t="shared" si="1"/>
        <v>3</v>
      </c>
      <c r="L103" s="83"/>
      <c r="M103" s="83"/>
      <c r="N103" s="83"/>
      <c r="O103" s="83"/>
      <c r="P103" s="83"/>
      <c r="Q103" s="83"/>
      <c r="R103" s="83" t="s">
        <v>195</v>
      </c>
      <c r="S103" s="83"/>
      <c r="T103" s="83"/>
      <c r="U103" s="83"/>
      <c r="V103" s="83"/>
    </row>
    <row r="104" spans="1:22" ht="24" x14ac:dyDescent="0.3">
      <c r="A104" s="77"/>
      <c r="B104" s="50" t="s">
        <v>275</v>
      </c>
      <c r="C104" s="50" t="s">
        <v>382</v>
      </c>
      <c r="D104" s="51">
        <v>3</v>
      </c>
      <c r="E104" s="52" t="s">
        <v>408</v>
      </c>
      <c r="F104" s="83" t="s">
        <v>195</v>
      </c>
      <c r="G104" s="83"/>
      <c r="H104" s="83"/>
      <c r="I104" s="127"/>
      <c r="J104" s="127"/>
      <c r="K104" s="104">
        <f t="shared" si="1"/>
        <v>2</v>
      </c>
      <c r="L104" s="83"/>
      <c r="M104" s="83"/>
      <c r="N104" s="83"/>
      <c r="O104" s="83"/>
      <c r="P104" s="83"/>
      <c r="Q104" s="83"/>
      <c r="R104" s="83" t="s">
        <v>195</v>
      </c>
      <c r="S104" s="83" t="s">
        <v>195</v>
      </c>
      <c r="T104" s="83"/>
      <c r="U104" s="83"/>
      <c r="V104" s="83"/>
    </row>
    <row r="105" spans="1:22" ht="52" x14ac:dyDescent="0.3">
      <c r="A105" s="77" t="s">
        <v>1</v>
      </c>
      <c r="B105" s="50" t="s">
        <v>102</v>
      </c>
      <c r="C105" s="50" t="s">
        <v>583</v>
      </c>
      <c r="D105" s="51">
        <v>4</v>
      </c>
      <c r="E105" s="52" t="s">
        <v>428</v>
      </c>
      <c r="F105" s="83" t="s">
        <v>195</v>
      </c>
      <c r="G105" s="83"/>
      <c r="H105" s="83"/>
      <c r="I105" s="127"/>
      <c r="J105" s="127"/>
      <c r="K105" s="104">
        <f t="shared" si="1"/>
        <v>1</v>
      </c>
      <c r="L105" s="83"/>
      <c r="M105" s="83"/>
      <c r="N105" s="83"/>
      <c r="O105" s="83"/>
      <c r="P105" s="83"/>
      <c r="Q105" s="83"/>
      <c r="R105" s="83" t="s">
        <v>195</v>
      </c>
      <c r="S105" s="83"/>
      <c r="T105" s="83"/>
      <c r="U105" s="83"/>
      <c r="V105" s="83"/>
    </row>
    <row r="106" spans="1:22" ht="26" x14ac:dyDescent="0.3">
      <c r="A106" s="77"/>
      <c r="B106" s="50" t="s">
        <v>103</v>
      </c>
      <c r="C106" s="50" t="s">
        <v>582</v>
      </c>
      <c r="D106" s="51">
        <v>1</v>
      </c>
      <c r="E106" s="52" t="s">
        <v>411</v>
      </c>
      <c r="F106" s="83" t="s">
        <v>195</v>
      </c>
      <c r="G106" s="83"/>
      <c r="H106" s="83"/>
      <c r="I106" s="127"/>
      <c r="J106" s="127"/>
      <c r="K106" s="104">
        <f t="shared" si="1"/>
        <v>4</v>
      </c>
      <c r="L106" s="83"/>
      <c r="M106" s="83"/>
      <c r="N106" s="83"/>
      <c r="O106" s="83"/>
      <c r="P106" s="83"/>
      <c r="Q106" s="83" t="s">
        <v>195</v>
      </c>
      <c r="R106" s="83" t="s">
        <v>195</v>
      </c>
      <c r="S106" s="83"/>
      <c r="T106" s="83"/>
      <c r="U106" s="83"/>
      <c r="V106" s="83"/>
    </row>
    <row r="107" spans="1:22" ht="24" x14ac:dyDescent="0.3">
      <c r="A107" s="77" t="s">
        <v>1</v>
      </c>
      <c r="B107" s="50" t="s">
        <v>276</v>
      </c>
      <c r="C107" s="50" t="s">
        <v>383</v>
      </c>
      <c r="D107" s="51">
        <v>2</v>
      </c>
      <c r="E107" s="52" t="s">
        <v>408</v>
      </c>
      <c r="F107" s="83" t="s">
        <v>195</v>
      </c>
      <c r="G107" s="83"/>
      <c r="H107" s="83"/>
      <c r="I107" s="127"/>
      <c r="J107" s="127"/>
      <c r="K107" s="104">
        <f t="shared" si="1"/>
        <v>3</v>
      </c>
      <c r="L107" s="83"/>
      <c r="M107" s="83"/>
      <c r="N107" s="83"/>
      <c r="O107" s="83"/>
      <c r="P107" s="83"/>
      <c r="Q107" s="83" t="s">
        <v>195</v>
      </c>
      <c r="R107" s="83" t="s">
        <v>195</v>
      </c>
      <c r="S107" s="83"/>
      <c r="T107" s="83"/>
      <c r="U107" s="83"/>
      <c r="V107" s="83"/>
    </row>
    <row r="108" spans="1:22" ht="91" x14ac:dyDescent="0.3">
      <c r="A108" s="77"/>
      <c r="B108" s="50" t="s">
        <v>104</v>
      </c>
      <c r="C108" s="50" t="s">
        <v>356</v>
      </c>
      <c r="D108" s="51">
        <v>3</v>
      </c>
      <c r="E108" s="86" t="s">
        <v>429</v>
      </c>
      <c r="F108" s="83" t="s">
        <v>195</v>
      </c>
      <c r="G108" s="83"/>
      <c r="H108" s="83"/>
      <c r="I108" s="127"/>
      <c r="J108" s="127"/>
      <c r="K108" s="104">
        <f t="shared" si="1"/>
        <v>2</v>
      </c>
      <c r="L108" s="83"/>
      <c r="M108" s="83"/>
      <c r="N108" s="83"/>
      <c r="O108" s="83"/>
      <c r="P108" s="83"/>
      <c r="Q108" s="83"/>
      <c r="R108" s="83"/>
      <c r="S108" s="83" t="s">
        <v>195</v>
      </c>
      <c r="T108" s="83"/>
      <c r="U108" s="83"/>
      <c r="V108" s="83"/>
    </row>
    <row r="109" spans="1:22" ht="36" x14ac:dyDescent="0.3">
      <c r="A109" s="77"/>
      <c r="B109" s="50" t="s">
        <v>277</v>
      </c>
      <c r="C109" s="50" t="s">
        <v>384</v>
      </c>
      <c r="D109" s="51">
        <v>4</v>
      </c>
      <c r="E109" s="52"/>
      <c r="F109" s="83" t="s">
        <v>195</v>
      </c>
      <c r="G109" s="83"/>
      <c r="H109" s="83"/>
      <c r="I109" s="127"/>
      <c r="J109" s="127"/>
      <c r="K109" s="104">
        <f t="shared" si="1"/>
        <v>1</v>
      </c>
      <c r="L109" s="83"/>
      <c r="M109" s="83"/>
      <c r="N109" s="83"/>
      <c r="O109" s="83"/>
      <c r="P109" s="83"/>
      <c r="Q109" s="83"/>
      <c r="R109" s="83"/>
      <c r="S109" s="83" t="s">
        <v>195</v>
      </c>
      <c r="T109" s="83"/>
      <c r="U109" s="83"/>
      <c r="V109" s="83"/>
    </row>
    <row r="110" spans="1:22" ht="36" x14ac:dyDescent="0.3">
      <c r="A110" s="77"/>
      <c r="B110" s="50" t="s">
        <v>105</v>
      </c>
      <c r="C110" s="50" t="s">
        <v>559</v>
      </c>
      <c r="D110" s="51">
        <v>1</v>
      </c>
      <c r="E110" s="52"/>
      <c r="F110" s="83" t="s">
        <v>195</v>
      </c>
      <c r="G110" s="83"/>
      <c r="H110" s="83"/>
      <c r="I110" s="127"/>
      <c r="J110" s="127"/>
      <c r="K110" s="104">
        <f t="shared" si="1"/>
        <v>4</v>
      </c>
      <c r="L110" s="83"/>
      <c r="M110" s="83"/>
      <c r="N110" s="83"/>
      <c r="O110" s="83"/>
      <c r="P110" s="83"/>
      <c r="Q110" s="83" t="s">
        <v>195</v>
      </c>
      <c r="R110" s="83"/>
      <c r="S110" s="83" t="s">
        <v>195</v>
      </c>
      <c r="T110" s="83"/>
      <c r="U110" s="83"/>
      <c r="V110" s="83"/>
    </row>
    <row r="111" spans="1:22" ht="91" x14ac:dyDescent="0.3">
      <c r="A111" s="77"/>
      <c r="B111" s="84" t="s">
        <v>391</v>
      </c>
      <c r="C111" s="50" t="s">
        <v>560</v>
      </c>
      <c r="D111" s="51">
        <v>2</v>
      </c>
      <c r="E111" s="52" t="s">
        <v>626</v>
      </c>
      <c r="F111" s="83" t="s">
        <v>195</v>
      </c>
      <c r="G111" s="83"/>
      <c r="H111" s="83"/>
      <c r="I111" s="127"/>
      <c r="J111" s="127"/>
      <c r="K111" s="104">
        <f t="shared" si="1"/>
        <v>3</v>
      </c>
      <c r="L111" s="83"/>
      <c r="M111" s="83"/>
      <c r="N111" s="83"/>
      <c r="O111" s="83"/>
      <c r="P111" s="83"/>
      <c r="Q111" s="83" t="s">
        <v>195</v>
      </c>
      <c r="R111" s="83"/>
      <c r="S111" s="83" t="s">
        <v>195</v>
      </c>
      <c r="T111" s="83"/>
      <c r="U111" s="83"/>
      <c r="V111" s="83"/>
    </row>
    <row r="112" spans="1:22" ht="36" x14ac:dyDescent="0.3">
      <c r="A112" s="77"/>
      <c r="B112" s="50" t="s">
        <v>522</v>
      </c>
      <c r="C112" s="50" t="s">
        <v>357</v>
      </c>
      <c r="D112" s="51">
        <v>3</v>
      </c>
      <c r="E112" s="52" t="s">
        <v>523</v>
      </c>
      <c r="F112" s="83" t="s">
        <v>195</v>
      </c>
      <c r="G112" s="83"/>
      <c r="H112" s="83"/>
      <c r="I112" s="127"/>
      <c r="J112" s="127"/>
      <c r="K112" s="104">
        <f t="shared" si="1"/>
        <v>2</v>
      </c>
      <c r="L112" s="83"/>
      <c r="M112" s="83"/>
      <c r="N112" s="83"/>
      <c r="O112" s="83"/>
      <c r="P112" s="83"/>
      <c r="Q112" s="83" t="s">
        <v>195</v>
      </c>
      <c r="R112" s="83"/>
      <c r="S112" s="83" t="s">
        <v>195</v>
      </c>
      <c r="T112" s="83"/>
      <c r="U112" s="83"/>
      <c r="V112" s="83"/>
    </row>
    <row r="113" spans="1:22" ht="36" x14ac:dyDescent="0.3">
      <c r="A113" s="77"/>
      <c r="B113" s="50" t="s">
        <v>106</v>
      </c>
      <c r="C113" s="50" t="s">
        <v>358</v>
      </c>
      <c r="D113" s="51">
        <v>4</v>
      </c>
      <c r="E113" s="52"/>
      <c r="F113" s="83" t="s">
        <v>195</v>
      </c>
      <c r="G113" s="83"/>
      <c r="H113" s="83"/>
      <c r="I113" s="127"/>
      <c r="J113" s="127"/>
      <c r="K113" s="104">
        <f t="shared" si="1"/>
        <v>1</v>
      </c>
      <c r="L113" s="83"/>
      <c r="M113" s="83"/>
      <c r="N113" s="83"/>
      <c r="O113" s="83"/>
      <c r="P113" s="83"/>
      <c r="Q113" s="83"/>
      <c r="R113" s="83"/>
      <c r="S113" s="83" t="s">
        <v>195</v>
      </c>
      <c r="T113" s="83"/>
      <c r="U113" s="83"/>
      <c r="V113" s="83"/>
    </row>
    <row r="114" spans="1:22" ht="234" x14ac:dyDescent="0.3">
      <c r="A114" s="77" t="s">
        <v>1</v>
      </c>
      <c r="B114" s="50" t="s">
        <v>278</v>
      </c>
      <c r="C114" s="50" t="s">
        <v>385</v>
      </c>
      <c r="D114" s="51">
        <v>1</v>
      </c>
      <c r="E114" s="52" t="s">
        <v>430</v>
      </c>
      <c r="F114" s="83" t="s">
        <v>195</v>
      </c>
      <c r="G114" s="83"/>
      <c r="H114" s="83"/>
      <c r="I114" s="127"/>
      <c r="J114" s="127"/>
      <c r="K114" s="104">
        <f t="shared" si="1"/>
        <v>4</v>
      </c>
      <c r="L114" s="83"/>
      <c r="M114" s="83"/>
      <c r="N114" s="83"/>
      <c r="O114" s="83"/>
      <c r="P114" s="83"/>
      <c r="Q114" s="83"/>
      <c r="R114" s="83"/>
      <c r="S114" s="83"/>
      <c r="T114" s="83" t="s">
        <v>195</v>
      </c>
      <c r="U114" s="83"/>
      <c r="V114" s="83"/>
    </row>
    <row r="115" spans="1:22" ht="36" x14ac:dyDescent="0.3">
      <c r="A115" s="77"/>
      <c r="B115" s="50" t="s">
        <v>107</v>
      </c>
      <c r="C115" s="50" t="s">
        <v>561</v>
      </c>
      <c r="D115" s="51">
        <v>2</v>
      </c>
      <c r="E115" s="52"/>
      <c r="F115" s="83" t="s">
        <v>195</v>
      </c>
      <c r="G115" s="83"/>
      <c r="H115" s="83"/>
      <c r="I115" s="127"/>
      <c r="J115" s="127"/>
      <c r="K115" s="104">
        <f t="shared" si="1"/>
        <v>3</v>
      </c>
      <c r="L115" s="83"/>
      <c r="M115" s="83"/>
      <c r="N115" s="83"/>
      <c r="O115" s="83"/>
      <c r="P115" s="83"/>
      <c r="Q115" s="83"/>
      <c r="R115" s="83"/>
      <c r="S115" s="83"/>
      <c r="T115" s="83" t="s">
        <v>195</v>
      </c>
      <c r="U115" s="83"/>
      <c r="V115" s="83"/>
    </row>
    <row r="116" spans="1:22" ht="36" x14ac:dyDescent="0.3">
      <c r="A116" s="77"/>
      <c r="B116" s="50" t="s">
        <v>108</v>
      </c>
      <c r="C116" s="50" t="s">
        <v>562</v>
      </c>
      <c r="D116" s="51">
        <v>3</v>
      </c>
      <c r="E116" s="52" t="s">
        <v>431</v>
      </c>
      <c r="F116" s="83" t="s">
        <v>195</v>
      </c>
      <c r="G116" s="83"/>
      <c r="H116" s="83"/>
      <c r="I116" s="127"/>
      <c r="J116" s="127"/>
      <c r="K116" s="104">
        <f t="shared" si="1"/>
        <v>2</v>
      </c>
      <c r="L116" s="83"/>
      <c r="M116" s="83"/>
      <c r="N116" s="83"/>
      <c r="O116" s="83"/>
      <c r="P116" s="83"/>
      <c r="Q116" s="83"/>
      <c r="R116" s="83"/>
      <c r="S116" s="83"/>
      <c r="T116" s="83" t="s">
        <v>195</v>
      </c>
      <c r="U116" s="83"/>
      <c r="V116" s="83"/>
    </row>
    <row r="117" spans="1:22" ht="36" x14ac:dyDescent="0.3">
      <c r="A117" s="77"/>
      <c r="B117" s="50" t="s">
        <v>109</v>
      </c>
      <c r="C117" s="50" t="s">
        <v>359</v>
      </c>
      <c r="D117" s="51">
        <v>4</v>
      </c>
      <c r="E117" s="52"/>
      <c r="F117" s="83" t="s">
        <v>195</v>
      </c>
      <c r="G117" s="83"/>
      <c r="H117" s="83"/>
      <c r="I117" s="127"/>
      <c r="J117" s="127"/>
      <c r="K117" s="104">
        <f t="shared" si="1"/>
        <v>1</v>
      </c>
      <c r="L117" s="83"/>
      <c r="M117" s="83"/>
      <c r="N117" s="83"/>
      <c r="O117" s="83"/>
      <c r="P117" s="83"/>
      <c r="Q117" s="83"/>
      <c r="R117" s="83"/>
      <c r="S117" s="83"/>
      <c r="T117" s="83" t="s">
        <v>195</v>
      </c>
      <c r="U117" s="83"/>
      <c r="V117" s="83"/>
    </row>
    <row r="118" spans="1:22" ht="36" x14ac:dyDescent="0.3">
      <c r="A118" s="77"/>
      <c r="B118" s="50" t="s">
        <v>279</v>
      </c>
      <c r="C118" s="50" t="s">
        <v>386</v>
      </c>
      <c r="D118" s="51">
        <v>1</v>
      </c>
      <c r="E118" s="52"/>
      <c r="F118" s="83" t="s">
        <v>195</v>
      </c>
      <c r="G118" s="83"/>
      <c r="H118" s="83"/>
      <c r="I118" s="127"/>
      <c r="J118" s="127"/>
      <c r="K118" s="104">
        <f t="shared" si="1"/>
        <v>4</v>
      </c>
      <c r="L118" s="83"/>
      <c r="M118" s="83"/>
      <c r="N118" s="83"/>
      <c r="O118" s="83"/>
      <c r="P118" s="83"/>
      <c r="Q118" s="83"/>
      <c r="R118" s="83"/>
      <c r="S118" s="83"/>
      <c r="T118" s="83" t="s">
        <v>195</v>
      </c>
      <c r="U118" s="83"/>
      <c r="V118" s="83"/>
    </row>
    <row r="119" spans="1:22" ht="36" x14ac:dyDescent="0.3">
      <c r="A119" s="77"/>
      <c r="B119" s="50" t="s">
        <v>110</v>
      </c>
      <c r="C119" s="50" t="s">
        <v>360</v>
      </c>
      <c r="D119" s="51">
        <v>2</v>
      </c>
      <c r="E119" s="52"/>
      <c r="F119" s="83" t="s">
        <v>195</v>
      </c>
      <c r="G119" s="83"/>
      <c r="H119" s="83"/>
      <c r="I119" s="127"/>
      <c r="J119" s="127"/>
      <c r="K119" s="104">
        <f t="shared" si="1"/>
        <v>3</v>
      </c>
      <c r="L119" s="83"/>
      <c r="M119" s="83"/>
      <c r="N119" s="83"/>
      <c r="O119" s="83"/>
      <c r="P119" s="83"/>
      <c r="Q119" s="83"/>
      <c r="R119" s="83"/>
      <c r="S119" s="83"/>
      <c r="T119" s="83" t="s">
        <v>195</v>
      </c>
      <c r="U119" s="83"/>
      <c r="V119" s="83"/>
    </row>
    <row r="120" spans="1:22" x14ac:dyDescent="0.3">
      <c r="A120" s="77"/>
      <c r="B120" s="50" t="s">
        <v>111</v>
      </c>
      <c r="C120" s="50" t="s">
        <v>361</v>
      </c>
      <c r="D120" s="51">
        <v>3</v>
      </c>
      <c r="E120" s="52"/>
      <c r="F120" s="83" t="s">
        <v>195</v>
      </c>
      <c r="G120" s="83"/>
      <c r="H120" s="83"/>
      <c r="I120" s="127"/>
      <c r="J120" s="127"/>
      <c r="K120" s="104">
        <f t="shared" si="1"/>
        <v>2</v>
      </c>
      <c r="L120" s="83"/>
      <c r="M120" s="83"/>
      <c r="N120" s="83"/>
      <c r="O120" s="83"/>
      <c r="P120" s="83"/>
      <c r="Q120" s="83"/>
      <c r="R120" s="83"/>
      <c r="S120" s="83"/>
      <c r="T120" s="83" t="s">
        <v>195</v>
      </c>
      <c r="U120" s="83"/>
      <c r="V120" s="83"/>
    </row>
    <row r="121" spans="1:22" ht="48" x14ac:dyDescent="0.3">
      <c r="A121" s="77"/>
      <c r="B121" s="84" t="s">
        <v>611</v>
      </c>
      <c r="C121" s="54" t="s">
        <v>362</v>
      </c>
      <c r="D121" s="51">
        <v>4</v>
      </c>
      <c r="E121" s="52"/>
      <c r="F121" s="83" t="s">
        <v>195</v>
      </c>
      <c r="G121" s="83"/>
      <c r="H121" s="83"/>
      <c r="I121" s="127"/>
      <c r="J121" s="127"/>
      <c r="K121" s="104">
        <f t="shared" si="1"/>
        <v>1</v>
      </c>
      <c r="L121" s="83"/>
      <c r="M121" s="83"/>
      <c r="N121" s="83"/>
      <c r="O121" s="83"/>
      <c r="P121" s="83"/>
      <c r="Q121" s="83"/>
      <c r="R121" s="83"/>
      <c r="S121" s="83"/>
      <c r="T121" s="83" t="s">
        <v>195</v>
      </c>
      <c r="U121" s="83"/>
      <c r="V121" s="83"/>
    </row>
    <row r="122" spans="1:22" ht="36" x14ac:dyDescent="0.3">
      <c r="A122" s="77"/>
      <c r="B122" s="50" t="s">
        <v>112</v>
      </c>
      <c r="C122" s="50" t="s">
        <v>364</v>
      </c>
      <c r="D122" s="51">
        <v>1</v>
      </c>
      <c r="E122" s="52"/>
      <c r="F122" s="83" t="s">
        <v>195</v>
      </c>
      <c r="G122" s="83"/>
      <c r="H122" s="83"/>
      <c r="I122" s="127"/>
      <c r="J122" s="127"/>
      <c r="K122" s="104">
        <f t="shared" si="1"/>
        <v>4</v>
      </c>
      <c r="L122" s="83"/>
      <c r="M122" s="83"/>
      <c r="N122" s="83"/>
      <c r="O122" s="83"/>
      <c r="P122" s="83"/>
      <c r="Q122" s="83"/>
      <c r="R122" s="83"/>
      <c r="S122" s="83"/>
      <c r="T122" s="83"/>
      <c r="U122" s="83" t="s">
        <v>195</v>
      </c>
      <c r="V122" s="83"/>
    </row>
    <row r="123" spans="1:22" ht="24" x14ac:dyDescent="0.3">
      <c r="A123" s="77"/>
      <c r="B123" s="50" t="s">
        <v>113</v>
      </c>
      <c r="C123" s="50" t="s">
        <v>365</v>
      </c>
      <c r="D123" s="51">
        <v>2</v>
      </c>
      <c r="E123" s="52"/>
      <c r="F123" s="83" t="s">
        <v>195</v>
      </c>
      <c r="G123" s="83"/>
      <c r="H123" s="83"/>
      <c r="I123" s="127"/>
      <c r="J123" s="127"/>
      <c r="K123" s="104">
        <f t="shared" si="1"/>
        <v>3</v>
      </c>
      <c r="L123" s="83"/>
      <c r="M123" s="83"/>
      <c r="N123" s="83"/>
      <c r="O123" s="83"/>
      <c r="P123" s="83"/>
      <c r="Q123" s="83"/>
      <c r="R123" s="83"/>
      <c r="S123" s="83"/>
      <c r="T123" s="83"/>
      <c r="U123" s="83" t="s">
        <v>195</v>
      </c>
      <c r="V123" s="83"/>
    </row>
    <row r="124" spans="1:22" ht="36" x14ac:dyDescent="0.3">
      <c r="A124" s="77"/>
      <c r="B124" s="50" t="s">
        <v>114</v>
      </c>
      <c r="C124" s="50" t="s">
        <v>363</v>
      </c>
      <c r="D124" s="51">
        <v>3</v>
      </c>
      <c r="E124" s="52"/>
      <c r="F124" s="83" t="s">
        <v>195</v>
      </c>
      <c r="G124" s="83"/>
      <c r="H124" s="83"/>
      <c r="I124" s="127"/>
      <c r="J124" s="127"/>
      <c r="K124" s="104">
        <f t="shared" si="1"/>
        <v>2</v>
      </c>
      <c r="L124" s="83"/>
      <c r="M124" s="83"/>
      <c r="N124" s="83"/>
      <c r="O124" s="83"/>
      <c r="P124" s="83"/>
      <c r="Q124" s="83"/>
      <c r="R124" s="83"/>
      <c r="S124" s="83"/>
      <c r="T124" s="83"/>
      <c r="U124" s="83" t="s">
        <v>195</v>
      </c>
      <c r="V124" s="83"/>
    </row>
    <row r="125" spans="1:22" ht="26" x14ac:dyDescent="0.3">
      <c r="A125" s="77" t="s">
        <v>1</v>
      </c>
      <c r="B125" s="50" t="s">
        <v>115</v>
      </c>
      <c r="C125" s="50" t="s">
        <v>366</v>
      </c>
      <c r="D125" s="51">
        <v>4</v>
      </c>
      <c r="E125" s="52" t="s">
        <v>433</v>
      </c>
      <c r="F125" s="83" t="s">
        <v>195</v>
      </c>
      <c r="G125" s="83"/>
      <c r="H125" s="83"/>
      <c r="I125" s="127"/>
      <c r="J125" s="127"/>
      <c r="K125" s="104">
        <f t="shared" si="1"/>
        <v>1</v>
      </c>
      <c r="L125" s="83"/>
      <c r="M125" s="83"/>
      <c r="N125" s="83"/>
      <c r="O125" s="83"/>
      <c r="P125" s="83"/>
      <c r="Q125" s="83"/>
      <c r="R125" s="83"/>
      <c r="S125" s="83"/>
      <c r="T125" s="83"/>
      <c r="U125" s="83" t="s">
        <v>195</v>
      </c>
      <c r="V125" s="83"/>
    </row>
    <row r="126" spans="1:22" ht="36" x14ac:dyDescent="0.3">
      <c r="A126" s="77"/>
      <c r="B126" s="84" t="s">
        <v>574</v>
      </c>
      <c r="C126" s="50" t="s">
        <v>563</v>
      </c>
      <c r="D126" s="51">
        <v>1</v>
      </c>
      <c r="E126" s="86" t="s">
        <v>432</v>
      </c>
      <c r="F126" s="83" t="s">
        <v>195</v>
      </c>
      <c r="G126" s="83"/>
      <c r="H126" s="83"/>
      <c r="I126" s="127"/>
      <c r="J126" s="127"/>
      <c r="K126" s="104">
        <f t="shared" si="1"/>
        <v>4</v>
      </c>
      <c r="L126" s="83"/>
      <c r="M126" s="83"/>
      <c r="N126" s="83"/>
      <c r="O126" s="83"/>
      <c r="P126" s="83"/>
      <c r="Q126" s="83"/>
      <c r="R126" s="83"/>
      <c r="S126" s="83"/>
      <c r="T126" s="83"/>
      <c r="U126" s="83" t="s">
        <v>195</v>
      </c>
      <c r="V126" s="83"/>
    </row>
    <row r="127" spans="1:22" ht="48" x14ac:dyDescent="0.3">
      <c r="A127" s="77"/>
      <c r="B127" s="50" t="s">
        <v>280</v>
      </c>
      <c r="C127" s="50" t="s">
        <v>564</v>
      </c>
      <c r="D127" s="51">
        <v>2</v>
      </c>
      <c r="E127" s="86" t="s">
        <v>434</v>
      </c>
      <c r="F127" s="83" t="s">
        <v>195</v>
      </c>
      <c r="G127" s="83"/>
      <c r="H127" s="83"/>
      <c r="I127" s="127"/>
      <c r="J127" s="127"/>
      <c r="K127" s="104">
        <f t="shared" si="1"/>
        <v>3</v>
      </c>
      <c r="L127" s="83" t="s">
        <v>195</v>
      </c>
      <c r="M127" s="83"/>
      <c r="N127" s="83"/>
      <c r="O127" s="83"/>
      <c r="P127" s="83"/>
      <c r="Q127" s="83"/>
      <c r="R127" s="83"/>
      <c r="S127" s="83"/>
      <c r="T127" s="83"/>
      <c r="U127" s="83"/>
      <c r="V127" s="83"/>
    </row>
    <row r="128" spans="1:22" ht="24" x14ac:dyDescent="0.3">
      <c r="A128" s="77"/>
      <c r="B128" s="50" t="s">
        <v>116</v>
      </c>
      <c r="C128" s="50" t="s">
        <v>367</v>
      </c>
      <c r="D128" s="51">
        <v>3</v>
      </c>
      <c r="E128" s="52"/>
      <c r="F128" s="83" t="s">
        <v>195</v>
      </c>
      <c r="G128" s="83"/>
      <c r="H128" s="83"/>
      <c r="I128" s="127"/>
      <c r="J128" s="127"/>
      <c r="K128" s="104">
        <f t="shared" si="1"/>
        <v>2</v>
      </c>
      <c r="L128" s="83" t="s">
        <v>195</v>
      </c>
      <c r="M128" s="83"/>
      <c r="N128" s="83"/>
      <c r="O128" s="83"/>
      <c r="P128" s="83"/>
      <c r="Q128" s="83" t="s">
        <v>195</v>
      </c>
      <c r="R128" s="83"/>
      <c r="S128" s="83"/>
      <c r="T128" s="83"/>
      <c r="U128" s="83"/>
      <c r="V128" s="83"/>
    </row>
    <row r="129" spans="1:22" ht="130" x14ac:dyDescent="0.3">
      <c r="A129" s="77"/>
      <c r="B129" s="50" t="s">
        <v>281</v>
      </c>
      <c r="C129" s="50" t="s">
        <v>387</v>
      </c>
      <c r="D129" s="51">
        <v>4</v>
      </c>
      <c r="E129" s="52" t="s">
        <v>435</v>
      </c>
      <c r="F129" s="83" t="s">
        <v>195</v>
      </c>
      <c r="G129" s="83"/>
      <c r="H129" s="83"/>
      <c r="I129" s="127"/>
      <c r="J129" s="127"/>
      <c r="K129" s="104">
        <f t="shared" si="1"/>
        <v>1</v>
      </c>
      <c r="L129" s="83" t="s">
        <v>195</v>
      </c>
      <c r="M129" s="83"/>
      <c r="N129" s="83"/>
      <c r="O129" s="83"/>
      <c r="P129" s="83"/>
      <c r="Q129" s="83"/>
      <c r="R129" s="83"/>
      <c r="S129" s="83"/>
      <c r="T129" s="83"/>
      <c r="U129" s="83"/>
      <c r="V129" s="83"/>
    </row>
    <row r="130" spans="1:22" ht="39" x14ac:dyDescent="0.3">
      <c r="A130" s="77"/>
      <c r="B130" s="50" t="s">
        <v>117</v>
      </c>
      <c r="C130" s="50" t="s">
        <v>368</v>
      </c>
      <c r="D130" s="51">
        <v>1</v>
      </c>
      <c r="E130" s="86" t="s">
        <v>436</v>
      </c>
      <c r="F130" s="83" t="s">
        <v>195</v>
      </c>
      <c r="G130" s="83"/>
      <c r="H130" s="83"/>
      <c r="I130" s="127"/>
      <c r="J130" s="127"/>
      <c r="K130" s="104">
        <f t="shared" si="1"/>
        <v>4</v>
      </c>
      <c r="L130" s="83" t="s">
        <v>195</v>
      </c>
      <c r="M130" s="83"/>
      <c r="N130" s="83"/>
      <c r="O130" s="83"/>
      <c r="P130" s="83"/>
      <c r="Q130" s="83"/>
      <c r="R130" s="83"/>
      <c r="S130" s="83"/>
      <c r="T130" s="83"/>
      <c r="U130" s="83"/>
      <c r="V130" s="83"/>
    </row>
    <row r="131" spans="1:22" ht="36" x14ac:dyDescent="0.3">
      <c r="A131" s="77"/>
      <c r="B131" s="50" t="s">
        <v>118</v>
      </c>
      <c r="C131" s="50" t="s">
        <v>565</v>
      </c>
      <c r="D131" s="51">
        <v>2</v>
      </c>
      <c r="E131" s="52"/>
      <c r="F131" s="83" t="s">
        <v>195</v>
      </c>
      <c r="G131" s="83"/>
      <c r="H131" s="83"/>
      <c r="I131" s="127"/>
      <c r="J131" s="127"/>
      <c r="K131" s="104">
        <f t="shared" si="1"/>
        <v>3</v>
      </c>
      <c r="L131" s="83" t="s">
        <v>195</v>
      </c>
      <c r="M131" s="83"/>
      <c r="N131" s="83"/>
      <c r="O131" s="83"/>
      <c r="P131" s="83"/>
      <c r="Q131" s="83"/>
      <c r="R131" s="83"/>
      <c r="S131" s="83"/>
      <c r="T131" s="83"/>
      <c r="U131" s="83"/>
      <c r="V131" s="83"/>
    </row>
    <row r="132" spans="1:22" ht="36" x14ac:dyDescent="0.3">
      <c r="A132" s="77"/>
      <c r="B132" s="84" t="s">
        <v>610</v>
      </c>
      <c r="C132" s="50" t="s">
        <v>566</v>
      </c>
      <c r="D132" s="51">
        <v>3</v>
      </c>
      <c r="E132" s="52"/>
      <c r="F132" s="83" t="s">
        <v>195</v>
      </c>
      <c r="G132" s="83"/>
      <c r="H132" s="83"/>
      <c r="I132" s="127"/>
      <c r="J132" s="127"/>
      <c r="K132" s="104">
        <f t="shared" si="1"/>
        <v>2</v>
      </c>
      <c r="L132" s="83" t="s">
        <v>195</v>
      </c>
      <c r="M132" s="83"/>
      <c r="N132" s="83"/>
      <c r="O132" s="83"/>
      <c r="P132" s="83"/>
      <c r="Q132" s="83"/>
      <c r="R132" s="83"/>
      <c r="S132" s="83"/>
      <c r="T132" s="83"/>
      <c r="U132" s="83"/>
      <c r="V132" s="83"/>
    </row>
    <row r="133" spans="1:22" ht="36" x14ac:dyDescent="0.3">
      <c r="A133" s="77" t="s">
        <v>1</v>
      </c>
      <c r="B133" s="50" t="s">
        <v>282</v>
      </c>
      <c r="C133" s="50" t="s">
        <v>388</v>
      </c>
      <c r="D133" s="51">
        <v>4</v>
      </c>
      <c r="E133" s="56" t="s">
        <v>292</v>
      </c>
      <c r="F133" s="83" t="s">
        <v>195</v>
      </c>
      <c r="G133" s="83"/>
      <c r="H133" s="83"/>
      <c r="I133" s="127"/>
      <c r="J133" s="127"/>
      <c r="K133" s="104">
        <f t="shared" si="1"/>
        <v>1</v>
      </c>
      <c r="L133" s="83" t="s">
        <v>195</v>
      </c>
      <c r="M133" s="83"/>
      <c r="N133" s="83"/>
      <c r="O133" s="83"/>
      <c r="P133" s="83"/>
      <c r="Q133" s="83"/>
      <c r="R133" s="83"/>
      <c r="S133" s="83"/>
      <c r="T133" s="83"/>
      <c r="U133" s="83"/>
      <c r="V133" s="83"/>
    </row>
    <row r="134" spans="1:22" ht="46" x14ac:dyDescent="0.3">
      <c r="A134" s="77" t="s">
        <v>1</v>
      </c>
      <c r="B134" s="50" t="s">
        <v>119</v>
      </c>
      <c r="C134" s="50" t="s">
        <v>567</v>
      </c>
      <c r="D134" s="51">
        <v>1</v>
      </c>
      <c r="E134" s="56" t="s">
        <v>437</v>
      </c>
      <c r="F134" s="83" t="s">
        <v>195</v>
      </c>
      <c r="G134" s="83"/>
      <c r="H134" s="83"/>
      <c r="I134" s="127"/>
      <c r="J134" s="127"/>
      <c r="K134" s="104">
        <f t="shared" si="1"/>
        <v>4</v>
      </c>
      <c r="L134" s="83" t="s">
        <v>195</v>
      </c>
      <c r="M134" s="83"/>
      <c r="N134" s="83"/>
      <c r="O134" s="83"/>
      <c r="P134" s="83"/>
      <c r="Q134" s="83"/>
      <c r="R134" s="83"/>
      <c r="S134" s="83"/>
      <c r="T134" s="83"/>
      <c r="U134" s="83"/>
      <c r="V134" s="83"/>
    </row>
    <row r="135" spans="1:22" ht="91" x14ac:dyDescent="0.3">
      <c r="A135" s="78"/>
      <c r="B135" s="54" t="s">
        <v>283</v>
      </c>
      <c r="C135" s="50" t="s">
        <v>389</v>
      </c>
      <c r="D135" s="51">
        <v>2</v>
      </c>
      <c r="E135" s="55" t="s">
        <v>438</v>
      </c>
      <c r="F135" s="83" t="s">
        <v>195</v>
      </c>
      <c r="G135" s="83"/>
      <c r="H135" s="83"/>
      <c r="I135" s="127"/>
      <c r="J135" s="127"/>
      <c r="K135" s="104">
        <f t="shared" si="1"/>
        <v>3</v>
      </c>
      <c r="L135" s="83" t="s">
        <v>195</v>
      </c>
      <c r="M135" s="83"/>
      <c r="N135" s="83"/>
      <c r="O135" s="83"/>
      <c r="P135" s="83"/>
      <c r="Q135" s="83" t="s">
        <v>195</v>
      </c>
      <c r="R135" s="83"/>
      <c r="S135" s="83"/>
      <c r="T135" s="83"/>
      <c r="U135" s="83"/>
      <c r="V135" s="83"/>
    </row>
    <row r="136" spans="1:22" ht="96" x14ac:dyDescent="0.3">
      <c r="A136" s="77" t="s">
        <v>1</v>
      </c>
      <c r="B136" s="50" t="s">
        <v>587</v>
      </c>
      <c r="C136" s="50" t="s">
        <v>587</v>
      </c>
      <c r="D136" s="51">
        <v>4</v>
      </c>
      <c r="E136" s="56" t="s">
        <v>253</v>
      </c>
      <c r="F136" s="83" t="s">
        <v>195</v>
      </c>
      <c r="G136" s="83"/>
      <c r="H136" s="83"/>
      <c r="I136" s="127"/>
      <c r="J136" s="127"/>
      <c r="K136" s="104">
        <f t="shared" ref="K136:K156" si="2">IF(D136="NA","NA",5-D136)</f>
        <v>1</v>
      </c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 t="s">
        <v>195</v>
      </c>
    </row>
    <row r="137" spans="1:22" ht="48" x14ac:dyDescent="0.3">
      <c r="A137" s="77" t="s">
        <v>1</v>
      </c>
      <c r="B137" s="50" t="s">
        <v>588</v>
      </c>
      <c r="C137" s="50" t="s">
        <v>588</v>
      </c>
      <c r="D137" s="51">
        <v>2</v>
      </c>
      <c r="E137" s="56" t="s">
        <v>240</v>
      </c>
      <c r="F137" s="83" t="s">
        <v>195</v>
      </c>
      <c r="G137" s="83"/>
      <c r="H137" s="83"/>
      <c r="I137" s="127"/>
      <c r="J137" s="127"/>
      <c r="K137" s="104">
        <f t="shared" si="2"/>
        <v>3</v>
      </c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 t="s">
        <v>195</v>
      </c>
    </row>
    <row r="138" spans="1:22" ht="126.5" x14ac:dyDescent="0.3">
      <c r="A138" s="77" t="s">
        <v>1</v>
      </c>
      <c r="B138" s="50" t="s">
        <v>601</v>
      </c>
      <c r="C138" s="50" t="s">
        <v>601</v>
      </c>
      <c r="D138" s="51">
        <v>3</v>
      </c>
      <c r="E138" s="56" t="s">
        <v>241</v>
      </c>
      <c r="F138" s="83" t="s">
        <v>195</v>
      </c>
      <c r="G138" s="83"/>
      <c r="H138" s="83"/>
      <c r="I138" s="127"/>
      <c r="J138" s="127"/>
      <c r="K138" s="104">
        <f t="shared" si="2"/>
        <v>2</v>
      </c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 t="s">
        <v>195</v>
      </c>
    </row>
    <row r="139" spans="1:22" ht="24" x14ac:dyDescent="0.3">
      <c r="A139" s="77" t="s">
        <v>1</v>
      </c>
      <c r="B139" s="50" t="s">
        <v>589</v>
      </c>
      <c r="C139" s="50" t="s">
        <v>589</v>
      </c>
      <c r="D139" s="51">
        <v>4</v>
      </c>
      <c r="E139" s="52"/>
      <c r="F139" s="83" t="s">
        <v>195</v>
      </c>
      <c r="G139" s="83"/>
      <c r="H139" s="83"/>
      <c r="I139" s="127"/>
      <c r="J139" s="127"/>
      <c r="K139" s="104">
        <f t="shared" si="2"/>
        <v>1</v>
      </c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 t="s">
        <v>195</v>
      </c>
    </row>
    <row r="140" spans="1:22" ht="84" x14ac:dyDescent="0.3">
      <c r="A140" s="77" t="s">
        <v>1</v>
      </c>
      <c r="B140" s="50" t="s">
        <v>590</v>
      </c>
      <c r="C140" s="50" t="s">
        <v>590</v>
      </c>
      <c r="D140" s="51">
        <v>1</v>
      </c>
      <c r="E140" s="56" t="s">
        <v>242</v>
      </c>
      <c r="F140" s="83" t="s">
        <v>195</v>
      </c>
      <c r="G140" s="83"/>
      <c r="H140" s="83"/>
      <c r="I140" s="127"/>
      <c r="J140" s="127"/>
      <c r="K140" s="104">
        <f t="shared" si="2"/>
        <v>4</v>
      </c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 t="s">
        <v>195</v>
      </c>
    </row>
    <row r="141" spans="1:22" ht="48" x14ac:dyDescent="0.3">
      <c r="A141" s="77" t="s">
        <v>1</v>
      </c>
      <c r="B141" s="50" t="s">
        <v>591</v>
      </c>
      <c r="C141" s="50" t="s">
        <v>591</v>
      </c>
      <c r="D141" s="51">
        <v>2</v>
      </c>
      <c r="E141" s="56" t="s">
        <v>243</v>
      </c>
      <c r="F141" s="83" t="s">
        <v>195</v>
      </c>
      <c r="G141" s="83"/>
      <c r="H141" s="83"/>
      <c r="I141" s="127"/>
      <c r="J141" s="127"/>
      <c r="K141" s="104">
        <f t="shared" si="2"/>
        <v>3</v>
      </c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 t="s">
        <v>195</v>
      </c>
    </row>
    <row r="142" spans="1:22" ht="120" x14ac:dyDescent="0.3">
      <c r="A142" s="77" t="s">
        <v>1</v>
      </c>
      <c r="B142" s="50" t="s">
        <v>604</v>
      </c>
      <c r="C142" s="50" t="s">
        <v>604</v>
      </c>
      <c r="D142" s="51">
        <v>3</v>
      </c>
      <c r="E142" s="56" t="s">
        <v>244</v>
      </c>
      <c r="F142" s="83" t="s">
        <v>195</v>
      </c>
      <c r="G142" s="83"/>
      <c r="H142" s="83"/>
      <c r="I142" s="127"/>
      <c r="J142" s="127"/>
      <c r="K142" s="104">
        <f t="shared" si="2"/>
        <v>2</v>
      </c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 t="s">
        <v>195</v>
      </c>
    </row>
    <row r="143" spans="1:22" ht="72" x14ac:dyDescent="0.3">
      <c r="A143" s="77" t="s">
        <v>1</v>
      </c>
      <c r="B143" s="50" t="s">
        <v>592</v>
      </c>
      <c r="C143" s="50" t="s">
        <v>592</v>
      </c>
      <c r="D143" s="51">
        <v>4</v>
      </c>
      <c r="E143" s="56" t="s">
        <v>245</v>
      </c>
      <c r="F143" s="83" t="s">
        <v>195</v>
      </c>
      <c r="G143" s="83"/>
      <c r="H143" s="83"/>
      <c r="I143" s="127"/>
      <c r="J143" s="127"/>
      <c r="K143" s="104">
        <f t="shared" si="2"/>
        <v>1</v>
      </c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 t="s">
        <v>195</v>
      </c>
    </row>
    <row r="144" spans="1:22" ht="108" x14ac:dyDescent="0.3">
      <c r="A144" s="77" t="s">
        <v>1</v>
      </c>
      <c r="B144" s="50" t="s">
        <v>605</v>
      </c>
      <c r="C144" s="50" t="s">
        <v>605</v>
      </c>
      <c r="D144" s="51">
        <v>1</v>
      </c>
      <c r="E144" s="56" t="s">
        <v>246</v>
      </c>
      <c r="F144" s="83" t="s">
        <v>195</v>
      </c>
      <c r="G144" s="83"/>
      <c r="H144" s="83"/>
      <c r="I144" s="127"/>
      <c r="J144" s="127"/>
      <c r="K144" s="104">
        <f t="shared" si="2"/>
        <v>4</v>
      </c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 t="s">
        <v>195</v>
      </c>
    </row>
    <row r="145" spans="1:22" ht="36" x14ac:dyDescent="0.3">
      <c r="A145" s="77" t="s">
        <v>1</v>
      </c>
      <c r="B145" s="50" t="s">
        <v>593</v>
      </c>
      <c r="C145" s="50" t="s">
        <v>593</v>
      </c>
      <c r="D145" s="51">
        <v>2</v>
      </c>
      <c r="E145" s="56" t="s">
        <v>247</v>
      </c>
      <c r="F145" s="83" t="s">
        <v>195</v>
      </c>
      <c r="G145" s="83"/>
      <c r="H145" s="83"/>
      <c r="I145" s="127"/>
      <c r="J145" s="127"/>
      <c r="K145" s="104">
        <f t="shared" si="2"/>
        <v>3</v>
      </c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 t="s">
        <v>195</v>
      </c>
    </row>
    <row r="146" spans="1:22" ht="84" x14ac:dyDescent="0.3">
      <c r="A146" s="77" t="s">
        <v>1</v>
      </c>
      <c r="B146" s="50" t="s">
        <v>606</v>
      </c>
      <c r="C146" s="50" t="s">
        <v>606</v>
      </c>
      <c r="D146" s="51">
        <v>3</v>
      </c>
      <c r="E146" s="56" t="s">
        <v>248</v>
      </c>
      <c r="F146" s="83" t="s">
        <v>195</v>
      </c>
      <c r="G146" s="83"/>
      <c r="H146" s="83"/>
      <c r="I146" s="127"/>
      <c r="J146" s="127"/>
      <c r="K146" s="104">
        <f t="shared" si="2"/>
        <v>2</v>
      </c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 t="s">
        <v>195</v>
      </c>
    </row>
    <row r="147" spans="1:22" ht="57.5" x14ac:dyDescent="0.3">
      <c r="A147" s="77" t="s">
        <v>1</v>
      </c>
      <c r="B147" s="50" t="s">
        <v>594</v>
      </c>
      <c r="C147" s="50" t="s">
        <v>594</v>
      </c>
      <c r="D147" s="51">
        <v>4</v>
      </c>
      <c r="E147" s="56" t="s">
        <v>249</v>
      </c>
      <c r="F147" s="83" t="s">
        <v>195</v>
      </c>
      <c r="G147" s="83"/>
      <c r="H147" s="83"/>
      <c r="I147" s="127"/>
      <c r="J147" s="127"/>
      <c r="K147" s="104">
        <f t="shared" si="2"/>
        <v>1</v>
      </c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 t="s">
        <v>195</v>
      </c>
    </row>
    <row r="148" spans="1:22" ht="78" x14ac:dyDescent="0.3">
      <c r="A148" s="77" t="s">
        <v>1</v>
      </c>
      <c r="B148" s="50" t="s">
        <v>595</v>
      </c>
      <c r="C148" s="50" t="s">
        <v>595</v>
      </c>
      <c r="D148" s="51">
        <v>1</v>
      </c>
      <c r="E148" s="52" t="s">
        <v>250</v>
      </c>
      <c r="F148" s="83" t="s">
        <v>195</v>
      </c>
      <c r="G148" s="83"/>
      <c r="H148" s="83"/>
      <c r="I148" s="127"/>
      <c r="J148" s="127"/>
      <c r="K148" s="104">
        <f t="shared" si="2"/>
        <v>4</v>
      </c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 t="s">
        <v>195</v>
      </c>
    </row>
    <row r="149" spans="1:22" ht="52" x14ac:dyDescent="0.3">
      <c r="A149" s="77" t="s">
        <v>1</v>
      </c>
      <c r="B149" s="50" t="s">
        <v>596</v>
      </c>
      <c r="C149" s="50" t="s">
        <v>596</v>
      </c>
      <c r="D149" s="51">
        <v>2</v>
      </c>
      <c r="E149" s="52" t="s">
        <v>310</v>
      </c>
      <c r="F149" s="83" t="s">
        <v>195</v>
      </c>
      <c r="G149" s="83"/>
      <c r="H149" s="83"/>
      <c r="I149" s="127"/>
      <c r="J149" s="127"/>
      <c r="K149" s="104">
        <f t="shared" si="2"/>
        <v>3</v>
      </c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 t="s">
        <v>195</v>
      </c>
    </row>
    <row r="150" spans="1:22" ht="104" x14ac:dyDescent="0.3">
      <c r="A150" s="77" t="s">
        <v>1</v>
      </c>
      <c r="B150" s="50" t="s">
        <v>597</v>
      </c>
      <c r="C150" s="50" t="s">
        <v>597</v>
      </c>
      <c r="D150" s="51">
        <v>3</v>
      </c>
      <c r="E150" s="52" t="s">
        <v>309</v>
      </c>
      <c r="F150" s="83" t="s">
        <v>195</v>
      </c>
      <c r="G150" s="83"/>
      <c r="H150" s="83"/>
      <c r="I150" s="127"/>
      <c r="J150" s="127"/>
      <c r="K150" s="104">
        <f t="shared" si="2"/>
        <v>2</v>
      </c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 t="s">
        <v>195</v>
      </c>
    </row>
    <row r="151" spans="1:22" ht="156" x14ac:dyDescent="0.3">
      <c r="A151" s="77" t="s">
        <v>1</v>
      </c>
      <c r="B151" s="50" t="s">
        <v>598</v>
      </c>
      <c r="C151" s="50" t="s">
        <v>598</v>
      </c>
      <c r="D151" s="51">
        <v>4</v>
      </c>
      <c r="E151" s="52" t="s">
        <v>580</v>
      </c>
      <c r="F151" s="83" t="s">
        <v>195</v>
      </c>
      <c r="G151" s="83"/>
      <c r="H151" s="83"/>
      <c r="I151" s="127"/>
      <c r="J151" s="127"/>
      <c r="K151" s="104">
        <f t="shared" si="2"/>
        <v>1</v>
      </c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 t="s">
        <v>195</v>
      </c>
    </row>
    <row r="152" spans="1:22" ht="48" x14ac:dyDescent="0.3">
      <c r="A152" s="77" t="s">
        <v>1</v>
      </c>
      <c r="B152" s="50" t="s">
        <v>599</v>
      </c>
      <c r="C152" s="50" t="s">
        <v>599</v>
      </c>
      <c r="D152" s="51">
        <v>1</v>
      </c>
      <c r="E152" s="52" t="s">
        <v>581</v>
      </c>
      <c r="F152" s="83" t="s">
        <v>195</v>
      </c>
      <c r="G152" s="83"/>
      <c r="H152" s="83"/>
      <c r="I152" s="127"/>
      <c r="J152" s="127"/>
      <c r="K152" s="104">
        <f t="shared" si="2"/>
        <v>4</v>
      </c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 t="s">
        <v>195</v>
      </c>
    </row>
    <row r="153" spans="1:22" ht="108" x14ac:dyDescent="0.3">
      <c r="A153" s="77" t="s">
        <v>1</v>
      </c>
      <c r="B153" s="50" t="s">
        <v>607</v>
      </c>
      <c r="C153" s="50" t="s">
        <v>607</v>
      </c>
      <c r="D153" s="51">
        <v>2</v>
      </c>
      <c r="E153" s="56" t="s">
        <v>251</v>
      </c>
      <c r="F153" s="83" t="s">
        <v>195</v>
      </c>
      <c r="G153" s="83"/>
      <c r="H153" s="83"/>
      <c r="I153" s="127"/>
      <c r="J153" s="127"/>
      <c r="K153" s="104">
        <f t="shared" si="2"/>
        <v>3</v>
      </c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 t="s">
        <v>195</v>
      </c>
    </row>
    <row r="154" spans="1:22" ht="96" x14ac:dyDescent="0.3">
      <c r="A154" s="77" t="s">
        <v>1</v>
      </c>
      <c r="B154" s="50" t="s">
        <v>600</v>
      </c>
      <c r="C154" s="50" t="s">
        <v>600</v>
      </c>
      <c r="D154" s="51">
        <v>3</v>
      </c>
      <c r="E154" s="52" t="s">
        <v>489</v>
      </c>
      <c r="F154" s="83" t="s">
        <v>195</v>
      </c>
      <c r="G154" s="83"/>
      <c r="H154" s="83"/>
      <c r="I154" s="127"/>
      <c r="J154" s="127"/>
      <c r="K154" s="104">
        <f t="shared" si="2"/>
        <v>2</v>
      </c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 t="s">
        <v>195</v>
      </c>
    </row>
    <row r="155" spans="1:22" ht="126.5" x14ac:dyDescent="0.3">
      <c r="A155" s="77" t="s">
        <v>1</v>
      </c>
      <c r="B155" s="50" t="s">
        <v>602</v>
      </c>
      <c r="C155" s="50" t="s">
        <v>602</v>
      </c>
      <c r="D155" s="51">
        <v>4</v>
      </c>
      <c r="E155" s="56" t="s">
        <v>490</v>
      </c>
      <c r="F155" s="83" t="s">
        <v>195</v>
      </c>
      <c r="G155" s="83"/>
      <c r="H155" s="83"/>
      <c r="I155" s="127"/>
      <c r="J155" s="127"/>
      <c r="K155" s="104">
        <f t="shared" si="2"/>
        <v>1</v>
      </c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 t="s">
        <v>195</v>
      </c>
    </row>
    <row r="156" spans="1:22" ht="24" x14ac:dyDescent="0.3">
      <c r="A156" s="77" t="s">
        <v>1</v>
      </c>
      <c r="B156" s="50" t="s">
        <v>603</v>
      </c>
      <c r="C156" s="50" t="s">
        <v>603</v>
      </c>
      <c r="D156" s="51">
        <v>4</v>
      </c>
      <c r="E156" s="56" t="s">
        <v>252</v>
      </c>
      <c r="F156" s="83" t="s">
        <v>195</v>
      </c>
      <c r="G156" s="83"/>
      <c r="H156" s="83"/>
      <c r="I156" s="127"/>
      <c r="J156" s="127"/>
      <c r="K156" s="104">
        <f t="shared" si="2"/>
        <v>1</v>
      </c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 t="s">
        <v>195</v>
      </c>
    </row>
  </sheetData>
  <autoFilter ref="A8:W156" xr:uid="{00000000-0009-0000-0000-000005000000}"/>
  <mergeCells count="2">
    <mergeCell ref="F7:H7"/>
    <mergeCell ref="L7:V7"/>
  </mergeCells>
  <conditionalFormatting sqref="D9:D156">
    <cfRule type="cellIs" dxfId="23" priority="1" operator="equal">
      <formula>1</formula>
    </cfRule>
    <cfRule type="cellIs" dxfId="22" priority="2" operator="equal">
      <formula>2</formula>
    </cfRule>
    <cfRule type="cellIs" dxfId="21" priority="3" operator="equal">
      <formula>3</formula>
    </cfRule>
    <cfRule type="cellIs" dxfId="20" priority="4" operator="equal">
      <formula>4</formula>
    </cfRule>
  </conditionalFormatting>
  <dataValidations count="1">
    <dataValidation type="list" allowBlank="1" showInputMessage="1" showErrorMessage="1" sqref="D9:D156" xr:uid="{00000000-0002-0000-0500-000000000000}">
      <formula1>"NA, 1, 2, 3, 4"</formula1>
    </dataValidation>
  </dataValidations>
  <pageMargins left="0.55118110236220474" right="0.35433070866141736" top="0.98425196850393704" bottom="0.98425196850393704" header="0.51181102362204722" footer="0.51181102362204722"/>
  <pageSetup paperSize="9" orientation="landscape" r:id="rId1"/>
  <headerFooter alignWithMargins="0">
    <oddHeader>&amp;L&amp;A&amp;C&amp;F</oddHeader>
    <oddFooter>&amp;LDocumento riservato per la Direzione e i partecipanti al riesame di Direzione, consulenti e auditor per l'SGSI.&amp;RPagina &amp;P di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156"/>
  <sheetViews>
    <sheetView workbookViewId="0">
      <selection activeCell="F5" sqref="F5"/>
    </sheetView>
  </sheetViews>
  <sheetFormatPr defaultRowHeight="12.5" x14ac:dyDescent="0.25"/>
  <cols>
    <col min="1" max="2" width="19.453125" customWidth="1"/>
    <col min="3" max="3" width="11.453125" style="26" bestFit="1" customWidth="1"/>
    <col min="4" max="4" width="29.81640625" customWidth="1"/>
    <col min="5" max="5" width="30.6328125" customWidth="1"/>
    <col min="6" max="6" width="14.1796875" customWidth="1"/>
    <col min="7" max="7" width="11.36328125" customWidth="1"/>
    <col min="8" max="8" width="12.36328125" customWidth="1"/>
    <col min="9" max="10" width="13.6328125" customWidth="1"/>
  </cols>
  <sheetData>
    <row r="1" spans="1:43" s="7" customFormat="1" ht="13" x14ac:dyDescent="0.25">
      <c r="D1" s="4"/>
      <c r="E1" s="4"/>
      <c r="F1" s="4"/>
      <c r="G1" s="4"/>
    </row>
    <row r="2" spans="1:43" s="7" customFormat="1" ht="23.5" x14ac:dyDescent="0.25">
      <c r="C2" s="14" t="s">
        <v>169</v>
      </c>
      <c r="D2" s="4"/>
      <c r="E2" s="4"/>
      <c r="F2" s="4"/>
      <c r="G2" s="4"/>
      <c r="AQ2" s="14"/>
    </row>
    <row r="3" spans="1:43" s="7" customFormat="1" ht="13" x14ac:dyDescent="0.25">
      <c r="C3" s="7" t="s">
        <v>608</v>
      </c>
      <c r="D3" s="4"/>
      <c r="E3" s="4"/>
      <c r="F3" s="4"/>
      <c r="G3" s="4"/>
    </row>
    <row r="4" spans="1:43" s="7" customFormat="1" ht="13" x14ac:dyDescent="0.25">
      <c r="C4" s="7" t="s">
        <v>176</v>
      </c>
      <c r="D4" s="4"/>
      <c r="E4" s="4"/>
      <c r="F4" s="4"/>
      <c r="G4" s="4"/>
    </row>
    <row r="5" spans="1:43" s="7" customFormat="1" ht="13" x14ac:dyDescent="0.25">
      <c r="D5" s="4"/>
      <c r="E5" s="4"/>
      <c r="F5" s="4"/>
      <c r="G5" s="4"/>
    </row>
    <row r="6" spans="1:43" s="7" customFormat="1" ht="13" x14ac:dyDescent="0.25">
      <c r="D6" s="4"/>
      <c r="E6" s="4"/>
      <c r="F6" s="4"/>
      <c r="G6" s="4"/>
      <c r="H6" s="25"/>
      <c r="L6" s="25"/>
    </row>
    <row r="7" spans="1:43" s="7" customFormat="1" ht="13.5" thickBot="1" x14ac:dyDescent="0.3">
      <c r="D7" s="4"/>
      <c r="E7" s="4"/>
      <c r="F7" s="4"/>
      <c r="G7" s="4"/>
    </row>
    <row r="8" spans="1:43" ht="65.5" thickBot="1" x14ac:dyDescent="0.3">
      <c r="A8" s="129" t="s">
        <v>311</v>
      </c>
      <c r="B8" s="129" t="s">
        <v>312</v>
      </c>
      <c r="C8" s="80" t="s">
        <v>163</v>
      </c>
      <c r="D8" s="80" t="s">
        <v>164</v>
      </c>
      <c r="E8" s="80" t="s">
        <v>450</v>
      </c>
      <c r="F8" s="128" t="s">
        <v>666</v>
      </c>
      <c r="G8" s="128" t="s">
        <v>667</v>
      </c>
      <c r="H8" s="80" t="s">
        <v>304</v>
      </c>
      <c r="I8" s="80" t="s">
        <v>303</v>
      </c>
      <c r="J8" s="80" t="s">
        <v>301</v>
      </c>
      <c r="K8" s="80" t="s">
        <v>302</v>
      </c>
    </row>
    <row r="9" spans="1:43" ht="48" x14ac:dyDescent="0.25">
      <c r="A9" s="50" t="s">
        <v>254</v>
      </c>
      <c r="B9" s="50" t="s">
        <v>369</v>
      </c>
      <c r="C9" s="98">
        <f ca="1">HLOOKUP(B9,'Minacce RISCHIO'!$P$13:$FG$81,3,FALSE)</f>
        <v>9</v>
      </c>
      <c r="D9" s="52"/>
      <c r="E9" s="52"/>
      <c r="F9" s="52"/>
      <c r="G9" s="52"/>
      <c r="H9" s="81">
        <f>VLOOKUP(B9,'Controlli e SOA'!$C$9:$D$156,2,FALSE)</f>
        <v>4</v>
      </c>
      <c r="I9" s="81"/>
      <c r="J9" s="99">
        <f t="shared" ref="J9:J40" ca="1" si="0">IF(I9="",C9,(C9/(5-H9))*(5-I9))</f>
        <v>9</v>
      </c>
      <c r="K9" s="82" t="str">
        <f t="shared" ref="K9:K40" ca="1" si="1">IF(J9=C9,"NO","SI")</f>
        <v>NO</v>
      </c>
    </row>
    <row r="10" spans="1:43" ht="36" x14ac:dyDescent="0.25">
      <c r="A10" s="50" t="s">
        <v>43</v>
      </c>
      <c r="B10" s="50" t="s">
        <v>313</v>
      </c>
      <c r="C10" s="98">
        <f ca="1">HLOOKUP(B10,'Minacce RISCHIO'!$P$13:$FG$81,3,FALSE)</f>
        <v>0</v>
      </c>
      <c r="D10" s="52"/>
      <c r="E10" s="52"/>
      <c r="F10" s="52"/>
      <c r="G10" s="52"/>
      <c r="H10" s="81" t="str">
        <f>VLOOKUP(B10,'Controlli e SOA'!$C$9:$D$156,2,FALSE)</f>
        <v>NA</v>
      </c>
      <c r="I10" s="81"/>
      <c r="J10" s="99">
        <f t="shared" ca="1" si="0"/>
        <v>0</v>
      </c>
      <c r="K10" s="82" t="str">
        <f t="shared" ca="1" si="1"/>
        <v>NO</v>
      </c>
    </row>
    <row r="11" spans="1:43" ht="60" x14ac:dyDescent="0.25">
      <c r="A11" s="50" t="s">
        <v>255</v>
      </c>
      <c r="B11" s="50" t="s">
        <v>370</v>
      </c>
      <c r="C11" s="98">
        <f ca="1">HLOOKUP(B11,'Minacce RISCHIO'!$P$13:$FG$81,3,FALSE)</f>
        <v>18</v>
      </c>
      <c r="D11" s="52"/>
      <c r="E11" s="52"/>
      <c r="F11" s="52"/>
      <c r="G11" s="52"/>
      <c r="H11" s="81">
        <f>VLOOKUP(B11,'Controlli e SOA'!$C$9:$D$156,2,FALSE)</f>
        <v>3</v>
      </c>
      <c r="I11" s="81"/>
      <c r="J11" s="99">
        <f t="shared" ca="1" si="0"/>
        <v>18</v>
      </c>
      <c r="K11" s="82" t="str">
        <f t="shared" ca="1" si="1"/>
        <v>NO</v>
      </c>
    </row>
    <row r="12" spans="1:43" ht="24" x14ac:dyDescent="0.25">
      <c r="A12" s="50" t="s">
        <v>44</v>
      </c>
      <c r="B12" s="50" t="s">
        <v>314</v>
      </c>
      <c r="C12" s="98">
        <f ca="1">HLOOKUP(B12,'Minacce RISCHIO'!$P$13:$FG$81,3,FALSE)</f>
        <v>9</v>
      </c>
      <c r="D12" s="52"/>
      <c r="E12" s="52"/>
      <c r="F12" s="52"/>
      <c r="G12" s="52"/>
      <c r="H12" s="81">
        <f>VLOOKUP(B12,'Controlli e SOA'!$C$9:$D$156,2,FALSE)</f>
        <v>4</v>
      </c>
      <c r="I12" s="81"/>
      <c r="J12" s="99">
        <f t="shared" ca="1" si="0"/>
        <v>9</v>
      </c>
      <c r="K12" s="82" t="str">
        <f t="shared" ca="1" si="1"/>
        <v>NO</v>
      </c>
    </row>
    <row r="13" spans="1:43" ht="24" x14ac:dyDescent="0.25">
      <c r="A13" s="50" t="s">
        <v>45</v>
      </c>
      <c r="B13" s="50" t="s">
        <v>315</v>
      </c>
      <c r="C13" s="98">
        <f ca="1">HLOOKUP(B13,'Minacce RISCHIO'!$P$13:$FG$81,3,FALSE)</f>
        <v>36</v>
      </c>
      <c r="D13" s="52"/>
      <c r="E13" s="52"/>
      <c r="F13" s="52"/>
      <c r="G13" s="52"/>
      <c r="H13" s="81">
        <f>VLOOKUP(B13,'Controlli e SOA'!$C$9:$D$156,2,FALSE)</f>
        <v>1</v>
      </c>
      <c r="I13" s="81"/>
      <c r="J13" s="99">
        <f t="shared" ca="1" si="0"/>
        <v>36</v>
      </c>
      <c r="K13" s="82" t="str">
        <f t="shared" ca="1" si="1"/>
        <v>NO</v>
      </c>
    </row>
    <row r="14" spans="1:43" ht="24" x14ac:dyDescent="0.25">
      <c r="A14" s="50" t="s">
        <v>46</v>
      </c>
      <c r="B14" s="50" t="s">
        <v>526</v>
      </c>
      <c r="C14" s="98">
        <f ca="1">HLOOKUP(B14,'Minacce RISCHIO'!$P$13:$FG$81,3,FALSE)</f>
        <v>27</v>
      </c>
      <c r="D14" s="52"/>
      <c r="E14" s="52"/>
      <c r="F14" s="52"/>
      <c r="G14" s="52"/>
      <c r="H14" s="81">
        <f>VLOOKUP(B14,'Controlli e SOA'!$C$9:$D$156,2,FALSE)</f>
        <v>2</v>
      </c>
      <c r="I14" s="81"/>
      <c r="J14" s="99">
        <f t="shared" ca="1" si="0"/>
        <v>27</v>
      </c>
      <c r="K14" s="82" t="str">
        <f t="shared" ca="1" si="1"/>
        <v>NO</v>
      </c>
    </row>
    <row r="15" spans="1:43" ht="36" x14ac:dyDescent="0.25">
      <c r="A15" s="50" t="s">
        <v>47</v>
      </c>
      <c r="B15" s="50" t="s">
        <v>316</v>
      </c>
      <c r="C15" s="98">
        <f ca="1">HLOOKUP(B15,'Minacce RISCHIO'!$P$13:$FG$81,3,FALSE)</f>
        <v>18</v>
      </c>
      <c r="D15" s="52"/>
      <c r="E15" s="52"/>
      <c r="F15" s="52"/>
      <c r="G15" s="52"/>
      <c r="H15" s="81">
        <f>VLOOKUP(B15,'Controlli e SOA'!$C$9:$D$156,2,FALSE)</f>
        <v>3</v>
      </c>
      <c r="I15" s="81"/>
      <c r="J15" s="99">
        <f t="shared" ca="1" si="0"/>
        <v>18</v>
      </c>
      <c r="K15" s="82" t="str">
        <f t="shared" ca="1" si="1"/>
        <v>NO</v>
      </c>
    </row>
    <row r="16" spans="1:43" ht="36" x14ac:dyDescent="0.25">
      <c r="A16" s="84" t="s">
        <v>573</v>
      </c>
      <c r="B16" s="50" t="s">
        <v>527</v>
      </c>
      <c r="C16" s="98">
        <f ca="1">HLOOKUP(B16,'Minacce RISCHIO'!$P$13:$FG$81,3,FALSE)</f>
        <v>9</v>
      </c>
      <c r="D16" s="52"/>
      <c r="E16" s="52"/>
      <c r="F16" s="52"/>
      <c r="G16" s="52"/>
      <c r="H16" s="81">
        <f>VLOOKUP(B16,'Controlli e SOA'!$C$9:$D$156,2,FALSE)</f>
        <v>4</v>
      </c>
      <c r="I16" s="81"/>
      <c r="J16" s="99">
        <f t="shared" ca="1" si="0"/>
        <v>9</v>
      </c>
      <c r="K16" s="82" t="str">
        <f t="shared" ca="1" si="1"/>
        <v>NO</v>
      </c>
    </row>
    <row r="17" spans="1:11" ht="72" x14ac:dyDescent="0.25">
      <c r="A17" s="84" t="s">
        <v>571</v>
      </c>
      <c r="B17" s="50" t="s">
        <v>528</v>
      </c>
      <c r="C17" s="98">
        <f ca="1">HLOOKUP(B17,'Minacce RISCHIO'!$P$13:$FG$81,3,FALSE)</f>
        <v>36</v>
      </c>
      <c r="D17" s="52"/>
      <c r="E17" s="52"/>
      <c r="F17" s="52"/>
      <c r="G17" s="52"/>
      <c r="H17" s="81">
        <f>VLOOKUP(B17,'Controlli e SOA'!$C$9:$D$156,2,FALSE)</f>
        <v>1</v>
      </c>
      <c r="I17" s="81"/>
      <c r="J17" s="99">
        <f t="shared" ca="1" si="0"/>
        <v>36</v>
      </c>
      <c r="K17" s="82" t="str">
        <f t="shared" ca="1" si="1"/>
        <v>NO</v>
      </c>
    </row>
    <row r="18" spans="1:11" ht="36" x14ac:dyDescent="0.25">
      <c r="A18" s="84" t="s">
        <v>572</v>
      </c>
      <c r="B18" s="50" t="s">
        <v>529</v>
      </c>
      <c r="C18" s="98">
        <f ca="1">HLOOKUP(B18,'Minacce RISCHIO'!$P$13:$FG$81,3,FALSE)</f>
        <v>27</v>
      </c>
      <c r="D18" s="52"/>
      <c r="E18" s="52"/>
      <c r="F18" s="52"/>
      <c r="G18" s="52"/>
      <c r="H18" s="81">
        <f>VLOOKUP(B18,'Controlli e SOA'!$C$9:$D$156,2,FALSE)</f>
        <v>2</v>
      </c>
      <c r="I18" s="81"/>
      <c r="J18" s="99">
        <f t="shared" ca="1" si="0"/>
        <v>27</v>
      </c>
      <c r="K18" s="82" t="str">
        <f t="shared" ca="1" si="1"/>
        <v>NO</v>
      </c>
    </row>
    <row r="19" spans="1:11" ht="13" x14ac:dyDescent="0.25">
      <c r="A19" s="50" t="s">
        <v>48</v>
      </c>
      <c r="B19" s="50" t="s">
        <v>317</v>
      </c>
      <c r="C19" s="98">
        <f ca="1">HLOOKUP(B19,'Minacce RISCHIO'!$P$13:$FG$81,3,FALSE)</f>
        <v>18</v>
      </c>
      <c r="D19" s="52"/>
      <c r="E19" s="52"/>
      <c r="F19" s="52"/>
      <c r="G19" s="52"/>
      <c r="H19" s="81">
        <f>VLOOKUP(B19,'Controlli e SOA'!$C$9:$D$156,2,FALSE)</f>
        <v>3</v>
      </c>
      <c r="I19" s="81"/>
      <c r="J19" s="99">
        <f t="shared" ca="1" si="0"/>
        <v>18</v>
      </c>
      <c r="K19" s="82" t="str">
        <f t="shared" ca="1" si="1"/>
        <v>NO</v>
      </c>
    </row>
    <row r="20" spans="1:11" ht="24" x14ac:dyDescent="0.25">
      <c r="A20" s="50" t="s">
        <v>49</v>
      </c>
      <c r="B20" s="50" t="s">
        <v>530</v>
      </c>
      <c r="C20" s="98">
        <f ca="1">HLOOKUP(B20,'Minacce RISCHIO'!$P$13:$FG$81,3,FALSE)</f>
        <v>9</v>
      </c>
      <c r="D20" s="52"/>
      <c r="E20" s="52"/>
      <c r="F20" s="52"/>
      <c r="G20" s="52"/>
      <c r="H20" s="81">
        <f>VLOOKUP(B20,'Controlli e SOA'!$C$9:$D$156,2,FALSE)</f>
        <v>4</v>
      </c>
      <c r="I20" s="81"/>
      <c r="J20" s="99">
        <f t="shared" ca="1" si="0"/>
        <v>9</v>
      </c>
      <c r="K20" s="82" t="str">
        <f t="shared" ca="1" si="1"/>
        <v>NO</v>
      </c>
    </row>
    <row r="21" spans="1:11" ht="24" x14ac:dyDescent="0.25">
      <c r="A21" s="50" t="s">
        <v>50</v>
      </c>
      <c r="B21" s="50" t="s">
        <v>318</v>
      </c>
      <c r="C21" s="98">
        <f ca="1">HLOOKUP(B21,'Minacce RISCHIO'!$P$13:$FG$81,3,FALSE)</f>
        <v>36</v>
      </c>
      <c r="D21" s="52"/>
      <c r="E21" s="52"/>
      <c r="F21" s="52"/>
      <c r="G21" s="52"/>
      <c r="H21" s="81">
        <f>VLOOKUP(B21,'Controlli e SOA'!$C$9:$D$156,2,FALSE)</f>
        <v>1</v>
      </c>
      <c r="I21" s="81"/>
      <c r="J21" s="99">
        <f t="shared" ca="1" si="0"/>
        <v>36</v>
      </c>
      <c r="K21" s="82" t="str">
        <f t="shared" ca="1" si="1"/>
        <v>NO</v>
      </c>
    </row>
    <row r="22" spans="1:11" ht="84" x14ac:dyDescent="0.25">
      <c r="A22" s="50" t="s">
        <v>256</v>
      </c>
      <c r="B22" s="50" t="s">
        <v>371</v>
      </c>
      <c r="C22" s="98">
        <f ca="1">HLOOKUP(B22,'Minacce RISCHIO'!$P$13:$FG$81,3,FALSE)</f>
        <v>27</v>
      </c>
      <c r="D22" s="52"/>
      <c r="E22" s="52"/>
      <c r="F22" s="52"/>
      <c r="G22" s="52"/>
      <c r="H22" s="81">
        <f>VLOOKUP(B22,'Controlli e SOA'!$C$9:$D$156,2,FALSE)</f>
        <v>2</v>
      </c>
      <c r="I22" s="81"/>
      <c r="J22" s="99">
        <f t="shared" ca="1" si="0"/>
        <v>27</v>
      </c>
      <c r="K22" s="82" t="str">
        <f t="shared" ca="1" si="1"/>
        <v>NO</v>
      </c>
    </row>
    <row r="23" spans="1:11" ht="24" x14ac:dyDescent="0.25">
      <c r="A23" s="50" t="s">
        <v>51</v>
      </c>
      <c r="B23" s="50" t="s">
        <v>319</v>
      </c>
      <c r="C23" s="98">
        <f ca="1">HLOOKUP(B23,'Minacce RISCHIO'!$P$13:$FG$81,3,FALSE)</f>
        <v>18</v>
      </c>
      <c r="D23" s="52"/>
      <c r="E23" s="52"/>
      <c r="F23" s="52"/>
      <c r="G23" s="52"/>
      <c r="H23" s="81">
        <f>VLOOKUP(B23,'Controlli e SOA'!$C$9:$D$156,2,FALSE)</f>
        <v>3</v>
      </c>
      <c r="I23" s="81"/>
      <c r="J23" s="99">
        <f t="shared" ca="1" si="0"/>
        <v>18</v>
      </c>
      <c r="K23" s="82" t="str">
        <f t="shared" ca="1" si="1"/>
        <v>NO</v>
      </c>
    </row>
    <row r="24" spans="1:11" ht="48" x14ac:dyDescent="0.25">
      <c r="A24" s="50" t="s">
        <v>52</v>
      </c>
      <c r="B24" s="50" t="s">
        <v>531</v>
      </c>
      <c r="C24" s="98">
        <f ca="1">HLOOKUP(B24,'Minacce RISCHIO'!$P$13:$FG$81,3,FALSE)</f>
        <v>9</v>
      </c>
      <c r="D24" s="52"/>
      <c r="E24" s="52"/>
      <c r="F24" s="52"/>
      <c r="G24" s="52"/>
      <c r="H24" s="81">
        <f>VLOOKUP(B24,'Controlli e SOA'!$C$9:$D$156,2,FALSE)</f>
        <v>4</v>
      </c>
      <c r="I24" s="81"/>
      <c r="J24" s="99">
        <f t="shared" ca="1" si="0"/>
        <v>9</v>
      </c>
      <c r="K24" s="82" t="str">
        <f t="shared" ca="1" si="1"/>
        <v>NO</v>
      </c>
    </row>
    <row r="25" spans="1:11" ht="36" x14ac:dyDescent="0.25">
      <c r="A25" s="50" t="s">
        <v>53</v>
      </c>
      <c r="B25" s="50" t="s">
        <v>532</v>
      </c>
      <c r="C25" s="98">
        <f ca="1">HLOOKUP(B25,'Minacce RISCHIO'!$P$13:$FG$81,3,FALSE)</f>
        <v>36</v>
      </c>
      <c r="D25" s="52"/>
      <c r="E25" s="52"/>
      <c r="F25" s="52"/>
      <c r="G25" s="52"/>
      <c r="H25" s="81">
        <f>VLOOKUP(B25,'Controlli e SOA'!$C$9:$D$156,2,FALSE)</f>
        <v>1</v>
      </c>
      <c r="I25" s="81"/>
      <c r="J25" s="99">
        <f t="shared" ca="1" si="0"/>
        <v>36</v>
      </c>
      <c r="K25" s="82" t="str">
        <f t="shared" ca="1" si="1"/>
        <v>NO</v>
      </c>
    </row>
    <row r="26" spans="1:11" ht="24" x14ac:dyDescent="0.25">
      <c r="A26" s="50" t="s">
        <v>54</v>
      </c>
      <c r="B26" s="50" t="s">
        <v>475</v>
      </c>
      <c r="C26" s="98">
        <f ca="1">HLOOKUP(B26,'Minacce RISCHIO'!$P$13:$FG$81,3,FALSE)</f>
        <v>27</v>
      </c>
      <c r="D26" s="52"/>
      <c r="E26" s="52"/>
      <c r="F26" s="52"/>
      <c r="G26" s="52"/>
      <c r="H26" s="81">
        <f>VLOOKUP(B26,'Controlli e SOA'!$C$9:$D$156,2,FALSE)</f>
        <v>2</v>
      </c>
      <c r="I26" s="81"/>
      <c r="J26" s="99">
        <f t="shared" ca="1" si="0"/>
        <v>27</v>
      </c>
      <c r="K26" s="82" t="str">
        <f t="shared" ca="1" si="1"/>
        <v>NO</v>
      </c>
    </row>
    <row r="27" spans="1:11" ht="36" x14ac:dyDescent="0.25">
      <c r="A27" s="50" t="s">
        <v>55</v>
      </c>
      <c r="B27" s="50" t="s">
        <v>533</v>
      </c>
      <c r="C27" s="98">
        <f ca="1">HLOOKUP(B27,'Minacce RISCHIO'!$P$13:$FG$81,3,FALSE)</f>
        <v>18</v>
      </c>
      <c r="D27" s="52"/>
      <c r="E27" s="52"/>
      <c r="F27" s="52"/>
      <c r="G27" s="52"/>
      <c r="H27" s="81">
        <f>VLOOKUP(B27,'Controlli e SOA'!$C$9:$D$156,2,FALSE)</f>
        <v>3</v>
      </c>
      <c r="I27" s="81"/>
      <c r="J27" s="99">
        <f t="shared" ca="1" si="0"/>
        <v>18</v>
      </c>
      <c r="K27" s="82" t="str">
        <f t="shared" ca="1" si="1"/>
        <v>NO</v>
      </c>
    </row>
    <row r="28" spans="1:11" ht="24" x14ac:dyDescent="0.25">
      <c r="A28" s="50" t="s">
        <v>56</v>
      </c>
      <c r="B28" s="50" t="s">
        <v>320</v>
      </c>
      <c r="C28" s="98">
        <f ca="1">HLOOKUP(B28,'Minacce RISCHIO'!$P$13:$FG$81,3,FALSE)</f>
        <v>6</v>
      </c>
      <c r="D28" s="52"/>
      <c r="E28" s="52"/>
      <c r="F28" s="52"/>
      <c r="G28" s="52"/>
      <c r="H28" s="81">
        <f>VLOOKUP(B28,'Controlli e SOA'!$C$9:$D$156,2,FALSE)</f>
        <v>4</v>
      </c>
      <c r="I28" s="81"/>
      <c r="J28" s="99">
        <f t="shared" ca="1" si="0"/>
        <v>6</v>
      </c>
      <c r="K28" s="82" t="str">
        <f t="shared" ca="1" si="1"/>
        <v>NO</v>
      </c>
    </row>
    <row r="29" spans="1:11" ht="48" x14ac:dyDescent="0.25">
      <c r="A29" s="50" t="s">
        <v>257</v>
      </c>
      <c r="B29" s="50" t="s">
        <v>372</v>
      </c>
      <c r="C29" s="98">
        <f ca="1">HLOOKUP(B29,'Minacce RISCHIO'!$P$13:$FG$81,3,FALSE)</f>
        <v>24</v>
      </c>
      <c r="D29" s="52"/>
      <c r="E29" s="52"/>
      <c r="F29" s="52"/>
      <c r="G29" s="52"/>
      <c r="H29" s="81">
        <f>VLOOKUP(B29,'Controlli e SOA'!$C$9:$D$156,2,FALSE)</f>
        <v>1</v>
      </c>
      <c r="I29" s="81"/>
      <c r="J29" s="99">
        <f t="shared" ca="1" si="0"/>
        <v>24</v>
      </c>
      <c r="K29" s="82" t="str">
        <f t="shared" ca="1" si="1"/>
        <v>NO</v>
      </c>
    </row>
    <row r="30" spans="1:11" ht="48" x14ac:dyDescent="0.25">
      <c r="A30" s="50" t="s">
        <v>258</v>
      </c>
      <c r="B30" s="50" t="s">
        <v>373</v>
      </c>
      <c r="C30" s="98">
        <f ca="1">HLOOKUP(B30,'Minacce RISCHIO'!$P$13:$FG$81,3,FALSE)</f>
        <v>18</v>
      </c>
      <c r="D30" s="52"/>
      <c r="E30" s="52"/>
      <c r="F30" s="52"/>
      <c r="G30" s="52"/>
      <c r="H30" s="81">
        <f>VLOOKUP(B30,'Controlli e SOA'!$C$9:$D$156,2,FALSE)</f>
        <v>2</v>
      </c>
      <c r="I30" s="81"/>
      <c r="J30" s="99">
        <f t="shared" ca="1" si="0"/>
        <v>18</v>
      </c>
      <c r="K30" s="82" t="str">
        <f t="shared" ca="1" si="1"/>
        <v>NO</v>
      </c>
    </row>
    <row r="31" spans="1:11" ht="60" x14ac:dyDescent="0.25">
      <c r="A31" s="50" t="s">
        <v>57</v>
      </c>
      <c r="B31" s="50" t="s">
        <v>575</v>
      </c>
      <c r="C31" s="98">
        <f ca="1">HLOOKUP(B31,'Minacce RISCHIO'!$P$13:$FG$81,3,FALSE)</f>
        <v>12</v>
      </c>
      <c r="D31" s="52"/>
      <c r="E31" s="52"/>
      <c r="F31" s="52"/>
      <c r="G31" s="52"/>
      <c r="H31" s="81">
        <f>VLOOKUP(B31,'Controlli e SOA'!$C$9:$D$156,2,FALSE)</f>
        <v>3</v>
      </c>
      <c r="I31" s="81"/>
      <c r="J31" s="99">
        <f t="shared" ca="1" si="0"/>
        <v>12</v>
      </c>
      <c r="K31" s="82" t="str">
        <f t="shared" ca="1" si="1"/>
        <v>NO</v>
      </c>
    </row>
    <row r="32" spans="1:11" ht="48" x14ac:dyDescent="0.25">
      <c r="A32" s="50" t="s">
        <v>259</v>
      </c>
      <c r="B32" s="50" t="s">
        <v>576</v>
      </c>
      <c r="C32" s="98">
        <f ca="1">HLOOKUP(B32,'Minacce RISCHIO'!$P$13:$FG$81,3,FALSE)</f>
        <v>6</v>
      </c>
      <c r="D32" s="52"/>
      <c r="E32" s="52"/>
      <c r="F32" s="52"/>
      <c r="G32" s="52"/>
      <c r="H32" s="81">
        <f>VLOOKUP(B32,'Controlli e SOA'!$C$9:$D$156,2,FALSE)</f>
        <v>4</v>
      </c>
      <c r="I32" s="81"/>
      <c r="J32" s="99">
        <f t="shared" ca="1" si="0"/>
        <v>6</v>
      </c>
      <c r="K32" s="82" t="str">
        <f t="shared" ca="1" si="1"/>
        <v>NO</v>
      </c>
    </row>
    <row r="33" spans="1:11" ht="48" x14ac:dyDescent="0.25">
      <c r="A33" s="50" t="s">
        <v>260</v>
      </c>
      <c r="B33" s="50" t="s">
        <v>577</v>
      </c>
      <c r="C33" s="98">
        <f ca="1">HLOOKUP(B33,'Minacce RISCHIO'!$P$13:$FG$81,3,FALSE)</f>
        <v>24</v>
      </c>
      <c r="D33" s="52"/>
      <c r="E33" s="52"/>
      <c r="F33" s="52"/>
      <c r="G33" s="52"/>
      <c r="H33" s="81">
        <f>VLOOKUP(B33,'Controlli e SOA'!$C$9:$D$156,2,FALSE)</f>
        <v>1</v>
      </c>
      <c r="I33" s="81"/>
      <c r="J33" s="99">
        <f t="shared" ca="1" si="0"/>
        <v>24</v>
      </c>
      <c r="K33" s="82" t="str">
        <f t="shared" ca="1" si="1"/>
        <v>NO</v>
      </c>
    </row>
    <row r="34" spans="1:11" ht="60" x14ac:dyDescent="0.25">
      <c r="A34" s="50" t="s">
        <v>261</v>
      </c>
      <c r="B34" s="50" t="s">
        <v>374</v>
      </c>
      <c r="C34" s="98">
        <f ca="1">HLOOKUP(B34,'Minacce RISCHIO'!$P$13:$FG$81,3,FALSE)</f>
        <v>18</v>
      </c>
      <c r="D34" s="52"/>
      <c r="E34" s="52"/>
      <c r="F34" s="52"/>
      <c r="G34" s="52"/>
      <c r="H34" s="81">
        <f>VLOOKUP(B34,'Controlli e SOA'!$C$9:$D$156,2,FALSE)</f>
        <v>2</v>
      </c>
      <c r="I34" s="81"/>
      <c r="J34" s="99">
        <f t="shared" ca="1" si="0"/>
        <v>18</v>
      </c>
      <c r="K34" s="82" t="str">
        <f t="shared" ca="1" si="1"/>
        <v>NO</v>
      </c>
    </row>
    <row r="35" spans="1:11" ht="24" x14ac:dyDescent="0.25">
      <c r="A35" s="50" t="s">
        <v>58</v>
      </c>
      <c r="B35" s="50" t="s">
        <v>321</v>
      </c>
      <c r="C35" s="98">
        <f ca="1">HLOOKUP(B35,'Minacce RISCHIO'!$P$13:$FG$81,3,FALSE)</f>
        <v>18</v>
      </c>
      <c r="D35" s="53"/>
      <c r="E35" s="53"/>
      <c r="F35" s="53"/>
      <c r="G35" s="53"/>
      <c r="H35" s="81">
        <f>VLOOKUP(B35,'Controlli e SOA'!$C$9:$D$156,2,FALSE)</f>
        <v>3</v>
      </c>
      <c r="I35" s="81"/>
      <c r="J35" s="99">
        <f t="shared" ca="1" si="0"/>
        <v>18</v>
      </c>
      <c r="K35" s="82" t="str">
        <f t="shared" ca="1" si="1"/>
        <v>NO</v>
      </c>
    </row>
    <row r="36" spans="1:11" ht="24" x14ac:dyDescent="0.25">
      <c r="A36" s="50" t="s">
        <v>59</v>
      </c>
      <c r="B36" s="50" t="s">
        <v>322</v>
      </c>
      <c r="C36" s="98">
        <f ca="1">HLOOKUP(B36,'Minacce RISCHIO'!$P$13:$FG$81,3,FALSE)</f>
        <v>9</v>
      </c>
      <c r="D36" s="52"/>
      <c r="E36" s="52"/>
      <c r="F36" s="52"/>
      <c r="G36" s="52"/>
      <c r="H36" s="81">
        <f>VLOOKUP(B36,'Controlli e SOA'!$C$9:$D$156,2,FALSE)</f>
        <v>4</v>
      </c>
      <c r="I36" s="81"/>
      <c r="J36" s="99">
        <f t="shared" ca="1" si="0"/>
        <v>9</v>
      </c>
      <c r="K36" s="82" t="str">
        <f t="shared" ca="1" si="1"/>
        <v>NO</v>
      </c>
    </row>
    <row r="37" spans="1:11" ht="48" x14ac:dyDescent="0.25">
      <c r="A37" s="50" t="s">
        <v>262</v>
      </c>
      <c r="B37" s="50" t="s">
        <v>375</v>
      </c>
      <c r="C37" s="98">
        <f ca="1">HLOOKUP(B37,'Minacce RISCHIO'!$P$13:$FG$81,3,FALSE)</f>
        <v>36</v>
      </c>
      <c r="D37" s="52"/>
      <c r="E37" s="52"/>
      <c r="F37" s="52"/>
      <c r="G37" s="52"/>
      <c r="H37" s="81">
        <f>VLOOKUP(B37,'Controlli e SOA'!$C$9:$D$156,2,FALSE)</f>
        <v>1</v>
      </c>
      <c r="I37" s="81"/>
      <c r="J37" s="99">
        <f t="shared" ca="1" si="0"/>
        <v>36</v>
      </c>
      <c r="K37" s="82" t="str">
        <f t="shared" ca="1" si="1"/>
        <v>NO</v>
      </c>
    </row>
    <row r="38" spans="1:11" ht="48" x14ac:dyDescent="0.25">
      <c r="A38" s="50" t="s">
        <v>263</v>
      </c>
      <c r="B38" s="50" t="s">
        <v>534</v>
      </c>
      <c r="C38" s="98">
        <f ca="1">HLOOKUP(B38,'Minacce RISCHIO'!$P$13:$FG$81,3,FALSE)</f>
        <v>27</v>
      </c>
      <c r="D38" s="52"/>
      <c r="E38" s="52"/>
      <c r="F38" s="52"/>
      <c r="G38" s="52"/>
      <c r="H38" s="81">
        <f>VLOOKUP(B38,'Controlli e SOA'!$C$9:$D$156,2,FALSE)</f>
        <v>2</v>
      </c>
      <c r="I38" s="81"/>
      <c r="J38" s="99">
        <f t="shared" ca="1" si="0"/>
        <v>27</v>
      </c>
      <c r="K38" s="82" t="str">
        <f t="shared" ca="1" si="1"/>
        <v>NO</v>
      </c>
    </row>
    <row r="39" spans="1:11" ht="24" x14ac:dyDescent="0.25">
      <c r="A39" s="50" t="s">
        <v>60</v>
      </c>
      <c r="B39" s="50" t="s">
        <v>323</v>
      </c>
      <c r="C39" s="98">
        <f ca="1">HLOOKUP(B39,'Minacce RISCHIO'!$P$13:$FG$81,3,FALSE)</f>
        <v>18</v>
      </c>
      <c r="D39" s="52"/>
      <c r="E39" s="52"/>
      <c r="F39" s="52"/>
      <c r="G39" s="52"/>
      <c r="H39" s="81">
        <f>VLOOKUP(B39,'Controlli e SOA'!$C$9:$D$156,2,FALSE)</f>
        <v>3</v>
      </c>
      <c r="I39" s="81"/>
      <c r="J39" s="99">
        <f t="shared" ca="1" si="0"/>
        <v>18</v>
      </c>
      <c r="K39" s="82" t="str">
        <f t="shared" ca="1" si="1"/>
        <v>NO</v>
      </c>
    </row>
    <row r="40" spans="1:11" ht="36" x14ac:dyDescent="0.25">
      <c r="A40" s="50" t="s">
        <v>61</v>
      </c>
      <c r="B40" s="50" t="s">
        <v>535</v>
      </c>
      <c r="C40" s="98">
        <f ca="1">HLOOKUP(B40,'Minacce RISCHIO'!$P$13:$FG$81,3,FALSE)</f>
        <v>9</v>
      </c>
      <c r="D40" s="52"/>
      <c r="E40" s="52"/>
      <c r="F40" s="52"/>
      <c r="G40" s="52"/>
      <c r="H40" s="81">
        <f>VLOOKUP(B40,'Controlli e SOA'!$C$9:$D$156,2,FALSE)</f>
        <v>4</v>
      </c>
      <c r="I40" s="81"/>
      <c r="J40" s="99">
        <f t="shared" ca="1" si="0"/>
        <v>9</v>
      </c>
      <c r="K40" s="82" t="str">
        <f t="shared" ca="1" si="1"/>
        <v>NO</v>
      </c>
    </row>
    <row r="41" spans="1:11" ht="24" x14ac:dyDescent="0.25">
      <c r="A41" s="50" t="s">
        <v>62</v>
      </c>
      <c r="B41" s="50" t="s">
        <v>324</v>
      </c>
      <c r="C41" s="98">
        <f ca="1">HLOOKUP(B41,'Minacce RISCHIO'!$P$13:$FG$81,3,FALSE)</f>
        <v>18</v>
      </c>
      <c r="D41" s="52"/>
      <c r="E41" s="52"/>
      <c r="F41" s="52"/>
      <c r="G41" s="52"/>
      <c r="H41" s="81">
        <f>VLOOKUP(B41,'Controlli e SOA'!$C$9:$D$156,2,FALSE)</f>
        <v>3</v>
      </c>
      <c r="I41" s="81"/>
      <c r="J41" s="99">
        <f t="shared" ref="J41:J72" ca="1" si="2">IF(I41="",C41,(C41/(5-H41))*(5-I41))</f>
        <v>18</v>
      </c>
      <c r="K41" s="82" t="str">
        <f t="shared" ref="K41:K72" ca="1" si="3">IF(J41=C41,"NO","SI")</f>
        <v>NO</v>
      </c>
    </row>
    <row r="42" spans="1:11" ht="36" x14ac:dyDescent="0.25">
      <c r="A42" s="50" t="s">
        <v>63</v>
      </c>
      <c r="B42" s="50" t="s">
        <v>536</v>
      </c>
      <c r="C42" s="98">
        <f ca="1">HLOOKUP(B42,'Minacce RISCHIO'!$P$13:$FG$81,3,FALSE)</f>
        <v>9</v>
      </c>
      <c r="D42" s="52"/>
      <c r="E42" s="52"/>
      <c r="F42" s="52"/>
      <c r="G42" s="52"/>
      <c r="H42" s="81">
        <f>VLOOKUP(B42,'Controlli e SOA'!$C$9:$D$156,2,FALSE)</f>
        <v>4</v>
      </c>
      <c r="I42" s="81"/>
      <c r="J42" s="99">
        <f t="shared" ca="1" si="2"/>
        <v>9</v>
      </c>
      <c r="K42" s="82" t="str">
        <f t="shared" ca="1" si="3"/>
        <v>NO</v>
      </c>
    </row>
    <row r="43" spans="1:11" ht="36" x14ac:dyDescent="0.25">
      <c r="A43" s="50" t="s">
        <v>64</v>
      </c>
      <c r="B43" s="50" t="s">
        <v>325</v>
      </c>
      <c r="C43" s="98">
        <f ca="1">HLOOKUP(B43,'Minacce RISCHIO'!$P$13:$FG$81,3,FALSE)</f>
        <v>36</v>
      </c>
      <c r="D43" s="52"/>
      <c r="E43" s="52"/>
      <c r="F43" s="52"/>
      <c r="G43" s="52"/>
      <c r="H43" s="81">
        <f>VLOOKUP(B43,'Controlli e SOA'!$C$9:$D$156,2,FALSE)</f>
        <v>1</v>
      </c>
      <c r="I43" s="81"/>
      <c r="J43" s="99">
        <f t="shared" ca="1" si="2"/>
        <v>36</v>
      </c>
      <c r="K43" s="82" t="str">
        <f t="shared" ca="1" si="3"/>
        <v>NO</v>
      </c>
    </row>
    <row r="44" spans="1:11" ht="36" x14ac:dyDescent="0.25">
      <c r="A44" s="50" t="s">
        <v>65</v>
      </c>
      <c r="B44" s="50" t="s">
        <v>537</v>
      </c>
      <c r="C44" s="98">
        <f ca="1">HLOOKUP(B44,'Minacce RISCHIO'!$P$13:$FG$81,3,FALSE)</f>
        <v>27</v>
      </c>
      <c r="D44" s="52"/>
      <c r="E44" s="52"/>
      <c r="F44" s="52"/>
      <c r="G44" s="52"/>
      <c r="H44" s="81">
        <f>VLOOKUP(B44,'Controlli e SOA'!$C$9:$D$156,2,FALSE)</f>
        <v>2</v>
      </c>
      <c r="I44" s="81"/>
      <c r="J44" s="99">
        <f t="shared" ca="1" si="2"/>
        <v>27</v>
      </c>
      <c r="K44" s="82" t="str">
        <f t="shared" ca="1" si="3"/>
        <v>NO</v>
      </c>
    </row>
    <row r="45" spans="1:11" ht="48" x14ac:dyDescent="0.25">
      <c r="A45" s="50" t="s">
        <v>264</v>
      </c>
      <c r="B45" s="50" t="s">
        <v>376</v>
      </c>
      <c r="C45" s="98">
        <f ca="1">HLOOKUP(B45,'Minacce RISCHIO'!$P$13:$FG$81,3,FALSE)</f>
        <v>12</v>
      </c>
      <c r="D45" s="52"/>
      <c r="E45" s="52"/>
      <c r="F45" s="52"/>
      <c r="G45" s="52"/>
      <c r="H45" s="81">
        <f>VLOOKUP(B45,'Controlli e SOA'!$C$9:$D$156,2,FALSE)</f>
        <v>3</v>
      </c>
      <c r="I45" s="81"/>
      <c r="J45" s="99">
        <f t="shared" ca="1" si="2"/>
        <v>12</v>
      </c>
      <c r="K45" s="82" t="str">
        <f t="shared" ca="1" si="3"/>
        <v>NO</v>
      </c>
    </row>
    <row r="46" spans="1:11" ht="36" x14ac:dyDescent="0.25">
      <c r="A46" s="50" t="s">
        <v>66</v>
      </c>
      <c r="B46" s="50" t="s">
        <v>326</v>
      </c>
      <c r="C46" s="98">
        <f ca="1">HLOOKUP(B46,'Minacce RISCHIO'!$P$13:$FG$81,3,FALSE)</f>
        <v>6</v>
      </c>
      <c r="D46" s="52"/>
      <c r="E46" s="52"/>
      <c r="F46" s="52"/>
      <c r="G46" s="52"/>
      <c r="H46" s="81">
        <f>VLOOKUP(B46,'Controlli e SOA'!$C$9:$D$156,2,FALSE)</f>
        <v>4</v>
      </c>
      <c r="I46" s="81"/>
      <c r="J46" s="99">
        <f t="shared" ca="1" si="2"/>
        <v>6</v>
      </c>
      <c r="K46" s="82" t="str">
        <f t="shared" ca="1" si="3"/>
        <v>NO</v>
      </c>
    </row>
    <row r="47" spans="1:11" ht="36" x14ac:dyDescent="0.25">
      <c r="A47" s="50" t="s">
        <v>67</v>
      </c>
      <c r="B47" s="50" t="s">
        <v>538</v>
      </c>
      <c r="C47" s="98">
        <f ca="1">HLOOKUP(B47,'Minacce RISCHIO'!$P$13:$FG$81,3,FALSE)</f>
        <v>36</v>
      </c>
      <c r="D47" s="52"/>
      <c r="E47" s="52"/>
      <c r="F47" s="52"/>
      <c r="G47" s="52"/>
      <c r="H47" s="81">
        <f>VLOOKUP(B47,'Controlli e SOA'!$C$9:$D$156,2,FALSE)</f>
        <v>1</v>
      </c>
      <c r="I47" s="81"/>
      <c r="J47" s="99">
        <f t="shared" ca="1" si="2"/>
        <v>36</v>
      </c>
      <c r="K47" s="82" t="str">
        <f t="shared" ca="1" si="3"/>
        <v>NO</v>
      </c>
    </row>
    <row r="48" spans="1:11" ht="36" x14ac:dyDescent="0.25">
      <c r="A48" s="50" t="s">
        <v>68</v>
      </c>
      <c r="B48" s="50" t="s">
        <v>539</v>
      </c>
      <c r="C48" s="98">
        <f ca="1">HLOOKUP(B48,'Minacce RISCHIO'!$P$13:$FG$81,3,FALSE)</f>
        <v>27</v>
      </c>
      <c r="D48" s="52"/>
      <c r="E48" s="52"/>
      <c r="F48" s="52"/>
      <c r="G48" s="52"/>
      <c r="H48" s="81">
        <f>VLOOKUP(B48,'Controlli e SOA'!$C$9:$D$156,2,FALSE)</f>
        <v>2</v>
      </c>
      <c r="I48" s="81"/>
      <c r="J48" s="99">
        <f t="shared" ca="1" si="2"/>
        <v>27</v>
      </c>
      <c r="K48" s="82" t="str">
        <f t="shared" ca="1" si="3"/>
        <v>NO</v>
      </c>
    </row>
    <row r="49" spans="1:11" ht="48" x14ac:dyDescent="0.25">
      <c r="A49" s="50" t="s">
        <v>265</v>
      </c>
      <c r="B49" s="50" t="s">
        <v>377</v>
      </c>
      <c r="C49" s="98">
        <f ca="1">HLOOKUP(B49,'Minacce RISCHIO'!$P$13:$FG$81,3,FALSE)</f>
        <v>18</v>
      </c>
      <c r="D49" s="52"/>
      <c r="E49" s="52"/>
      <c r="F49" s="52"/>
      <c r="G49" s="52"/>
      <c r="H49" s="81">
        <f>VLOOKUP(B49,'Controlli e SOA'!$C$9:$D$156,2,FALSE)</f>
        <v>3</v>
      </c>
      <c r="I49" s="81"/>
      <c r="J49" s="99">
        <f t="shared" ca="1" si="2"/>
        <v>18</v>
      </c>
      <c r="K49" s="82" t="str">
        <f t="shared" ca="1" si="3"/>
        <v>NO</v>
      </c>
    </row>
    <row r="50" spans="1:11" ht="36" x14ac:dyDescent="0.25">
      <c r="A50" s="50" t="s">
        <v>69</v>
      </c>
      <c r="B50" s="50" t="s">
        <v>327</v>
      </c>
      <c r="C50" s="98">
        <f ca="1">HLOOKUP(B50,'Minacce RISCHIO'!$P$13:$FG$81,3,FALSE)</f>
        <v>9</v>
      </c>
      <c r="D50" s="52"/>
      <c r="E50" s="52"/>
      <c r="F50" s="52"/>
      <c r="G50" s="52"/>
      <c r="H50" s="81">
        <f>VLOOKUP(B50,'Controlli e SOA'!$C$9:$D$156,2,FALSE)</f>
        <v>4</v>
      </c>
      <c r="I50" s="81"/>
      <c r="J50" s="99">
        <f t="shared" ca="1" si="2"/>
        <v>9</v>
      </c>
      <c r="K50" s="82" t="str">
        <f t="shared" ca="1" si="3"/>
        <v>NO</v>
      </c>
    </row>
    <row r="51" spans="1:11" ht="24" x14ac:dyDescent="0.25">
      <c r="A51" s="50" t="s">
        <v>70</v>
      </c>
      <c r="B51" s="50" t="s">
        <v>328</v>
      </c>
      <c r="C51" s="98">
        <f ca="1">HLOOKUP(B51,'Minacce RISCHIO'!$P$13:$FG$81,3,FALSE)</f>
        <v>24</v>
      </c>
      <c r="D51" s="52"/>
      <c r="E51" s="52"/>
      <c r="F51" s="52"/>
      <c r="G51" s="52"/>
      <c r="H51" s="81">
        <f>VLOOKUP(B51,'Controlli e SOA'!$C$9:$D$156,2,FALSE)</f>
        <v>1</v>
      </c>
      <c r="I51" s="81"/>
      <c r="J51" s="99">
        <f t="shared" ca="1" si="2"/>
        <v>24</v>
      </c>
      <c r="K51" s="82" t="str">
        <f t="shared" ca="1" si="3"/>
        <v>NO</v>
      </c>
    </row>
    <row r="52" spans="1:11" ht="24" x14ac:dyDescent="0.25">
      <c r="A52" s="50" t="s">
        <v>71</v>
      </c>
      <c r="B52" s="50" t="s">
        <v>540</v>
      </c>
      <c r="C52" s="98">
        <f ca="1">HLOOKUP(B52,'Minacce RISCHIO'!$P$13:$FG$81,3,FALSE)</f>
        <v>18</v>
      </c>
      <c r="D52" s="52"/>
      <c r="E52" s="52"/>
      <c r="F52" s="52"/>
      <c r="G52" s="52"/>
      <c r="H52" s="81">
        <f>VLOOKUP(B52,'Controlli e SOA'!$C$9:$D$156,2,FALSE)</f>
        <v>2</v>
      </c>
      <c r="I52" s="81"/>
      <c r="J52" s="99">
        <f t="shared" ca="1" si="2"/>
        <v>18</v>
      </c>
      <c r="K52" s="82" t="str">
        <f t="shared" ca="1" si="3"/>
        <v>NO</v>
      </c>
    </row>
    <row r="53" spans="1:11" ht="24" x14ac:dyDescent="0.25">
      <c r="A53" s="50" t="s">
        <v>72</v>
      </c>
      <c r="B53" s="50" t="s">
        <v>543</v>
      </c>
      <c r="C53" s="98">
        <f ca="1">HLOOKUP(B53,'Minacce RISCHIO'!$P$13:$FG$81,3,FALSE)</f>
        <v>12</v>
      </c>
      <c r="D53" s="52"/>
      <c r="E53" s="52"/>
      <c r="F53" s="52"/>
      <c r="G53" s="52"/>
      <c r="H53" s="81">
        <f>VLOOKUP(B53,'Controlli e SOA'!$C$9:$D$156,2,FALSE)</f>
        <v>3</v>
      </c>
      <c r="I53" s="81"/>
      <c r="J53" s="99">
        <f t="shared" ca="1" si="2"/>
        <v>12</v>
      </c>
      <c r="K53" s="82" t="str">
        <f t="shared" ca="1" si="3"/>
        <v>NO</v>
      </c>
    </row>
    <row r="54" spans="1:11" ht="36" x14ac:dyDescent="0.25">
      <c r="A54" s="50" t="s">
        <v>73</v>
      </c>
      <c r="B54" s="50" t="s">
        <v>329</v>
      </c>
      <c r="C54" s="98">
        <f ca="1">HLOOKUP(B54,'Minacce RISCHIO'!$P$13:$FG$81,3,FALSE)</f>
        <v>6</v>
      </c>
      <c r="D54" s="52"/>
      <c r="E54" s="52"/>
      <c r="F54" s="52"/>
      <c r="G54" s="52"/>
      <c r="H54" s="81">
        <f>VLOOKUP(B54,'Controlli e SOA'!$C$9:$D$156,2,FALSE)</f>
        <v>4</v>
      </c>
      <c r="I54" s="81"/>
      <c r="J54" s="99">
        <f t="shared" ca="1" si="2"/>
        <v>6</v>
      </c>
      <c r="K54" s="82" t="str">
        <f t="shared" ca="1" si="3"/>
        <v>NO</v>
      </c>
    </row>
    <row r="55" spans="1:11" ht="24" x14ac:dyDescent="0.25">
      <c r="A55" s="50" t="s">
        <v>74</v>
      </c>
      <c r="B55" s="50" t="s">
        <v>544</v>
      </c>
      <c r="C55" s="98">
        <f ca="1">HLOOKUP(B55,'Minacce RISCHIO'!$P$13:$FG$81,3,FALSE)</f>
        <v>24</v>
      </c>
      <c r="D55" s="52"/>
      <c r="E55" s="52"/>
      <c r="F55" s="52"/>
      <c r="G55" s="52"/>
      <c r="H55" s="81">
        <f>VLOOKUP(B55,'Controlli e SOA'!$C$9:$D$156,2,FALSE)</f>
        <v>1</v>
      </c>
      <c r="I55" s="81"/>
      <c r="J55" s="99">
        <f t="shared" ca="1" si="2"/>
        <v>24</v>
      </c>
      <c r="K55" s="82" t="str">
        <f t="shared" ca="1" si="3"/>
        <v>NO</v>
      </c>
    </row>
    <row r="56" spans="1:11" ht="36" x14ac:dyDescent="0.25">
      <c r="A56" s="84" t="s">
        <v>609</v>
      </c>
      <c r="B56" s="50" t="s">
        <v>542</v>
      </c>
      <c r="C56" s="98">
        <f ca="1">HLOOKUP(B56,'Minacce RISCHIO'!$P$13:$FG$81,3,FALSE)</f>
        <v>12</v>
      </c>
      <c r="D56" s="52"/>
      <c r="E56" s="52"/>
      <c r="F56" s="52"/>
      <c r="G56" s="52"/>
      <c r="H56" s="81">
        <f>VLOOKUP(B56,'Controlli e SOA'!$C$9:$D$156,2,FALSE)</f>
        <v>3</v>
      </c>
      <c r="I56" s="81"/>
      <c r="J56" s="99">
        <f t="shared" ca="1" si="2"/>
        <v>12</v>
      </c>
      <c r="K56" s="82" t="str">
        <f t="shared" ca="1" si="3"/>
        <v>NO</v>
      </c>
    </row>
    <row r="57" spans="1:11" ht="48" x14ac:dyDescent="0.25">
      <c r="A57" s="84" t="s">
        <v>617</v>
      </c>
      <c r="B57" s="50" t="s">
        <v>330</v>
      </c>
      <c r="C57" s="98">
        <f ca="1">HLOOKUP(B57,'Minacce RISCHIO'!$P$13:$FG$81,3,FALSE)</f>
        <v>6</v>
      </c>
      <c r="D57" s="52"/>
      <c r="E57" s="52"/>
      <c r="F57" s="52"/>
      <c r="G57" s="52"/>
      <c r="H57" s="81">
        <f>VLOOKUP(B57,'Controlli e SOA'!$C$9:$D$156,2,FALSE)</f>
        <v>4</v>
      </c>
      <c r="I57" s="81"/>
      <c r="J57" s="99">
        <f t="shared" ca="1" si="2"/>
        <v>6</v>
      </c>
      <c r="K57" s="82" t="str">
        <f t="shared" ca="1" si="3"/>
        <v>NO</v>
      </c>
    </row>
    <row r="58" spans="1:11" ht="48" x14ac:dyDescent="0.25">
      <c r="A58" s="50" t="s">
        <v>75</v>
      </c>
      <c r="B58" s="50" t="s">
        <v>541</v>
      </c>
      <c r="C58" s="98">
        <f ca="1">HLOOKUP(B58,'Minacce RISCHIO'!$P$13:$FG$81,3,FALSE)</f>
        <v>18</v>
      </c>
      <c r="D58" s="52"/>
      <c r="E58" s="52"/>
      <c r="F58" s="52"/>
      <c r="G58" s="52"/>
      <c r="H58" s="81">
        <f>VLOOKUP(B58,'Controlli e SOA'!$C$9:$D$156,2,FALSE)</f>
        <v>2</v>
      </c>
      <c r="I58" s="81"/>
      <c r="J58" s="99">
        <f t="shared" ca="1" si="2"/>
        <v>18</v>
      </c>
      <c r="K58" s="82" t="str">
        <f t="shared" ca="1" si="3"/>
        <v>NO</v>
      </c>
    </row>
    <row r="59" spans="1:11" ht="36" x14ac:dyDescent="0.25">
      <c r="A59" s="50" t="s">
        <v>76</v>
      </c>
      <c r="B59" s="50" t="s">
        <v>331</v>
      </c>
      <c r="C59" s="98">
        <f ca="1">HLOOKUP(B59,'Minacce RISCHIO'!$P$13:$FG$81,3,FALSE)</f>
        <v>36</v>
      </c>
      <c r="D59" s="52"/>
      <c r="E59" s="52"/>
      <c r="F59" s="52"/>
      <c r="G59" s="52"/>
      <c r="H59" s="81">
        <f>VLOOKUP(B59,'Controlli e SOA'!$C$9:$D$156,2,FALSE)</f>
        <v>1</v>
      </c>
      <c r="I59" s="81"/>
      <c r="J59" s="99">
        <f t="shared" ca="1" si="2"/>
        <v>36</v>
      </c>
      <c r="K59" s="82" t="str">
        <f t="shared" ca="1" si="3"/>
        <v>NO</v>
      </c>
    </row>
    <row r="60" spans="1:11" ht="24" x14ac:dyDescent="0.25">
      <c r="A60" s="50" t="s">
        <v>77</v>
      </c>
      <c r="B60" s="50" t="s">
        <v>332</v>
      </c>
      <c r="C60" s="98">
        <f ca="1">HLOOKUP(B60,'Minacce RISCHIO'!$P$13:$FG$81,3,FALSE)</f>
        <v>27</v>
      </c>
      <c r="D60" s="52"/>
      <c r="E60" s="52"/>
      <c r="F60" s="52"/>
      <c r="G60" s="52"/>
      <c r="H60" s="81">
        <f>VLOOKUP(B60,'Controlli e SOA'!$C$9:$D$156,2,FALSE)</f>
        <v>2</v>
      </c>
      <c r="I60" s="81"/>
      <c r="J60" s="99">
        <f t="shared" ca="1" si="2"/>
        <v>27</v>
      </c>
      <c r="K60" s="82" t="str">
        <f t="shared" ca="1" si="3"/>
        <v>NO</v>
      </c>
    </row>
    <row r="61" spans="1:11" ht="24" x14ac:dyDescent="0.25">
      <c r="A61" s="50" t="s">
        <v>78</v>
      </c>
      <c r="B61" s="50" t="s">
        <v>333</v>
      </c>
      <c r="C61" s="98">
        <f ca="1">HLOOKUP(B61,'Minacce RISCHIO'!$P$13:$FG$81,3,FALSE)</f>
        <v>18</v>
      </c>
      <c r="D61" s="53"/>
      <c r="E61" s="53"/>
      <c r="F61" s="53"/>
      <c r="G61" s="53"/>
      <c r="H61" s="81">
        <f>VLOOKUP(B61,'Controlli e SOA'!$C$9:$D$156,2,FALSE)</f>
        <v>3</v>
      </c>
      <c r="I61" s="81"/>
      <c r="J61" s="99">
        <f t="shared" ca="1" si="2"/>
        <v>18</v>
      </c>
      <c r="K61" s="82" t="str">
        <f t="shared" ca="1" si="3"/>
        <v>NO</v>
      </c>
    </row>
    <row r="62" spans="1:11" ht="24" x14ac:dyDescent="0.25">
      <c r="A62" s="50" t="s">
        <v>79</v>
      </c>
      <c r="B62" s="50" t="s">
        <v>334</v>
      </c>
      <c r="C62" s="98">
        <f ca="1">HLOOKUP(B62,'Minacce RISCHIO'!$P$13:$FG$81,3,FALSE)</f>
        <v>6</v>
      </c>
      <c r="D62" s="52"/>
      <c r="E62" s="52"/>
      <c r="F62" s="52"/>
      <c r="G62" s="52"/>
      <c r="H62" s="81">
        <f>VLOOKUP(B62,'Controlli e SOA'!$C$9:$D$156,2,FALSE)</f>
        <v>4</v>
      </c>
      <c r="I62" s="81"/>
      <c r="J62" s="99">
        <f t="shared" ca="1" si="2"/>
        <v>6</v>
      </c>
      <c r="K62" s="82" t="str">
        <f t="shared" ca="1" si="3"/>
        <v>NO</v>
      </c>
    </row>
    <row r="63" spans="1:11" ht="36" x14ac:dyDescent="0.25">
      <c r="A63" s="50" t="s">
        <v>80</v>
      </c>
      <c r="B63" s="50" t="s">
        <v>335</v>
      </c>
      <c r="C63" s="98">
        <f ca="1">HLOOKUP(B63,'Minacce RISCHIO'!$P$13:$FG$81,3,FALSE)</f>
        <v>24</v>
      </c>
      <c r="D63" s="52"/>
      <c r="E63" s="52"/>
      <c r="F63" s="52"/>
      <c r="G63" s="52"/>
      <c r="H63" s="81">
        <f>VLOOKUP(B63,'Controlli e SOA'!$C$9:$D$156,2,FALSE)</f>
        <v>1</v>
      </c>
      <c r="I63" s="81"/>
      <c r="J63" s="99">
        <f t="shared" ca="1" si="2"/>
        <v>24</v>
      </c>
      <c r="K63" s="82" t="str">
        <f t="shared" ca="1" si="3"/>
        <v>NO</v>
      </c>
    </row>
    <row r="64" spans="1:11" ht="36" x14ac:dyDescent="0.25">
      <c r="A64" s="50" t="s">
        <v>120</v>
      </c>
      <c r="B64" s="50" t="s">
        <v>545</v>
      </c>
      <c r="C64" s="98">
        <f ca="1">HLOOKUP(B64,'Minacce RISCHIO'!$P$13:$FG$81,3,FALSE)</f>
        <v>27</v>
      </c>
      <c r="D64" s="52"/>
      <c r="E64" s="52"/>
      <c r="F64" s="52"/>
      <c r="G64" s="52"/>
      <c r="H64" s="81">
        <f>VLOOKUP(B64,'Controlli e SOA'!$C$9:$D$156,2,FALSE)</f>
        <v>2</v>
      </c>
      <c r="I64" s="81"/>
      <c r="J64" s="99">
        <f t="shared" ca="1" si="2"/>
        <v>27</v>
      </c>
      <c r="K64" s="82" t="str">
        <f t="shared" ca="1" si="3"/>
        <v>NO</v>
      </c>
    </row>
    <row r="65" spans="1:11" ht="60" x14ac:dyDescent="0.25">
      <c r="A65" s="50" t="s">
        <v>266</v>
      </c>
      <c r="B65" s="50" t="s">
        <v>378</v>
      </c>
      <c r="C65" s="98">
        <f ca="1">HLOOKUP(B65,'Minacce RISCHIO'!$P$13:$FG$81,3,FALSE)</f>
        <v>12</v>
      </c>
      <c r="D65" s="52"/>
      <c r="E65" s="52"/>
      <c r="F65" s="52"/>
      <c r="G65" s="52"/>
      <c r="H65" s="81">
        <f>VLOOKUP(B65,'Controlli e SOA'!$C$9:$D$156,2,FALSE)</f>
        <v>3</v>
      </c>
      <c r="I65" s="81"/>
      <c r="J65" s="99">
        <f t="shared" ca="1" si="2"/>
        <v>12</v>
      </c>
      <c r="K65" s="82" t="str">
        <f t="shared" ca="1" si="3"/>
        <v>NO</v>
      </c>
    </row>
    <row r="66" spans="1:11" ht="36" x14ac:dyDescent="0.25">
      <c r="A66" s="50" t="s">
        <v>81</v>
      </c>
      <c r="B66" s="50" t="s">
        <v>546</v>
      </c>
      <c r="C66" s="98">
        <f ca="1">HLOOKUP(B66,'Minacce RISCHIO'!$P$13:$FG$81,3,FALSE)</f>
        <v>9</v>
      </c>
      <c r="D66" s="52"/>
      <c r="E66" s="52"/>
      <c r="F66" s="52"/>
      <c r="G66" s="52"/>
      <c r="H66" s="81">
        <f>VLOOKUP(B66,'Controlli e SOA'!$C$9:$D$156,2,FALSE)</f>
        <v>4</v>
      </c>
      <c r="I66" s="81"/>
      <c r="J66" s="99">
        <f t="shared" ca="1" si="2"/>
        <v>9</v>
      </c>
      <c r="K66" s="82" t="str">
        <f t="shared" ca="1" si="3"/>
        <v>NO</v>
      </c>
    </row>
    <row r="67" spans="1:11" ht="48" x14ac:dyDescent="0.25">
      <c r="A67" s="50" t="s">
        <v>267</v>
      </c>
      <c r="B67" s="50" t="s">
        <v>547</v>
      </c>
      <c r="C67" s="98">
        <f ca="1">HLOOKUP(B67,'Minacce RISCHIO'!$P$13:$FG$81,3,FALSE)</f>
        <v>24</v>
      </c>
      <c r="D67" s="53"/>
      <c r="E67" s="53"/>
      <c r="F67" s="53"/>
      <c r="G67" s="53"/>
      <c r="H67" s="81">
        <f>VLOOKUP(B67,'Controlli e SOA'!$C$9:$D$156,2,FALSE)</f>
        <v>1</v>
      </c>
      <c r="I67" s="81"/>
      <c r="J67" s="99">
        <f t="shared" ca="1" si="2"/>
        <v>24</v>
      </c>
      <c r="K67" s="82" t="str">
        <f t="shared" ca="1" si="3"/>
        <v>NO</v>
      </c>
    </row>
    <row r="68" spans="1:11" ht="24" x14ac:dyDescent="0.25">
      <c r="A68" s="50" t="s">
        <v>82</v>
      </c>
      <c r="B68" s="50" t="s">
        <v>336</v>
      </c>
      <c r="C68" s="98">
        <f ca="1">HLOOKUP(B68,'Minacce RISCHIO'!$P$13:$FG$81,3,FALSE)</f>
        <v>27</v>
      </c>
      <c r="D68" s="53"/>
      <c r="E68" s="53"/>
      <c r="F68" s="53"/>
      <c r="G68" s="53"/>
      <c r="H68" s="81">
        <f>VLOOKUP(B68,'Controlli e SOA'!$C$9:$D$156,2,FALSE)</f>
        <v>2</v>
      </c>
      <c r="I68" s="81"/>
      <c r="J68" s="99">
        <f t="shared" ca="1" si="2"/>
        <v>27</v>
      </c>
      <c r="K68" s="82" t="str">
        <f t="shared" ca="1" si="3"/>
        <v>NO</v>
      </c>
    </row>
    <row r="69" spans="1:11" ht="36" x14ac:dyDescent="0.25">
      <c r="A69" s="50" t="s">
        <v>83</v>
      </c>
      <c r="B69" s="50" t="s">
        <v>337</v>
      </c>
      <c r="C69" s="98">
        <f ca="1">HLOOKUP(B69,'Minacce RISCHIO'!$P$13:$FG$81,3,FALSE)</f>
        <v>18</v>
      </c>
      <c r="D69" s="53"/>
      <c r="E69" s="53"/>
      <c r="F69" s="53"/>
      <c r="G69" s="53"/>
      <c r="H69" s="81">
        <f>VLOOKUP(B69,'Controlli e SOA'!$C$9:$D$156,2,FALSE)</f>
        <v>3</v>
      </c>
      <c r="I69" s="81"/>
      <c r="J69" s="99">
        <f t="shared" ca="1" si="2"/>
        <v>18</v>
      </c>
      <c r="K69" s="82" t="str">
        <f t="shared" ca="1" si="3"/>
        <v>NO</v>
      </c>
    </row>
    <row r="70" spans="1:11" ht="24" x14ac:dyDescent="0.25">
      <c r="A70" s="50" t="s">
        <v>84</v>
      </c>
      <c r="B70" s="50" t="s">
        <v>338</v>
      </c>
      <c r="C70" s="98">
        <f ca="1">HLOOKUP(B70,'Minacce RISCHIO'!$P$13:$FG$81,3,FALSE)</f>
        <v>9</v>
      </c>
      <c r="D70" s="52"/>
      <c r="E70" s="52"/>
      <c r="F70" s="52"/>
      <c r="G70" s="52"/>
      <c r="H70" s="81">
        <f>VLOOKUP(B70,'Controlli e SOA'!$C$9:$D$156,2,FALSE)</f>
        <v>4</v>
      </c>
      <c r="I70" s="81"/>
      <c r="J70" s="99">
        <f t="shared" ca="1" si="2"/>
        <v>9</v>
      </c>
      <c r="K70" s="82" t="str">
        <f t="shared" ca="1" si="3"/>
        <v>NO</v>
      </c>
    </row>
    <row r="71" spans="1:11" ht="36" x14ac:dyDescent="0.25">
      <c r="A71" s="50" t="s">
        <v>85</v>
      </c>
      <c r="B71" s="50" t="s">
        <v>339</v>
      </c>
      <c r="C71" s="98">
        <f ca="1">HLOOKUP(B71,'Minacce RISCHIO'!$P$13:$FG$81,3,FALSE)</f>
        <v>36</v>
      </c>
      <c r="D71" s="52"/>
      <c r="E71" s="52"/>
      <c r="F71" s="52"/>
      <c r="G71" s="52"/>
      <c r="H71" s="81">
        <f>VLOOKUP(B71,'Controlli e SOA'!$C$9:$D$156,2,FALSE)</f>
        <v>1</v>
      </c>
      <c r="I71" s="81"/>
      <c r="J71" s="99">
        <f t="shared" ca="1" si="2"/>
        <v>36</v>
      </c>
      <c r="K71" s="82" t="str">
        <f t="shared" ca="1" si="3"/>
        <v>NO</v>
      </c>
    </row>
    <row r="72" spans="1:11" ht="36" x14ac:dyDescent="0.25">
      <c r="A72" s="84" t="s">
        <v>618</v>
      </c>
      <c r="B72" s="50" t="s">
        <v>340</v>
      </c>
      <c r="C72" s="98">
        <f ca="1">HLOOKUP(B72,'Minacce RISCHIO'!$P$13:$FG$81,3,FALSE)</f>
        <v>18</v>
      </c>
      <c r="D72" s="52"/>
      <c r="E72" s="52"/>
      <c r="F72" s="52"/>
      <c r="G72" s="52"/>
      <c r="H72" s="81">
        <f>VLOOKUP(B72,'Controlli e SOA'!$C$9:$D$156,2,FALSE)</f>
        <v>2</v>
      </c>
      <c r="I72" s="81"/>
      <c r="J72" s="99">
        <f t="shared" ca="1" si="2"/>
        <v>18</v>
      </c>
      <c r="K72" s="82" t="str">
        <f t="shared" ca="1" si="3"/>
        <v>NO</v>
      </c>
    </row>
    <row r="73" spans="1:11" ht="48" x14ac:dyDescent="0.25">
      <c r="A73" s="84" t="s">
        <v>619</v>
      </c>
      <c r="B73" s="50" t="s">
        <v>548</v>
      </c>
      <c r="C73" s="98">
        <f ca="1">HLOOKUP(B73,'Minacce RISCHIO'!$P$13:$FG$81,3,FALSE)</f>
        <v>12</v>
      </c>
      <c r="D73" s="52"/>
      <c r="E73" s="52"/>
      <c r="F73" s="52"/>
      <c r="G73" s="52"/>
      <c r="H73" s="81">
        <f>VLOOKUP(B73,'Controlli e SOA'!$C$9:$D$156,2,FALSE)</f>
        <v>3</v>
      </c>
      <c r="I73" s="81"/>
      <c r="J73" s="99">
        <f t="shared" ref="J73:J104" ca="1" si="4">IF(I73="",C73,(C73/(5-H73))*(5-I73))</f>
        <v>12</v>
      </c>
      <c r="K73" s="82" t="str">
        <f t="shared" ref="K73:K104" ca="1" si="5">IF(J73=C73,"NO","SI")</f>
        <v>NO</v>
      </c>
    </row>
    <row r="74" spans="1:11" ht="48" x14ac:dyDescent="0.25">
      <c r="A74" s="84" t="s">
        <v>569</v>
      </c>
      <c r="B74" s="50" t="s">
        <v>549</v>
      </c>
      <c r="C74" s="98">
        <f ca="1">HLOOKUP(B74,'Minacce RISCHIO'!$P$13:$FG$81,3,FALSE)</f>
        <v>6</v>
      </c>
      <c r="D74" s="52"/>
      <c r="E74" s="52"/>
      <c r="F74" s="52"/>
      <c r="G74" s="52"/>
      <c r="H74" s="81">
        <f>VLOOKUP(B74,'Controlli e SOA'!$C$9:$D$156,2,FALSE)</f>
        <v>4</v>
      </c>
      <c r="I74" s="81"/>
      <c r="J74" s="99">
        <f t="shared" ca="1" si="4"/>
        <v>6</v>
      </c>
      <c r="K74" s="82" t="str">
        <f t="shared" ca="1" si="5"/>
        <v>NO</v>
      </c>
    </row>
    <row r="75" spans="1:11" ht="24" x14ac:dyDescent="0.25">
      <c r="A75" s="50" t="s">
        <v>86</v>
      </c>
      <c r="B75" s="50" t="s">
        <v>550</v>
      </c>
      <c r="C75" s="98">
        <f ca="1">HLOOKUP(B75,'Minacce RISCHIO'!$P$13:$FG$81,3,FALSE)</f>
        <v>36</v>
      </c>
      <c r="D75" s="52"/>
      <c r="E75" s="52"/>
      <c r="F75" s="52"/>
      <c r="G75" s="52"/>
      <c r="H75" s="81">
        <f>VLOOKUP(B75,'Controlli e SOA'!$C$9:$D$156,2,FALSE)</f>
        <v>1</v>
      </c>
      <c r="I75" s="81"/>
      <c r="J75" s="99">
        <f t="shared" ca="1" si="4"/>
        <v>36</v>
      </c>
      <c r="K75" s="82" t="str">
        <f t="shared" ca="1" si="5"/>
        <v>NO</v>
      </c>
    </row>
    <row r="76" spans="1:11" ht="48" x14ac:dyDescent="0.25">
      <c r="A76" s="50" t="s">
        <v>268</v>
      </c>
      <c r="B76" s="50" t="s">
        <v>379</v>
      </c>
      <c r="C76" s="98">
        <f ca="1">HLOOKUP(B76,'Minacce RISCHIO'!$P$13:$FG$81,3,FALSE)</f>
        <v>27</v>
      </c>
      <c r="D76" s="52"/>
      <c r="E76" s="52"/>
      <c r="F76" s="52"/>
      <c r="G76" s="52"/>
      <c r="H76" s="81">
        <f>VLOOKUP(B76,'Controlli e SOA'!$C$9:$D$156,2,FALSE)</f>
        <v>2</v>
      </c>
      <c r="I76" s="81"/>
      <c r="J76" s="99">
        <f t="shared" ca="1" si="4"/>
        <v>27</v>
      </c>
      <c r="K76" s="82" t="str">
        <f t="shared" ca="1" si="5"/>
        <v>NO</v>
      </c>
    </row>
    <row r="77" spans="1:11" ht="60" x14ac:dyDescent="0.25">
      <c r="A77" s="50" t="s">
        <v>269</v>
      </c>
      <c r="B77" s="50" t="s">
        <v>551</v>
      </c>
      <c r="C77" s="98">
        <f ca="1">HLOOKUP(B77,'Minacce RISCHIO'!$P$13:$FG$81,3,FALSE)</f>
        <v>18</v>
      </c>
      <c r="D77" s="52"/>
      <c r="E77" s="52"/>
      <c r="F77" s="52"/>
      <c r="G77" s="52"/>
      <c r="H77" s="81">
        <f>VLOOKUP(B77,'Controlli e SOA'!$C$9:$D$156,2,FALSE)</f>
        <v>3</v>
      </c>
      <c r="I77" s="81"/>
      <c r="J77" s="99">
        <f t="shared" ca="1" si="4"/>
        <v>18</v>
      </c>
      <c r="K77" s="82" t="str">
        <f t="shared" ca="1" si="5"/>
        <v>NO</v>
      </c>
    </row>
    <row r="78" spans="1:11" ht="48" x14ac:dyDescent="0.25">
      <c r="A78" s="50" t="s">
        <v>270</v>
      </c>
      <c r="B78" s="50" t="s">
        <v>552</v>
      </c>
      <c r="C78" s="98">
        <f ca="1">HLOOKUP(B78,'Minacce RISCHIO'!$P$13:$FG$81,3,FALSE)</f>
        <v>9</v>
      </c>
      <c r="D78" s="52"/>
      <c r="E78" s="52"/>
      <c r="F78" s="52"/>
      <c r="G78" s="52"/>
      <c r="H78" s="81">
        <f>VLOOKUP(B78,'Controlli e SOA'!$C$9:$D$156,2,FALSE)</f>
        <v>4</v>
      </c>
      <c r="I78" s="81"/>
      <c r="J78" s="99">
        <f t="shared" ca="1" si="4"/>
        <v>9</v>
      </c>
      <c r="K78" s="82" t="str">
        <f t="shared" ca="1" si="5"/>
        <v>NO</v>
      </c>
    </row>
    <row r="79" spans="1:11" ht="24" x14ac:dyDescent="0.25">
      <c r="A79" s="50" t="s">
        <v>87</v>
      </c>
      <c r="B79" s="50" t="s">
        <v>553</v>
      </c>
      <c r="C79" s="98">
        <f ca="1">HLOOKUP(B79,'Minacce RISCHIO'!$P$13:$FG$81,3,FALSE)</f>
        <v>36</v>
      </c>
      <c r="D79" s="52"/>
      <c r="E79" s="52"/>
      <c r="F79" s="52"/>
      <c r="G79" s="52"/>
      <c r="H79" s="81">
        <f>VLOOKUP(B79,'Controlli e SOA'!$C$9:$D$156,2,FALSE)</f>
        <v>1</v>
      </c>
      <c r="I79" s="81"/>
      <c r="J79" s="99">
        <f t="shared" ca="1" si="4"/>
        <v>36</v>
      </c>
      <c r="K79" s="82" t="str">
        <f t="shared" ca="1" si="5"/>
        <v>NO</v>
      </c>
    </row>
    <row r="80" spans="1:11" ht="24" x14ac:dyDescent="0.25">
      <c r="A80" s="50" t="s">
        <v>88</v>
      </c>
      <c r="B80" s="50" t="s">
        <v>341</v>
      </c>
      <c r="C80" s="98">
        <f ca="1">HLOOKUP(B80,'Minacce RISCHIO'!$P$13:$FG$81,3,FALSE)</f>
        <v>27</v>
      </c>
      <c r="D80" s="52"/>
      <c r="E80" s="52"/>
      <c r="F80" s="52"/>
      <c r="G80" s="52"/>
      <c r="H80" s="81">
        <f>VLOOKUP(B80,'Controlli e SOA'!$C$9:$D$156,2,FALSE)</f>
        <v>2</v>
      </c>
      <c r="I80" s="81"/>
      <c r="J80" s="99">
        <f t="shared" ca="1" si="4"/>
        <v>27</v>
      </c>
      <c r="K80" s="82" t="str">
        <f t="shared" ca="1" si="5"/>
        <v>NO</v>
      </c>
    </row>
    <row r="81" spans="1:11" ht="36" x14ac:dyDescent="0.25">
      <c r="A81" s="84" t="s">
        <v>390</v>
      </c>
      <c r="B81" s="50" t="s">
        <v>342</v>
      </c>
      <c r="C81" s="98">
        <f ca="1">HLOOKUP(B81,'Minacce RISCHIO'!$P$13:$FG$81,3,FALSE)</f>
        <v>9</v>
      </c>
      <c r="D81" s="52"/>
      <c r="E81" s="52"/>
      <c r="F81" s="52"/>
      <c r="G81" s="52"/>
      <c r="H81" s="81">
        <f>VLOOKUP(B81,'Controlli e SOA'!$C$9:$D$156,2,FALSE)</f>
        <v>4</v>
      </c>
      <c r="I81" s="81"/>
      <c r="J81" s="99">
        <f t="shared" ca="1" si="4"/>
        <v>9</v>
      </c>
      <c r="K81" s="82" t="str">
        <f t="shared" ca="1" si="5"/>
        <v>NO</v>
      </c>
    </row>
    <row r="82" spans="1:11" ht="36" x14ac:dyDescent="0.25">
      <c r="A82" s="50" t="s">
        <v>89</v>
      </c>
      <c r="B82" s="50" t="s">
        <v>584</v>
      </c>
      <c r="C82" s="98">
        <f ca="1">HLOOKUP(B82,'Minacce RISCHIO'!$P$13:$FG$81,3,FALSE)</f>
        <v>36</v>
      </c>
      <c r="D82" s="52"/>
      <c r="E82" s="52"/>
      <c r="F82" s="52"/>
      <c r="G82" s="52"/>
      <c r="H82" s="81">
        <f>VLOOKUP(B82,'Controlli e SOA'!$C$9:$D$156,2,FALSE)</f>
        <v>1</v>
      </c>
      <c r="I82" s="81"/>
      <c r="J82" s="99">
        <f t="shared" ca="1" si="4"/>
        <v>36</v>
      </c>
      <c r="K82" s="82" t="str">
        <f t="shared" ca="1" si="5"/>
        <v>NO</v>
      </c>
    </row>
    <row r="83" spans="1:11" ht="24" x14ac:dyDescent="0.25">
      <c r="A83" s="50" t="s">
        <v>90</v>
      </c>
      <c r="B83" s="50" t="s">
        <v>343</v>
      </c>
      <c r="C83" s="98">
        <f ca="1">HLOOKUP(B83,'Minacce RISCHIO'!$P$13:$FG$81,3,FALSE)</f>
        <v>27</v>
      </c>
      <c r="D83" s="52"/>
      <c r="E83" s="52"/>
      <c r="F83" s="52"/>
      <c r="G83" s="52"/>
      <c r="H83" s="81">
        <f>VLOOKUP(B83,'Controlli e SOA'!$C$9:$D$156,2,FALSE)</f>
        <v>2</v>
      </c>
      <c r="I83" s="81"/>
      <c r="J83" s="99">
        <f t="shared" ca="1" si="4"/>
        <v>27</v>
      </c>
      <c r="K83" s="82" t="str">
        <f t="shared" ca="1" si="5"/>
        <v>NO</v>
      </c>
    </row>
    <row r="84" spans="1:11" ht="48" x14ac:dyDescent="0.25">
      <c r="A84" s="84" t="s">
        <v>612</v>
      </c>
      <c r="B84" s="50" t="s">
        <v>344</v>
      </c>
      <c r="C84" s="98">
        <f ca="1">HLOOKUP(B84,'Minacce RISCHIO'!$P$13:$FG$81,3,FALSE)</f>
        <v>18</v>
      </c>
      <c r="D84" s="52"/>
      <c r="E84" s="52"/>
      <c r="F84" s="52"/>
      <c r="G84" s="52"/>
      <c r="H84" s="81">
        <f>VLOOKUP(B84,'Controlli e SOA'!$C$9:$D$156,2,FALSE)</f>
        <v>3</v>
      </c>
      <c r="I84" s="81"/>
      <c r="J84" s="99">
        <f t="shared" ca="1" si="4"/>
        <v>18</v>
      </c>
      <c r="K84" s="82" t="str">
        <f t="shared" ca="1" si="5"/>
        <v>NO</v>
      </c>
    </row>
    <row r="85" spans="1:11" ht="36" x14ac:dyDescent="0.25">
      <c r="A85" s="50" t="s">
        <v>91</v>
      </c>
      <c r="B85" s="50" t="s">
        <v>345</v>
      </c>
      <c r="C85" s="98">
        <f ca="1">HLOOKUP(B85,'Minacce RISCHIO'!$P$13:$FG$81,3,FALSE)</f>
        <v>6</v>
      </c>
      <c r="D85" s="52"/>
      <c r="E85" s="52"/>
      <c r="F85" s="52"/>
      <c r="G85" s="52"/>
      <c r="H85" s="81">
        <f>VLOOKUP(B85,'Controlli e SOA'!$C$9:$D$156,2,FALSE)</f>
        <v>4</v>
      </c>
      <c r="I85" s="81"/>
      <c r="J85" s="99">
        <f t="shared" ca="1" si="4"/>
        <v>6</v>
      </c>
      <c r="K85" s="82" t="str">
        <f t="shared" ca="1" si="5"/>
        <v>NO</v>
      </c>
    </row>
    <row r="86" spans="1:11" ht="13" x14ac:dyDescent="0.25">
      <c r="A86" s="50" t="s">
        <v>92</v>
      </c>
      <c r="B86" s="50" t="s">
        <v>346</v>
      </c>
      <c r="C86" s="98">
        <f ca="1">HLOOKUP(B86,'Minacce RISCHIO'!$P$13:$FG$81,3,FALSE)</f>
        <v>36</v>
      </c>
      <c r="D86" s="52"/>
      <c r="E86" s="52"/>
      <c r="F86" s="52"/>
      <c r="G86" s="52"/>
      <c r="H86" s="81">
        <f>VLOOKUP(B86,'Controlli e SOA'!$C$9:$D$156,2,FALSE)</f>
        <v>1</v>
      </c>
      <c r="I86" s="81"/>
      <c r="J86" s="99">
        <f t="shared" ca="1" si="4"/>
        <v>36</v>
      </c>
      <c r="K86" s="82" t="str">
        <f t="shared" ca="1" si="5"/>
        <v>NO</v>
      </c>
    </row>
    <row r="87" spans="1:11" ht="24" x14ac:dyDescent="0.25">
      <c r="A87" s="50" t="s">
        <v>93</v>
      </c>
      <c r="B87" s="50" t="s">
        <v>347</v>
      </c>
      <c r="C87" s="98">
        <f ca="1">HLOOKUP(B87,'Minacce RISCHIO'!$P$13:$FG$81,3,FALSE)</f>
        <v>27</v>
      </c>
      <c r="D87" s="52"/>
      <c r="E87" s="52"/>
      <c r="F87" s="52"/>
      <c r="G87" s="52"/>
      <c r="H87" s="81">
        <f>VLOOKUP(B87,'Controlli e SOA'!$C$9:$D$156,2,FALSE)</f>
        <v>2</v>
      </c>
      <c r="I87" s="81"/>
      <c r="J87" s="99">
        <f t="shared" ca="1" si="4"/>
        <v>27</v>
      </c>
      <c r="K87" s="82" t="str">
        <f t="shared" ca="1" si="5"/>
        <v>NO</v>
      </c>
    </row>
    <row r="88" spans="1:11" ht="24" x14ac:dyDescent="0.25">
      <c r="A88" s="50" t="s">
        <v>94</v>
      </c>
      <c r="B88" s="50" t="s">
        <v>348</v>
      </c>
      <c r="C88" s="98">
        <f ca="1">HLOOKUP(B88,'Minacce RISCHIO'!$P$13:$FG$81,3,FALSE)</f>
        <v>18</v>
      </c>
      <c r="D88" s="52"/>
      <c r="E88" s="52"/>
      <c r="F88" s="52"/>
      <c r="G88" s="52"/>
      <c r="H88" s="81">
        <f>VLOOKUP(B88,'Controlli e SOA'!$C$9:$D$156,2,FALSE)</f>
        <v>3</v>
      </c>
      <c r="I88" s="81"/>
      <c r="J88" s="99">
        <f t="shared" ca="1" si="4"/>
        <v>18</v>
      </c>
      <c r="K88" s="82" t="str">
        <f t="shared" ca="1" si="5"/>
        <v>NO</v>
      </c>
    </row>
    <row r="89" spans="1:11" ht="36" x14ac:dyDescent="0.25">
      <c r="A89" s="84" t="s">
        <v>570</v>
      </c>
      <c r="B89" s="50" t="s">
        <v>554</v>
      </c>
      <c r="C89" s="98">
        <f ca="1">HLOOKUP(B89,'Minacce RISCHIO'!$P$13:$FG$81,3,FALSE)</f>
        <v>9</v>
      </c>
      <c r="D89" s="52"/>
      <c r="E89" s="52"/>
      <c r="F89" s="52"/>
      <c r="G89" s="52"/>
      <c r="H89" s="81">
        <f>VLOOKUP(B89,'Controlli e SOA'!$C$9:$D$156,2,FALSE)</f>
        <v>4</v>
      </c>
      <c r="I89" s="81"/>
      <c r="J89" s="99">
        <f t="shared" ca="1" si="4"/>
        <v>9</v>
      </c>
      <c r="K89" s="82" t="str">
        <f t="shared" ca="1" si="5"/>
        <v>NO</v>
      </c>
    </row>
    <row r="90" spans="1:11" ht="72" x14ac:dyDescent="0.25">
      <c r="A90" s="50" t="s">
        <v>271</v>
      </c>
      <c r="B90" s="50" t="s">
        <v>413</v>
      </c>
      <c r="C90" s="98">
        <f ca="1">HLOOKUP(B90,'Minacce RISCHIO'!$P$13:$FG$81,3,FALSE)</f>
        <v>36</v>
      </c>
      <c r="D90" s="52"/>
      <c r="E90" s="52"/>
      <c r="F90" s="52"/>
      <c r="G90" s="52"/>
      <c r="H90" s="81">
        <f>VLOOKUP(B90,'Controlli e SOA'!$C$9:$D$156,2,FALSE)</f>
        <v>1</v>
      </c>
      <c r="I90" s="81"/>
      <c r="J90" s="99">
        <f t="shared" ca="1" si="4"/>
        <v>36</v>
      </c>
      <c r="K90" s="82" t="str">
        <f t="shared" ca="1" si="5"/>
        <v>NO</v>
      </c>
    </row>
    <row r="91" spans="1:11" ht="36" x14ac:dyDescent="0.25">
      <c r="A91" s="50" t="s">
        <v>95</v>
      </c>
      <c r="B91" s="50" t="s">
        <v>349</v>
      </c>
      <c r="C91" s="98">
        <f ca="1">HLOOKUP(B91,'Minacce RISCHIO'!$P$13:$FG$81,3,FALSE)</f>
        <v>27</v>
      </c>
      <c r="D91" s="52"/>
      <c r="E91" s="52"/>
      <c r="F91" s="52"/>
      <c r="G91" s="52"/>
      <c r="H91" s="81">
        <f>VLOOKUP(B91,'Controlli e SOA'!$C$9:$D$156,2,FALSE)</f>
        <v>2</v>
      </c>
      <c r="I91" s="81"/>
      <c r="J91" s="99">
        <f t="shared" ca="1" si="4"/>
        <v>27</v>
      </c>
      <c r="K91" s="82" t="str">
        <f t="shared" ca="1" si="5"/>
        <v>NO</v>
      </c>
    </row>
    <row r="92" spans="1:11" ht="36" x14ac:dyDescent="0.25">
      <c r="A92" s="50" t="s">
        <v>96</v>
      </c>
      <c r="B92" s="50" t="s">
        <v>350</v>
      </c>
      <c r="C92" s="98">
        <f ca="1">HLOOKUP(B92,'Minacce RISCHIO'!$P$13:$FG$81,3,FALSE)</f>
        <v>18</v>
      </c>
      <c r="D92" s="52"/>
      <c r="E92" s="52"/>
      <c r="F92" s="52"/>
      <c r="G92" s="52"/>
      <c r="H92" s="81">
        <f>VLOOKUP(B92,'Controlli e SOA'!$C$9:$D$156,2,FALSE)</f>
        <v>3</v>
      </c>
      <c r="I92" s="81"/>
      <c r="J92" s="99">
        <f t="shared" ca="1" si="4"/>
        <v>18</v>
      </c>
      <c r="K92" s="82" t="str">
        <f t="shared" ca="1" si="5"/>
        <v>NO</v>
      </c>
    </row>
    <row r="93" spans="1:11" ht="60" x14ac:dyDescent="0.25">
      <c r="A93" s="50" t="s">
        <v>272</v>
      </c>
      <c r="B93" s="50" t="s">
        <v>380</v>
      </c>
      <c r="C93" s="98">
        <f ca="1">HLOOKUP(B93,'Minacce RISCHIO'!$P$13:$FG$81,3,FALSE)</f>
        <v>6</v>
      </c>
      <c r="D93" s="52"/>
      <c r="E93" s="52"/>
      <c r="F93" s="52"/>
      <c r="G93" s="52"/>
      <c r="H93" s="81">
        <f>VLOOKUP(B93,'Controlli e SOA'!$C$9:$D$156,2,FALSE)</f>
        <v>4</v>
      </c>
      <c r="I93" s="81"/>
      <c r="J93" s="99">
        <f t="shared" ca="1" si="4"/>
        <v>6</v>
      </c>
      <c r="K93" s="82" t="str">
        <f t="shared" ca="1" si="5"/>
        <v>NO</v>
      </c>
    </row>
    <row r="94" spans="1:11" ht="48" x14ac:dyDescent="0.25">
      <c r="A94" s="84" t="s">
        <v>615</v>
      </c>
      <c r="B94" s="50" t="s">
        <v>351</v>
      </c>
      <c r="C94" s="98">
        <f ca="1">HLOOKUP(B94,'Minacce RISCHIO'!$P$13:$FG$81,3,FALSE)</f>
        <v>36</v>
      </c>
      <c r="D94" s="52"/>
      <c r="E94" s="52"/>
      <c r="F94" s="52"/>
      <c r="G94" s="52"/>
      <c r="H94" s="81">
        <f>VLOOKUP(B94,'Controlli e SOA'!$C$9:$D$156,2,FALSE)</f>
        <v>1</v>
      </c>
      <c r="I94" s="81"/>
      <c r="J94" s="99">
        <f t="shared" ca="1" si="4"/>
        <v>36</v>
      </c>
      <c r="K94" s="82" t="str">
        <f t="shared" ca="1" si="5"/>
        <v>NO</v>
      </c>
    </row>
    <row r="95" spans="1:11" ht="36" x14ac:dyDescent="0.25">
      <c r="A95" s="50" t="s">
        <v>97</v>
      </c>
      <c r="B95" s="50" t="s">
        <v>352</v>
      </c>
      <c r="C95" s="98">
        <f ca="1">HLOOKUP(B95,'Minacce RISCHIO'!$P$13:$FG$81,3,FALSE)</f>
        <v>27</v>
      </c>
      <c r="D95" s="52"/>
      <c r="E95" s="52"/>
      <c r="F95" s="52"/>
      <c r="G95" s="52"/>
      <c r="H95" s="81">
        <f>VLOOKUP(B95,'Controlli e SOA'!$C$9:$D$156,2,FALSE)</f>
        <v>2</v>
      </c>
      <c r="I95" s="81"/>
      <c r="J95" s="99">
        <f t="shared" ca="1" si="4"/>
        <v>27</v>
      </c>
      <c r="K95" s="82" t="str">
        <f t="shared" ca="1" si="5"/>
        <v>NO</v>
      </c>
    </row>
    <row r="96" spans="1:11" ht="60" x14ac:dyDescent="0.25">
      <c r="A96" s="50" t="s">
        <v>273</v>
      </c>
      <c r="B96" s="50" t="s">
        <v>381</v>
      </c>
      <c r="C96" s="98">
        <f ca="1">HLOOKUP(B96,'Minacce RISCHIO'!$P$13:$FG$81,3,FALSE)</f>
        <v>18</v>
      </c>
      <c r="D96" s="52"/>
      <c r="E96" s="52"/>
      <c r="F96" s="52"/>
      <c r="G96" s="52"/>
      <c r="H96" s="81">
        <f>VLOOKUP(B96,'Controlli e SOA'!$C$9:$D$156,2,FALSE)</f>
        <v>3</v>
      </c>
      <c r="I96" s="81"/>
      <c r="J96" s="99">
        <f t="shared" ca="1" si="4"/>
        <v>18</v>
      </c>
      <c r="K96" s="82" t="str">
        <f t="shared" ca="1" si="5"/>
        <v>NO</v>
      </c>
    </row>
    <row r="97" spans="1:11" ht="36" x14ac:dyDescent="0.25">
      <c r="A97" s="50" t="s">
        <v>98</v>
      </c>
      <c r="B97" s="50" t="s">
        <v>555</v>
      </c>
      <c r="C97" s="98">
        <f ca="1">HLOOKUP(B97,'Minacce RISCHIO'!$P$13:$FG$81,3,FALSE)</f>
        <v>9</v>
      </c>
      <c r="D97" s="52"/>
      <c r="E97" s="52"/>
      <c r="F97" s="52"/>
      <c r="G97" s="52"/>
      <c r="H97" s="81">
        <f>VLOOKUP(B97,'Controlli e SOA'!$C$9:$D$156,2,FALSE)</f>
        <v>4</v>
      </c>
      <c r="I97" s="81"/>
      <c r="J97" s="99">
        <f t="shared" ca="1" si="4"/>
        <v>9</v>
      </c>
      <c r="K97" s="82" t="str">
        <f t="shared" ca="1" si="5"/>
        <v>NO</v>
      </c>
    </row>
    <row r="98" spans="1:11" ht="48" x14ac:dyDescent="0.25">
      <c r="A98" s="84" t="s">
        <v>614</v>
      </c>
      <c r="B98" s="50" t="s">
        <v>556</v>
      </c>
      <c r="C98" s="98">
        <f ca="1">HLOOKUP(B98,'Minacce RISCHIO'!$P$13:$FG$81,3,FALSE)</f>
        <v>36</v>
      </c>
      <c r="D98" s="52"/>
      <c r="E98" s="52"/>
      <c r="F98" s="52"/>
      <c r="G98" s="52"/>
      <c r="H98" s="81">
        <f>VLOOKUP(B98,'Controlli e SOA'!$C$9:$D$156,2,FALSE)</f>
        <v>1</v>
      </c>
      <c r="I98" s="81"/>
      <c r="J98" s="99">
        <f t="shared" ca="1" si="4"/>
        <v>36</v>
      </c>
      <c r="K98" s="82" t="str">
        <f t="shared" ca="1" si="5"/>
        <v>NO</v>
      </c>
    </row>
    <row r="99" spans="1:11" ht="36" x14ac:dyDescent="0.25">
      <c r="A99" s="50" t="s">
        <v>99</v>
      </c>
      <c r="B99" s="50" t="s">
        <v>353</v>
      </c>
      <c r="C99" s="98">
        <f ca="1">HLOOKUP(B99,'Minacce RISCHIO'!$P$13:$FG$81,3,FALSE)</f>
        <v>27</v>
      </c>
      <c r="D99" s="52"/>
      <c r="E99" s="52"/>
      <c r="F99" s="52"/>
      <c r="G99" s="52"/>
      <c r="H99" s="81">
        <f>VLOOKUP(B99,'Controlli e SOA'!$C$9:$D$156,2,FALSE)</f>
        <v>2</v>
      </c>
      <c r="I99" s="81"/>
      <c r="J99" s="99">
        <f t="shared" ca="1" si="4"/>
        <v>27</v>
      </c>
      <c r="K99" s="82" t="str">
        <f t="shared" ca="1" si="5"/>
        <v>NO</v>
      </c>
    </row>
    <row r="100" spans="1:11" ht="48" x14ac:dyDescent="0.25">
      <c r="A100" s="50" t="s">
        <v>100</v>
      </c>
      <c r="B100" s="50" t="s">
        <v>354</v>
      </c>
      <c r="C100" s="98">
        <f ca="1">HLOOKUP(B100,'Minacce RISCHIO'!$P$13:$FG$81,3,FALSE)</f>
        <v>18</v>
      </c>
      <c r="D100" s="53"/>
      <c r="E100" s="53"/>
      <c r="F100" s="53"/>
      <c r="G100" s="53"/>
      <c r="H100" s="81">
        <f>VLOOKUP(B100,'Controlli e SOA'!$C$9:$D$156,2,FALSE)</f>
        <v>3</v>
      </c>
      <c r="I100" s="81"/>
      <c r="J100" s="99">
        <f t="shared" ca="1" si="4"/>
        <v>18</v>
      </c>
      <c r="K100" s="82" t="str">
        <f t="shared" ca="1" si="5"/>
        <v>NO</v>
      </c>
    </row>
    <row r="101" spans="1:11" ht="60" x14ac:dyDescent="0.25">
      <c r="A101" s="50" t="s">
        <v>101</v>
      </c>
      <c r="B101" s="50" t="s">
        <v>557</v>
      </c>
      <c r="C101" s="98">
        <f ca="1">HLOOKUP(B101,'Minacce RISCHIO'!$P$13:$FG$81,3,FALSE)</f>
        <v>6</v>
      </c>
      <c r="D101" s="53"/>
      <c r="E101" s="53"/>
      <c r="F101" s="53"/>
      <c r="G101" s="53"/>
      <c r="H101" s="81">
        <f>VLOOKUP(B101,'Controlli e SOA'!$C$9:$D$156,2,FALSE)</f>
        <v>4</v>
      </c>
      <c r="I101" s="81"/>
      <c r="J101" s="99">
        <f t="shared" ca="1" si="4"/>
        <v>6</v>
      </c>
      <c r="K101" s="82" t="str">
        <f t="shared" ca="1" si="5"/>
        <v>NO</v>
      </c>
    </row>
    <row r="102" spans="1:11" ht="60" x14ac:dyDescent="0.25">
      <c r="A102" s="50" t="s">
        <v>274</v>
      </c>
      <c r="B102" s="50" t="s">
        <v>558</v>
      </c>
      <c r="C102" s="98">
        <f ca="1">HLOOKUP(B102,'Minacce RISCHIO'!$P$13:$FG$81,3,FALSE)</f>
        <v>36</v>
      </c>
      <c r="D102" s="53"/>
      <c r="E102" s="53"/>
      <c r="F102" s="53"/>
      <c r="G102" s="53"/>
      <c r="H102" s="81">
        <f>VLOOKUP(B102,'Controlli e SOA'!$C$9:$D$156,2,FALSE)</f>
        <v>1</v>
      </c>
      <c r="I102" s="81"/>
      <c r="J102" s="99">
        <f t="shared" ca="1" si="4"/>
        <v>36</v>
      </c>
      <c r="K102" s="82" t="str">
        <f t="shared" ca="1" si="5"/>
        <v>NO</v>
      </c>
    </row>
    <row r="103" spans="1:11" ht="48" x14ac:dyDescent="0.25">
      <c r="A103" s="50" t="s">
        <v>159</v>
      </c>
      <c r="B103" s="50" t="s">
        <v>355</v>
      </c>
      <c r="C103" s="98">
        <f ca="1">HLOOKUP(B103,'Minacce RISCHIO'!$P$13:$FG$81,3,FALSE)</f>
        <v>27</v>
      </c>
      <c r="D103" s="53"/>
      <c r="E103" s="53"/>
      <c r="F103" s="53"/>
      <c r="G103" s="53"/>
      <c r="H103" s="81">
        <f>VLOOKUP(B103,'Controlli e SOA'!$C$9:$D$156,2,FALSE)</f>
        <v>2</v>
      </c>
      <c r="I103" s="81"/>
      <c r="J103" s="99">
        <f t="shared" ca="1" si="4"/>
        <v>27</v>
      </c>
      <c r="K103" s="82" t="str">
        <f t="shared" ca="1" si="5"/>
        <v>NO</v>
      </c>
    </row>
    <row r="104" spans="1:11" ht="48" x14ac:dyDescent="0.25">
      <c r="A104" s="50" t="s">
        <v>275</v>
      </c>
      <c r="B104" s="50" t="s">
        <v>382</v>
      </c>
      <c r="C104" s="98">
        <f ca="1">HLOOKUP(B104,'Minacce RISCHIO'!$P$13:$FG$81,3,FALSE)</f>
        <v>18</v>
      </c>
      <c r="D104" s="53"/>
      <c r="E104" s="53"/>
      <c r="F104" s="53"/>
      <c r="G104" s="53"/>
      <c r="H104" s="81">
        <f>VLOOKUP(B104,'Controlli e SOA'!$C$9:$D$156,2,FALSE)</f>
        <v>3</v>
      </c>
      <c r="I104" s="81"/>
      <c r="J104" s="99">
        <f t="shared" ca="1" si="4"/>
        <v>18</v>
      </c>
      <c r="K104" s="82" t="str">
        <f t="shared" ca="1" si="5"/>
        <v>NO</v>
      </c>
    </row>
    <row r="105" spans="1:11" ht="36" x14ac:dyDescent="0.25">
      <c r="A105" s="50" t="s">
        <v>102</v>
      </c>
      <c r="B105" s="50" t="s">
        <v>583</v>
      </c>
      <c r="C105" s="98">
        <f ca="1">HLOOKUP(B105,'Minacce RISCHIO'!$P$13:$FG$81,3,FALSE)</f>
        <v>9</v>
      </c>
      <c r="D105" s="53"/>
      <c r="E105" s="53"/>
      <c r="F105" s="53"/>
      <c r="G105" s="53"/>
      <c r="H105" s="81">
        <f>VLOOKUP(B105,'Controlli e SOA'!$C$9:$D$156,2,FALSE)</f>
        <v>4</v>
      </c>
      <c r="I105" s="81"/>
      <c r="J105" s="99">
        <f t="shared" ref="J105:J136" ca="1" si="6">IF(I105="",C105,(C105/(5-H105))*(5-I105))</f>
        <v>9</v>
      </c>
      <c r="K105" s="82" t="str">
        <f t="shared" ref="K105:K136" ca="1" si="7">IF(J105=C105,"NO","SI")</f>
        <v>NO</v>
      </c>
    </row>
    <row r="106" spans="1:11" ht="36" x14ac:dyDescent="0.25">
      <c r="A106" s="50" t="s">
        <v>103</v>
      </c>
      <c r="B106" s="50" t="s">
        <v>582</v>
      </c>
      <c r="C106" s="98">
        <f ca="1">HLOOKUP(B106,'Minacce RISCHIO'!$P$13:$FG$81,3,FALSE)</f>
        <v>36</v>
      </c>
      <c r="D106" s="53"/>
      <c r="E106" s="53"/>
      <c r="F106" s="53"/>
      <c r="G106" s="53"/>
      <c r="H106" s="81">
        <f>VLOOKUP(B106,'Controlli e SOA'!$C$9:$D$156,2,FALSE)</f>
        <v>1</v>
      </c>
      <c r="I106" s="81"/>
      <c r="J106" s="99">
        <f t="shared" ca="1" si="6"/>
        <v>36</v>
      </c>
      <c r="K106" s="82" t="str">
        <f t="shared" ca="1" si="7"/>
        <v>NO</v>
      </c>
    </row>
    <row r="107" spans="1:11" ht="48" x14ac:dyDescent="0.25">
      <c r="A107" s="50" t="s">
        <v>276</v>
      </c>
      <c r="B107" s="50" t="s">
        <v>383</v>
      </c>
      <c r="C107" s="98">
        <f ca="1">HLOOKUP(B107,'Minacce RISCHIO'!$P$13:$FG$81,3,FALSE)</f>
        <v>18</v>
      </c>
      <c r="D107" s="52"/>
      <c r="E107" s="52"/>
      <c r="F107" s="52"/>
      <c r="G107" s="52"/>
      <c r="H107" s="81">
        <f>VLOOKUP(B107,'Controlli e SOA'!$C$9:$D$156,2,FALSE)</f>
        <v>2</v>
      </c>
      <c r="I107" s="81"/>
      <c r="J107" s="99">
        <f t="shared" ca="1" si="6"/>
        <v>18</v>
      </c>
      <c r="K107" s="82" t="str">
        <f t="shared" ca="1" si="7"/>
        <v>NO</v>
      </c>
    </row>
    <row r="108" spans="1:11" ht="36" x14ac:dyDescent="0.25">
      <c r="A108" s="50" t="s">
        <v>104</v>
      </c>
      <c r="B108" s="50" t="s">
        <v>356</v>
      </c>
      <c r="C108" s="98">
        <f ca="1">HLOOKUP(B108,'Minacce RISCHIO'!$P$13:$FG$81,3,FALSE)</f>
        <v>18</v>
      </c>
      <c r="D108" s="52"/>
      <c r="E108" s="52"/>
      <c r="F108" s="52"/>
      <c r="G108" s="52"/>
      <c r="H108" s="81">
        <f>VLOOKUP(B108,'Controlli e SOA'!$C$9:$D$156,2,FALSE)</f>
        <v>3</v>
      </c>
      <c r="I108" s="81"/>
      <c r="J108" s="99">
        <f t="shared" ca="1" si="6"/>
        <v>18</v>
      </c>
      <c r="K108" s="82" t="str">
        <f t="shared" ca="1" si="7"/>
        <v>NO</v>
      </c>
    </row>
    <row r="109" spans="1:11" ht="60" x14ac:dyDescent="0.25">
      <c r="A109" s="50" t="s">
        <v>277</v>
      </c>
      <c r="B109" s="50" t="s">
        <v>384</v>
      </c>
      <c r="C109" s="98">
        <f ca="1">HLOOKUP(B109,'Minacce RISCHIO'!$P$13:$FG$81,3,FALSE)</f>
        <v>9</v>
      </c>
      <c r="D109" s="52"/>
      <c r="E109" s="52"/>
      <c r="F109" s="52"/>
      <c r="G109" s="52"/>
      <c r="H109" s="81">
        <f>VLOOKUP(B109,'Controlli e SOA'!$C$9:$D$156,2,FALSE)</f>
        <v>4</v>
      </c>
      <c r="I109" s="81"/>
      <c r="J109" s="99">
        <f t="shared" ca="1" si="6"/>
        <v>9</v>
      </c>
      <c r="K109" s="82" t="str">
        <f t="shared" ca="1" si="7"/>
        <v>NO</v>
      </c>
    </row>
    <row r="110" spans="1:11" ht="60" x14ac:dyDescent="0.25">
      <c r="A110" s="50" t="s">
        <v>105</v>
      </c>
      <c r="B110" s="50" t="s">
        <v>559</v>
      </c>
      <c r="C110" s="98">
        <f ca="1">HLOOKUP(B110,'Minacce RISCHIO'!$P$13:$FG$81,3,FALSE)</f>
        <v>36</v>
      </c>
      <c r="D110" s="52"/>
      <c r="E110" s="52"/>
      <c r="F110" s="52"/>
      <c r="G110" s="52"/>
      <c r="H110" s="81">
        <f>VLOOKUP(B110,'Controlli e SOA'!$C$9:$D$156,2,FALSE)</f>
        <v>1</v>
      </c>
      <c r="I110" s="81"/>
      <c r="J110" s="99">
        <f t="shared" ca="1" si="6"/>
        <v>36</v>
      </c>
      <c r="K110" s="82" t="str">
        <f t="shared" ca="1" si="7"/>
        <v>NO</v>
      </c>
    </row>
    <row r="111" spans="1:11" ht="48" x14ac:dyDescent="0.25">
      <c r="A111" s="84" t="s">
        <v>391</v>
      </c>
      <c r="B111" s="50" t="s">
        <v>560</v>
      </c>
      <c r="C111" s="98">
        <f ca="1">HLOOKUP(B111,'Minacce RISCHIO'!$P$13:$FG$81,3,FALSE)</f>
        <v>27</v>
      </c>
      <c r="D111" s="52"/>
      <c r="E111" s="52"/>
      <c r="F111" s="52"/>
      <c r="G111" s="52"/>
      <c r="H111" s="81">
        <f>VLOOKUP(B111,'Controlli e SOA'!$C$9:$D$156,2,FALSE)</f>
        <v>2</v>
      </c>
      <c r="I111" s="81"/>
      <c r="J111" s="99">
        <f t="shared" ca="1" si="6"/>
        <v>27</v>
      </c>
      <c r="K111" s="82" t="str">
        <f t="shared" ca="1" si="7"/>
        <v>NO</v>
      </c>
    </row>
    <row r="112" spans="1:11" ht="60" x14ac:dyDescent="0.25">
      <c r="A112" s="50" t="s">
        <v>522</v>
      </c>
      <c r="B112" s="50" t="s">
        <v>357</v>
      </c>
      <c r="C112" s="98">
        <f ca="1">HLOOKUP(B112,'Minacce RISCHIO'!$P$13:$FG$81,3,FALSE)</f>
        <v>18</v>
      </c>
      <c r="D112" s="52"/>
      <c r="E112" s="52"/>
      <c r="F112" s="52"/>
      <c r="G112" s="52"/>
      <c r="H112" s="81">
        <f>VLOOKUP(B112,'Controlli e SOA'!$C$9:$D$156,2,FALSE)</f>
        <v>3</v>
      </c>
      <c r="I112" s="81"/>
      <c r="J112" s="99">
        <f t="shared" ca="1" si="6"/>
        <v>18</v>
      </c>
      <c r="K112" s="82" t="str">
        <f t="shared" ca="1" si="7"/>
        <v>NO</v>
      </c>
    </row>
    <row r="113" spans="1:11" ht="48" x14ac:dyDescent="0.25">
      <c r="A113" s="50" t="s">
        <v>106</v>
      </c>
      <c r="B113" s="50" t="s">
        <v>358</v>
      </c>
      <c r="C113" s="98">
        <f ca="1">HLOOKUP(B113,'Minacce RISCHIO'!$P$13:$FG$81,3,FALSE)</f>
        <v>6</v>
      </c>
      <c r="D113" s="52"/>
      <c r="E113" s="52"/>
      <c r="F113" s="52"/>
      <c r="G113" s="52"/>
      <c r="H113" s="81">
        <f>VLOOKUP(B113,'Controlli e SOA'!$C$9:$D$156,2,FALSE)</f>
        <v>4</v>
      </c>
      <c r="I113" s="81"/>
      <c r="J113" s="99">
        <f t="shared" ca="1" si="6"/>
        <v>6</v>
      </c>
      <c r="K113" s="82" t="str">
        <f t="shared" ca="1" si="7"/>
        <v>NO</v>
      </c>
    </row>
    <row r="114" spans="1:11" ht="84" x14ac:dyDescent="0.25">
      <c r="A114" s="50" t="s">
        <v>278</v>
      </c>
      <c r="B114" s="50" t="s">
        <v>385</v>
      </c>
      <c r="C114" s="98">
        <f ca="1">HLOOKUP(B114,'Minacce RISCHIO'!$P$13:$FG$81,3,FALSE)</f>
        <v>36</v>
      </c>
      <c r="D114" s="52"/>
      <c r="E114" s="52"/>
      <c r="F114" s="52"/>
      <c r="G114" s="52"/>
      <c r="H114" s="81">
        <f>VLOOKUP(B114,'Controlli e SOA'!$C$9:$D$156,2,FALSE)</f>
        <v>1</v>
      </c>
      <c r="I114" s="81"/>
      <c r="J114" s="99">
        <f t="shared" ca="1" si="6"/>
        <v>36</v>
      </c>
      <c r="K114" s="82" t="str">
        <f t="shared" ca="1" si="7"/>
        <v>NO</v>
      </c>
    </row>
    <row r="115" spans="1:11" ht="36" x14ac:dyDescent="0.25">
      <c r="A115" s="50" t="s">
        <v>107</v>
      </c>
      <c r="B115" s="50" t="s">
        <v>561</v>
      </c>
      <c r="C115" s="98">
        <f ca="1">HLOOKUP(B115,'Minacce RISCHIO'!$P$13:$FG$81,3,FALSE)</f>
        <v>27</v>
      </c>
      <c r="D115" s="53"/>
      <c r="E115" s="53"/>
      <c r="F115" s="53"/>
      <c r="G115" s="53"/>
      <c r="H115" s="81">
        <f>VLOOKUP(B115,'Controlli e SOA'!$C$9:$D$156,2,FALSE)</f>
        <v>2</v>
      </c>
      <c r="I115" s="81"/>
      <c r="J115" s="99">
        <f t="shared" ca="1" si="6"/>
        <v>27</v>
      </c>
      <c r="K115" s="82" t="str">
        <f t="shared" ca="1" si="7"/>
        <v>NO</v>
      </c>
    </row>
    <row r="116" spans="1:11" ht="48" x14ac:dyDescent="0.25">
      <c r="A116" s="50" t="s">
        <v>108</v>
      </c>
      <c r="B116" s="50" t="s">
        <v>562</v>
      </c>
      <c r="C116" s="98">
        <f ca="1">HLOOKUP(B116,'Minacce RISCHIO'!$P$13:$FG$81,3,FALSE)</f>
        <v>18</v>
      </c>
      <c r="D116" s="53"/>
      <c r="E116" s="53"/>
      <c r="F116" s="53"/>
      <c r="G116" s="53"/>
      <c r="H116" s="81">
        <f>VLOOKUP(B116,'Controlli e SOA'!$C$9:$D$156,2,FALSE)</f>
        <v>3</v>
      </c>
      <c r="I116" s="81"/>
      <c r="J116" s="99">
        <f t="shared" ca="1" si="6"/>
        <v>18</v>
      </c>
      <c r="K116" s="82" t="str">
        <f t="shared" ca="1" si="7"/>
        <v>NO</v>
      </c>
    </row>
    <row r="117" spans="1:11" ht="48" x14ac:dyDescent="0.25">
      <c r="A117" s="50" t="s">
        <v>109</v>
      </c>
      <c r="B117" s="50" t="s">
        <v>359</v>
      </c>
      <c r="C117" s="98">
        <f ca="1">HLOOKUP(B117,'Minacce RISCHIO'!$P$13:$FG$81,3,FALSE)</f>
        <v>9</v>
      </c>
      <c r="D117" s="53"/>
      <c r="E117" s="53"/>
      <c r="F117" s="53"/>
      <c r="G117" s="53"/>
      <c r="H117" s="81">
        <f>VLOOKUP(B117,'Controlli e SOA'!$C$9:$D$156,2,FALSE)</f>
        <v>4</v>
      </c>
      <c r="I117" s="81"/>
      <c r="J117" s="99">
        <f t="shared" ca="1" si="6"/>
        <v>9</v>
      </c>
      <c r="K117" s="82" t="str">
        <f t="shared" ca="1" si="7"/>
        <v>NO</v>
      </c>
    </row>
    <row r="118" spans="1:11" ht="60" x14ac:dyDescent="0.25">
      <c r="A118" s="50" t="s">
        <v>279</v>
      </c>
      <c r="B118" s="50" t="s">
        <v>386</v>
      </c>
      <c r="C118" s="98">
        <f ca="1">HLOOKUP(B118,'Minacce RISCHIO'!$P$13:$FG$81,3,FALSE)</f>
        <v>36</v>
      </c>
      <c r="D118" s="52"/>
      <c r="E118" s="52"/>
      <c r="F118" s="52"/>
      <c r="G118" s="52"/>
      <c r="H118" s="81">
        <f>VLOOKUP(B118,'Controlli e SOA'!$C$9:$D$156,2,FALSE)</f>
        <v>1</v>
      </c>
      <c r="I118" s="81"/>
      <c r="J118" s="99">
        <f t="shared" ca="1" si="6"/>
        <v>36</v>
      </c>
      <c r="K118" s="82" t="str">
        <f t="shared" ca="1" si="7"/>
        <v>NO</v>
      </c>
    </row>
    <row r="119" spans="1:11" ht="24" x14ac:dyDescent="0.25">
      <c r="A119" s="50" t="s">
        <v>111</v>
      </c>
      <c r="B119" s="50" t="s">
        <v>361</v>
      </c>
      <c r="C119" s="98">
        <f ca="1">HLOOKUP(B119,'Minacce RISCHIO'!$P$13:$FG$81,3,FALSE)</f>
        <v>18</v>
      </c>
      <c r="D119" s="52"/>
      <c r="E119" s="52"/>
      <c r="F119" s="52"/>
      <c r="G119" s="52"/>
      <c r="H119" s="81">
        <f>VLOOKUP(B119,'Controlli e SOA'!$C$9:$D$156,2,FALSE)</f>
        <v>3</v>
      </c>
      <c r="I119" s="81"/>
      <c r="J119" s="99">
        <f t="shared" ca="1" si="6"/>
        <v>18</v>
      </c>
      <c r="K119" s="82" t="str">
        <f t="shared" ca="1" si="7"/>
        <v>NO</v>
      </c>
    </row>
    <row r="120" spans="1:11" ht="60" x14ac:dyDescent="0.25">
      <c r="A120" s="84" t="s">
        <v>611</v>
      </c>
      <c r="B120" s="50" t="s">
        <v>362</v>
      </c>
      <c r="C120" s="98">
        <f ca="1">HLOOKUP(B120,'Minacce RISCHIO'!$P$13:$FG$81,3,FALSE)</f>
        <v>9</v>
      </c>
      <c r="D120" s="52"/>
      <c r="E120" s="52"/>
      <c r="F120" s="52"/>
      <c r="G120" s="52"/>
      <c r="H120" s="81">
        <f>VLOOKUP(B120,'Controlli e SOA'!$C$9:$D$156,2,FALSE)</f>
        <v>4</v>
      </c>
      <c r="I120" s="81"/>
      <c r="J120" s="99">
        <f t="shared" ca="1" si="6"/>
        <v>9</v>
      </c>
      <c r="K120" s="82" t="str">
        <f t="shared" ca="1" si="7"/>
        <v>NO</v>
      </c>
    </row>
    <row r="121" spans="1:11" ht="36" x14ac:dyDescent="0.25">
      <c r="A121" s="50" t="s">
        <v>110</v>
      </c>
      <c r="B121" s="54" t="s">
        <v>360</v>
      </c>
      <c r="C121" s="98">
        <f ca="1">HLOOKUP(B121,'Minacce RISCHIO'!$P$13:$FG$81,3,FALSE)</f>
        <v>27</v>
      </c>
      <c r="D121" s="52"/>
      <c r="E121" s="52"/>
      <c r="F121" s="52"/>
      <c r="G121" s="52"/>
      <c r="H121" s="81">
        <f>VLOOKUP(B121,'Controlli e SOA'!$C$9:$D$156,2,FALSE)</f>
        <v>2</v>
      </c>
      <c r="I121" s="81"/>
      <c r="J121" s="99">
        <f t="shared" ca="1" si="6"/>
        <v>27</v>
      </c>
      <c r="K121" s="82" t="str">
        <f t="shared" ca="1" si="7"/>
        <v>NO</v>
      </c>
    </row>
    <row r="122" spans="1:11" ht="36" x14ac:dyDescent="0.25">
      <c r="A122" s="50" t="s">
        <v>112</v>
      </c>
      <c r="B122" s="50" t="s">
        <v>364</v>
      </c>
      <c r="C122" s="98">
        <f ca="1">HLOOKUP(B122,'Minacce RISCHIO'!$P$13:$FG$81,3,FALSE)</f>
        <v>36</v>
      </c>
      <c r="D122" s="52"/>
      <c r="E122" s="52"/>
      <c r="F122" s="52"/>
      <c r="G122" s="52"/>
      <c r="H122" s="81">
        <f>VLOOKUP(B122,'Controlli e SOA'!$C$9:$D$156,2,FALSE)</f>
        <v>1</v>
      </c>
      <c r="I122" s="81"/>
      <c r="J122" s="99">
        <f t="shared" ca="1" si="6"/>
        <v>36</v>
      </c>
      <c r="K122" s="82" t="str">
        <f t="shared" ca="1" si="7"/>
        <v>NO</v>
      </c>
    </row>
    <row r="123" spans="1:11" ht="36" x14ac:dyDescent="0.25">
      <c r="A123" s="50" t="s">
        <v>113</v>
      </c>
      <c r="B123" s="50" t="s">
        <v>365</v>
      </c>
      <c r="C123" s="98">
        <f ca="1">HLOOKUP(B123,'Minacce RISCHIO'!$P$13:$FG$81,3,FALSE)</f>
        <v>27</v>
      </c>
      <c r="D123" s="52"/>
      <c r="E123" s="52"/>
      <c r="F123" s="52"/>
      <c r="G123" s="52"/>
      <c r="H123" s="81">
        <f>VLOOKUP(B123,'Controlli e SOA'!$C$9:$D$156,2,FALSE)</f>
        <v>2</v>
      </c>
      <c r="I123" s="81"/>
      <c r="J123" s="99">
        <f t="shared" ca="1" si="6"/>
        <v>27</v>
      </c>
      <c r="K123" s="82" t="str">
        <f t="shared" ca="1" si="7"/>
        <v>NO</v>
      </c>
    </row>
    <row r="124" spans="1:11" ht="48" x14ac:dyDescent="0.25">
      <c r="A124" s="50" t="s">
        <v>114</v>
      </c>
      <c r="B124" s="50" t="s">
        <v>363</v>
      </c>
      <c r="C124" s="98">
        <f ca="1">HLOOKUP(B124,'Minacce RISCHIO'!$P$13:$FG$81,3,FALSE)</f>
        <v>18</v>
      </c>
      <c r="D124" s="52"/>
      <c r="E124" s="52"/>
      <c r="F124" s="52"/>
      <c r="G124" s="52"/>
      <c r="H124" s="81">
        <f>VLOOKUP(B124,'Controlli e SOA'!$C$9:$D$156,2,FALSE)</f>
        <v>3</v>
      </c>
      <c r="I124" s="81"/>
      <c r="J124" s="99">
        <f t="shared" ca="1" si="6"/>
        <v>18</v>
      </c>
      <c r="K124" s="82" t="str">
        <f t="shared" ca="1" si="7"/>
        <v>NO</v>
      </c>
    </row>
    <row r="125" spans="1:11" ht="48" x14ac:dyDescent="0.25">
      <c r="A125" s="50" t="s">
        <v>115</v>
      </c>
      <c r="B125" s="50" t="s">
        <v>366</v>
      </c>
      <c r="C125" s="98">
        <f ca="1">HLOOKUP(B125,'Minacce RISCHIO'!$P$13:$FG$81,3,FALSE)</f>
        <v>9</v>
      </c>
      <c r="D125" s="52"/>
      <c r="E125" s="52"/>
      <c r="F125" s="52"/>
      <c r="G125" s="52"/>
      <c r="H125" s="81">
        <f>VLOOKUP(B125,'Controlli e SOA'!$C$9:$D$156,2,FALSE)</f>
        <v>4</v>
      </c>
      <c r="I125" s="81"/>
      <c r="J125" s="99">
        <f t="shared" ca="1" si="6"/>
        <v>9</v>
      </c>
      <c r="K125" s="82" t="str">
        <f t="shared" ca="1" si="7"/>
        <v>NO</v>
      </c>
    </row>
    <row r="126" spans="1:11" ht="48" x14ac:dyDescent="0.25">
      <c r="A126" s="84" t="s">
        <v>574</v>
      </c>
      <c r="B126" s="50" t="s">
        <v>563</v>
      </c>
      <c r="C126" s="98">
        <f ca="1">HLOOKUP(B126,'Minacce RISCHIO'!$P$13:$FG$81,3,FALSE)</f>
        <v>36</v>
      </c>
      <c r="D126" s="52"/>
      <c r="E126" s="52"/>
      <c r="F126" s="52"/>
      <c r="G126" s="52"/>
      <c r="H126" s="81">
        <f>VLOOKUP(B126,'Controlli e SOA'!$C$9:$D$156,2,FALSE)</f>
        <v>1</v>
      </c>
      <c r="I126" s="81"/>
      <c r="J126" s="99">
        <f t="shared" ca="1" si="6"/>
        <v>36</v>
      </c>
      <c r="K126" s="82" t="str">
        <f t="shared" ca="1" si="7"/>
        <v>NO</v>
      </c>
    </row>
    <row r="127" spans="1:11" ht="72" x14ac:dyDescent="0.25">
      <c r="A127" s="50" t="s">
        <v>280</v>
      </c>
      <c r="B127" s="50" t="s">
        <v>564</v>
      </c>
      <c r="C127" s="98">
        <f ca="1">HLOOKUP(B127,'Minacce RISCHIO'!$P$13:$FG$81,3,FALSE)</f>
        <v>27</v>
      </c>
      <c r="D127" s="52"/>
      <c r="E127" s="52"/>
      <c r="F127" s="52"/>
      <c r="G127" s="52"/>
      <c r="H127" s="81">
        <f>VLOOKUP(B127,'Controlli e SOA'!$C$9:$D$156,2,FALSE)</f>
        <v>2</v>
      </c>
      <c r="I127" s="81"/>
      <c r="J127" s="99">
        <f t="shared" ca="1" si="6"/>
        <v>27</v>
      </c>
      <c r="K127" s="82" t="str">
        <f t="shared" ca="1" si="7"/>
        <v>NO</v>
      </c>
    </row>
    <row r="128" spans="1:11" ht="24" x14ac:dyDescent="0.25">
      <c r="A128" s="50" t="s">
        <v>116</v>
      </c>
      <c r="B128" s="50" t="s">
        <v>367</v>
      </c>
      <c r="C128" s="98">
        <f ca="1">HLOOKUP(B128,'Minacce RISCHIO'!$P$13:$FG$81,3,FALSE)</f>
        <v>12</v>
      </c>
      <c r="D128" s="52"/>
      <c r="E128" s="52"/>
      <c r="F128" s="52"/>
      <c r="G128" s="52"/>
      <c r="H128" s="81">
        <f>VLOOKUP(B128,'Controlli e SOA'!$C$9:$D$156,2,FALSE)</f>
        <v>3</v>
      </c>
      <c r="I128" s="81"/>
      <c r="J128" s="99">
        <f t="shared" ca="1" si="6"/>
        <v>12</v>
      </c>
      <c r="K128" s="82" t="str">
        <f t="shared" ca="1" si="7"/>
        <v>NO</v>
      </c>
    </row>
    <row r="129" spans="1:11" ht="48" x14ac:dyDescent="0.25">
      <c r="A129" s="50" t="s">
        <v>281</v>
      </c>
      <c r="B129" s="50" t="s">
        <v>387</v>
      </c>
      <c r="C129" s="98">
        <f ca="1">HLOOKUP(B129,'Minacce RISCHIO'!$P$13:$FG$81,3,FALSE)</f>
        <v>9</v>
      </c>
      <c r="D129" s="52"/>
      <c r="E129" s="52"/>
      <c r="F129" s="52"/>
      <c r="G129" s="52"/>
      <c r="H129" s="81">
        <f>VLOOKUP(B129,'Controlli e SOA'!$C$9:$D$156,2,FALSE)</f>
        <v>4</v>
      </c>
      <c r="I129" s="81"/>
      <c r="J129" s="99">
        <f t="shared" ca="1" si="6"/>
        <v>9</v>
      </c>
      <c r="K129" s="82" t="str">
        <f t="shared" ca="1" si="7"/>
        <v>NO</v>
      </c>
    </row>
    <row r="130" spans="1:11" ht="36" x14ac:dyDescent="0.25">
      <c r="A130" s="50" t="s">
        <v>117</v>
      </c>
      <c r="B130" s="50" t="s">
        <v>368</v>
      </c>
      <c r="C130" s="98">
        <f ca="1">HLOOKUP(B130,'Minacce RISCHIO'!$P$13:$FG$81,3,FALSE)</f>
        <v>36</v>
      </c>
      <c r="D130" s="52"/>
      <c r="E130" s="52"/>
      <c r="F130" s="52"/>
      <c r="G130" s="52"/>
      <c r="H130" s="81">
        <f>VLOOKUP(B130,'Controlli e SOA'!$C$9:$D$156,2,FALSE)</f>
        <v>1</v>
      </c>
      <c r="I130" s="81"/>
      <c r="J130" s="99">
        <f t="shared" ca="1" si="6"/>
        <v>36</v>
      </c>
      <c r="K130" s="82" t="str">
        <f t="shared" ca="1" si="7"/>
        <v>NO</v>
      </c>
    </row>
    <row r="131" spans="1:11" ht="48" x14ac:dyDescent="0.25">
      <c r="A131" s="50" t="s">
        <v>118</v>
      </c>
      <c r="B131" s="50" t="s">
        <v>565</v>
      </c>
      <c r="C131" s="98">
        <f ca="1">HLOOKUP(B131,'Minacce RISCHIO'!$P$13:$FG$81,3,FALSE)</f>
        <v>27</v>
      </c>
      <c r="D131" s="52"/>
      <c r="E131" s="52"/>
      <c r="F131" s="52"/>
      <c r="G131" s="52"/>
      <c r="H131" s="81">
        <f>VLOOKUP(B131,'Controlli e SOA'!$C$9:$D$156,2,FALSE)</f>
        <v>2</v>
      </c>
      <c r="I131" s="81"/>
      <c r="J131" s="99">
        <f t="shared" ca="1" si="6"/>
        <v>27</v>
      </c>
      <c r="K131" s="82" t="str">
        <f t="shared" ca="1" si="7"/>
        <v>NO</v>
      </c>
    </row>
    <row r="132" spans="1:11" ht="60" x14ac:dyDescent="0.25">
      <c r="A132" s="84" t="s">
        <v>610</v>
      </c>
      <c r="B132" s="50" t="s">
        <v>566</v>
      </c>
      <c r="C132" s="98">
        <f ca="1">HLOOKUP(B132,'Minacce RISCHIO'!$P$13:$FG$81,3,FALSE)</f>
        <v>18</v>
      </c>
      <c r="D132" s="52"/>
      <c r="E132" s="52"/>
      <c r="F132" s="52"/>
      <c r="G132" s="52"/>
      <c r="H132" s="81">
        <f>VLOOKUP(B132,'Controlli e SOA'!$C$9:$D$156,2,FALSE)</f>
        <v>3</v>
      </c>
      <c r="I132" s="81"/>
      <c r="J132" s="99">
        <f t="shared" ca="1" si="6"/>
        <v>18</v>
      </c>
      <c r="K132" s="82" t="str">
        <f t="shared" ca="1" si="7"/>
        <v>NO</v>
      </c>
    </row>
    <row r="133" spans="1:11" ht="60" x14ac:dyDescent="0.25">
      <c r="A133" s="50" t="s">
        <v>282</v>
      </c>
      <c r="B133" s="50" t="s">
        <v>388</v>
      </c>
      <c r="C133" s="98">
        <f ca="1">HLOOKUP(B133,'Minacce RISCHIO'!$P$13:$FG$81,3,FALSE)</f>
        <v>9</v>
      </c>
      <c r="D133" s="52"/>
      <c r="E133" s="52"/>
      <c r="F133" s="52"/>
      <c r="G133" s="52"/>
      <c r="H133" s="81">
        <f>VLOOKUP(B133,'Controlli e SOA'!$C$9:$D$156,2,FALSE)</f>
        <v>4</v>
      </c>
      <c r="I133" s="81"/>
      <c r="J133" s="99">
        <f t="shared" ca="1" si="6"/>
        <v>9</v>
      </c>
      <c r="K133" s="82" t="str">
        <f t="shared" ca="1" si="7"/>
        <v>NO</v>
      </c>
    </row>
    <row r="134" spans="1:11" ht="36" x14ac:dyDescent="0.25">
      <c r="A134" s="50" t="s">
        <v>119</v>
      </c>
      <c r="B134" s="50" t="s">
        <v>567</v>
      </c>
      <c r="C134" s="98">
        <f ca="1">HLOOKUP(B134,'Minacce RISCHIO'!$P$13:$FG$81,3,FALSE)</f>
        <v>36</v>
      </c>
      <c r="D134" s="52"/>
      <c r="E134" s="52"/>
      <c r="F134" s="52"/>
      <c r="G134" s="52"/>
      <c r="H134" s="81">
        <f>VLOOKUP(B134,'Controlli e SOA'!$C$9:$D$156,2,FALSE)</f>
        <v>1</v>
      </c>
      <c r="I134" s="81"/>
      <c r="J134" s="99">
        <f t="shared" ca="1" si="6"/>
        <v>36</v>
      </c>
      <c r="K134" s="82" t="str">
        <f t="shared" ca="1" si="7"/>
        <v>NO</v>
      </c>
    </row>
    <row r="135" spans="1:11" ht="72" x14ac:dyDescent="0.25">
      <c r="A135" s="50" t="s">
        <v>283</v>
      </c>
      <c r="B135" s="50" t="s">
        <v>389</v>
      </c>
      <c r="C135" s="98">
        <f ca="1">HLOOKUP(B135,'Minacce RISCHIO'!$P$13:$FG$81,3,FALSE)</f>
        <v>27</v>
      </c>
      <c r="D135" s="52"/>
      <c r="E135" s="52"/>
      <c r="F135" s="52"/>
      <c r="G135" s="52"/>
      <c r="H135" s="81">
        <f>VLOOKUP(B135,'Controlli e SOA'!$C$9:$D$156,2,FALSE)</f>
        <v>2</v>
      </c>
      <c r="I135" s="81"/>
      <c r="J135" s="99">
        <f t="shared" ca="1" si="6"/>
        <v>27</v>
      </c>
      <c r="K135" s="82" t="str">
        <f t="shared" ca="1" si="7"/>
        <v>NO</v>
      </c>
    </row>
    <row r="136" spans="1:11" ht="132" x14ac:dyDescent="0.25">
      <c r="A136" s="50" t="s">
        <v>587</v>
      </c>
      <c r="B136" s="50" t="s">
        <v>587</v>
      </c>
      <c r="C136" s="98">
        <f ca="1">HLOOKUP(B136,'Minacce RISCHIO'!$P$13:$FG$81,3,FALSE)</f>
        <v>6</v>
      </c>
      <c r="D136" s="52"/>
      <c r="E136" s="52"/>
      <c r="F136" s="52"/>
      <c r="G136" s="52"/>
      <c r="H136" s="81">
        <f>VLOOKUP(B136,'Controlli e SOA'!$C$9:$D$156,2,FALSE)</f>
        <v>4</v>
      </c>
      <c r="I136" s="81"/>
      <c r="J136" s="99">
        <f t="shared" ca="1" si="6"/>
        <v>6</v>
      </c>
      <c r="K136" s="82" t="str">
        <f t="shared" ca="1" si="7"/>
        <v>NO</v>
      </c>
    </row>
    <row r="137" spans="1:11" ht="72" x14ac:dyDescent="0.25">
      <c r="A137" s="50" t="s">
        <v>588</v>
      </c>
      <c r="B137" s="50" t="s">
        <v>588</v>
      </c>
      <c r="C137" s="98">
        <f ca="1">HLOOKUP(B137,'Minacce RISCHIO'!$P$13:$FG$81,3,FALSE)</f>
        <v>18</v>
      </c>
      <c r="D137" s="52"/>
      <c r="E137" s="52"/>
      <c r="F137" s="52"/>
      <c r="G137" s="52"/>
      <c r="H137" s="81">
        <f>VLOOKUP(B137,'Controlli e SOA'!$C$9:$D$156,2,FALSE)</f>
        <v>2</v>
      </c>
      <c r="I137" s="81"/>
      <c r="J137" s="99">
        <f t="shared" ref="J137:J156" ca="1" si="8">IF(I137="",C137,(C137/(5-H137))*(5-I137))</f>
        <v>18</v>
      </c>
      <c r="K137" s="82" t="str">
        <f t="shared" ref="K137:K156" ca="1" si="9">IF(J137=C137,"NO","SI")</f>
        <v>NO</v>
      </c>
    </row>
    <row r="138" spans="1:11" ht="24" x14ac:dyDescent="0.25">
      <c r="A138" s="50" t="s">
        <v>589</v>
      </c>
      <c r="B138" s="50" t="s">
        <v>589</v>
      </c>
      <c r="C138" s="98">
        <f ca="1">HLOOKUP(B138,'Minacce RISCHIO'!$P$13:$FG$81,3,FALSE)</f>
        <v>6</v>
      </c>
      <c r="D138" s="53"/>
      <c r="E138" s="53"/>
      <c r="F138" s="53"/>
      <c r="G138" s="53"/>
      <c r="H138" s="81">
        <f>VLOOKUP(B138,'Controlli e SOA'!$C$9:$D$156,2,FALSE)</f>
        <v>4</v>
      </c>
      <c r="I138" s="81"/>
      <c r="J138" s="99">
        <f t="shared" ca="1" si="8"/>
        <v>6</v>
      </c>
      <c r="K138" s="82" t="str">
        <f t="shared" ca="1" si="9"/>
        <v>NO</v>
      </c>
    </row>
    <row r="139" spans="1:11" ht="120" x14ac:dyDescent="0.25">
      <c r="A139" s="50" t="s">
        <v>590</v>
      </c>
      <c r="B139" s="50" t="s">
        <v>590</v>
      </c>
      <c r="C139" s="98">
        <f ca="1">HLOOKUP(B139,'Minacce RISCHIO'!$P$13:$FG$81,3,FALSE)</f>
        <v>36</v>
      </c>
      <c r="D139" s="53"/>
      <c r="E139" s="53"/>
      <c r="F139" s="53"/>
      <c r="G139" s="53"/>
      <c r="H139" s="81">
        <f>VLOOKUP(B139,'Controlli e SOA'!$C$9:$D$156,2,FALSE)</f>
        <v>1</v>
      </c>
      <c r="I139" s="81"/>
      <c r="J139" s="99">
        <f t="shared" ca="1" si="8"/>
        <v>36</v>
      </c>
      <c r="K139" s="82" t="str">
        <f t="shared" ca="1" si="9"/>
        <v>NO</v>
      </c>
    </row>
    <row r="140" spans="1:11" ht="48" x14ac:dyDescent="0.25">
      <c r="A140" s="50" t="s">
        <v>591</v>
      </c>
      <c r="B140" s="50" t="s">
        <v>591</v>
      </c>
      <c r="C140" s="98">
        <f ca="1">HLOOKUP(B140,'Minacce RISCHIO'!$P$13:$FG$81,3,FALSE)</f>
        <v>18</v>
      </c>
      <c r="D140" s="52"/>
      <c r="E140" s="52"/>
      <c r="F140" s="52"/>
      <c r="G140" s="52"/>
      <c r="H140" s="81">
        <f>VLOOKUP(B140,'Controlli e SOA'!$C$9:$D$156,2,FALSE)</f>
        <v>2</v>
      </c>
      <c r="I140" s="81"/>
      <c r="J140" s="99">
        <f t="shared" ca="1" si="8"/>
        <v>18</v>
      </c>
      <c r="K140" s="82" t="str">
        <f t="shared" ca="1" si="9"/>
        <v>NO</v>
      </c>
    </row>
    <row r="141" spans="1:11" ht="84" x14ac:dyDescent="0.25">
      <c r="A141" s="50" t="s">
        <v>592</v>
      </c>
      <c r="B141" s="50" t="s">
        <v>592</v>
      </c>
      <c r="C141" s="98">
        <f ca="1">HLOOKUP(B141,'Minacce RISCHIO'!$P$13:$FG$81,3,FALSE)</f>
        <v>6</v>
      </c>
      <c r="D141" s="52"/>
      <c r="E141" s="52"/>
      <c r="F141" s="52"/>
      <c r="G141" s="52"/>
      <c r="H141" s="81">
        <f>VLOOKUP(B141,'Controlli e SOA'!$C$9:$D$156,2,FALSE)</f>
        <v>4</v>
      </c>
      <c r="I141" s="81"/>
      <c r="J141" s="99">
        <f t="shared" ca="1" si="8"/>
        <v>6</v>
      </c>
      <c r="K141" s="82" t="str">
        <f t="shared" ca="1" si="9"/>
        <v>NO</v>
      </c>
    </row>
    <row r="142" spans="1:11" ht="48" x14ac:dyDescent="0.25">
      <c r="A142" s="50" t="s">
        <v>593</v>
      </c>
      <c r="B142" s="50" t="s">
        <v>593</v>
      </c>
      <c r="C142" s="98">
        <f ca="1">HLOOKUP(B142,'Minacce RISCHIO'!$P$13:$FG$81,3,FALSE)</f>
        <v>18</v>
      </c>
      <c r="D142" s="52"/>
      <c r="E142" s="52"/>
      <c r="F142" s="52"/>
      <c r="G142" s="52"/>
      <c r="H142" s="81">
        <f>VLOOKUP(B142,'Controlli e SOA'!$C$9:$D$156,2,FALSE)</f>
        <v>2</v>
      </c>
      <c r="I142" s="81"/>
      <c r="J142" s="99">
        <f t="shared" ca="1" si="8"/>
        <v>18</v>
      </c>
      <c r="K142" s="82" t="str">
        <f t="shared" ca="1" si="9"/>
        <v>NO</v>
      </c>
    </row>
    <row r="143" spans="1:11" ht="24" x14ac:dyDescent="0.25">
      <c r="A143" s="50" t="s">
        <v>594</v>
      </c>
      <c r="B143" s="50" t="s">
        <v>594</v>
      </c>
      <c r="C143" s="98">
        <f ca="1">HLOOKUP(B143,'Minacce RISCHIO'!$P$13:$FG$81,3,FALSE)</f>
        <v>9</v>
      </c>
      <c r="D143" s="52"/>
      <c r="E143" s="52"/>
      <c r="F143" s="52"/>
      <c r="G143" s="52"/>
      <c r="H143" s="81">
        <f>VLOOKUP(B143,'Controlli e SOA'!$C$9:$D$156,2,FALSE)</f>
        <v>4</v>
      </c>
      <c r="I143" s="81"/>
      <c r="J143" s="99">
        <f t="shared" ca="1" si="8"/>
        <v>9</v>
      </c>
      <c r="K143" s="82" t="str">
        <f t="shared" ca="1" si="9"/>
        <v>NO</v>
      </c>
    </row>
    <row r="144" spans="1:11" ht="132" x14ac:dyDescent="0.25">
      <c r="A144" s="50" t="s">
        <v>595</v>
      </c>
      <c r="B144" s="50" t="s">
        <v>595</v>
      </c>
      <c r="C144" s="98">
        <f ca="1">HLOOKUP(B144,'Minacce RISCHIO'!$P$13:$FG$81,3,FALSE)</f>
        <v>24</v>
      </c>
      <c r="D144" s="52"/>
      <c r="E144" s="52"/>
      <c r="F144" s="52"/>
      <c r="G144" s="52"/>
      <c r="H144" s="81">
        <f>VLOOKUP(B144,'Controlli e SOA'!$C$9:$D$156,2,FALSE)</f>
        <v>1</v>
      </c>
      <c r="I144" s="81"/>
      <c r="J144" s="99">
        <f t="shared" ca="1" si="8"/>
        <v>24</v>
      </c>
      <c r="K144" s="82" t="str">
        <f t="shared" ca="1" si="9"/>
        <v>NO</v>
      </c>
    </row>
    <row r="145" spans="1:11" ht="48" x14ac:dyDescent="0.25">
      <c r="A145" s="50" t="s">
        <v>596</v>
      </c>
      <c r="B145" s="50" t="s">
        <v>596</v>
      </c>
      <c r="C145" s="98">
        <f ca="1">HLOOKUP(B145,'Minacce RISCHIO'!$P$13:$FG$81,3,FALSE)</f>
        <v>18</v>
      </c>
      <c r="D145" s="52"/>
      <c r="E145" s="52"/>
      <c r="F145" s="52"/>
      <c r="G145" s="52"/>
      <c r="H145" s="81">
        <f>VLOOKUP(B145,'Controlli e SOA'!$C$9:$D$156,2,FALSE)</f>
        <v>2</v>
      </c>
      <c r="I145" s="81"/>
      <c r="J145" s="99">
        <f t="shared" ca="1" si="8"/>
        <v>18</v>
      </c>
      <c r="K145" s="82" t="str">
        <f t="shared" ca="1" si="9"/>
        <v>NO</v>
      </c>
    </row>
    <row r="146" spans="1:11" ht="24" x14ac:dyDescent="0.25">
      <c r="A146" s="50" t="s">
        <v>597</v>
      </c>
      <c r="B146" s="50" t="s">
        <v>597</v>
      </c>
      <c r="C146" s="98">
        <f ca="1">HLOOKUP(B146,'Minacce RISCHIO'!$P$13:$FG$81,3,FALSE)</f>
        <v>12</v>
      </c>
      <c r="D146" s="52"/>
      <c r="E146" s="52"/>
      <c r="F146" s="52"/>
      <c r="G146" s="52"/>
      <c r="H146" s="81">
        <f>VLOOKUP(B146,'Controlli e SOA'!$C$9:$D$156,2,FALSE)</f>
        <v>3</v>
      </c>
      <c r="I146" s="81"/>
      <c r="J146" s="99">
        <f t="shared" ca="1" si="8"/>
        <v>12</v>
      </c>
      <c r="K146" s="82" t="str">
        <f t="shared" ca="1" si="9"/>
        <v>NO</v>
      </c>
    </row>
    <row r="147" spans="1:11" ht="24" x14ac:dyDescent="0.25">
      <c r="A147" s="50" t="s">
        <v>598</v>
      </c>
      <c r="B147" s="50" t="s">
        <v>598</v>
      </c>
      <c r="C147" s="98">
        <f ca="1">HLOOKUP(B147,'Minacce RISCHIO'!$P$13:$FG$81,3,FALSE)</f>
        <v>6</v>
      </c>
      <c r="D147" s="52"/>
      <c r="E147" s="52"/>
      <c r="F147" s="52"/>
      <c r="G147" s="52"/>
      <c r="H147" s="81">
        <f>VLOOKUP(B147,'Controlli e SOA'!$C$9:$D$156,2,FALSE)</f>
        <v>4</v>
      </c>
      <c r="I147" s="81"/>
      <c r="J147" s="99">
        <f t="shared" ca="1" si="8"/>
        <v>6</v>
      </c>
      <c r="K147" s="82" t="str">
        <f t="shared" ca="1" si="9"/>
        <v>NO</v>
      </c>
    </row>
    <row r="148" spans="1:11" ht="72" x14ac:dyDescent="0.25">
      <c r="A148" s="50" t="s">
        <v>599</v>
      </c>
      <c r="B148" s="50" t="s">
        <v>599</v>
      </c>
      <c r="C148" s="98">
        <f ca="1">HLOOKUP(B148,'Minacce RISCHIO'!$P$13:$FG$81,3,FALSE)</f>
        <v>24</v>
      </c>
      <c r="D148" s="53"/>
      <c r="E148" s="53"/>
      <c r="F148" s="53"/>
      <c r="G148" s="53"/>
      <c r="H148" s="81">
        <f>VLOOKUP(B148,'Controlli e SOA'!$C$9:$D$156,2,FALSE)</f>
        <v>1</v>
      </c>
      <c r="I148" s="81"/>
      <c r="J148" s="99">
        <f t="shared" ca="1" si="8"/>
        <v>24</v>
      </c>
      <c r="K148" s="82" t="str">
        <f t="shared" ca="1" si="9"/>
        <v>NO</v>
      </c>
    </row>
    <row r="149" spans="1:11" ht="132" x14ac:dyDescent="0.25">
      <c r="A149" s="50" t="s">
        <v>600</v>
      </c>
      <c r="B149" s="50" t="s">
        <v>600</v>
      </c>
      <c r="C149" s="98">
        <f ca="1">HLOOKUP(B149,'Minacce RISCHIO'!$P$13:$FG$81,3,FALSE)</f>
        <v>12</v>
      </c>
      <c r="D149" s="53"/>
      <c r="E149" s="53"/>
      <c r="F149" s="53"/>
      <c r="G149" s="53"/>
      <c r="H149" s="81">
        <f>VLOOKUP(B149,'Controlli e SOA'!$C$9:$D$156,2,FALSE)</f>
        <v>3</v>
      </c>
      <c r="I149" s="81"/>
      <c r="J149" s="99">
        <f t="shared" ca="1" si="8"/>
        <v>12</v>
      </c>
      <c r="K149" s="82" t="str">
        <f t="shared" ca="1" si="9"/>
        <v>NO</v>
      </c>
    </row>
    <row r="150" spans="1:11" ht="108" x14ac:dyDescent="0.25">
      <c r="A150" s="50" t="s">
        <v>601</v>
      </c>
      <c r="B150" s="50" t="s">
        <v>601</v>
      </c>
      <c r="C150" s="98">
        <f ca="1">HLOOKUP(B150,'Minacce RISCHIO'!$P$13:$FG$81,3,FALSE)</f>
        <v>18</v>
      </c>
      <c r="D150" s="52"/>
      <c r="E150" s="52"/>
      <c r="F150" s="52"/>
      <c r="G150" s="52"/>
      <c r="H150" s="81">
        <f>VLOOKUP(B150,'Controlli e SOA'!$C$9:$D$156,2,FALSE)</f>
        <v>3</v>
      </c>
      <c r="I150" s="81"/>
      <c r="J150" s="99">
        <f t="shared" ca="1" si="8"/>
        <v>18</v>
      </c>
      <c r="K150" s="82" t="str">
        <f t="shared" ca="1" si="9"/>
        <v>NO</v>
      </c>
    </row>
    <row r="151" spans="1:11" ht="84" x14ac:dyDescent="0.25">
      <c r="A151" s="50" t="s">
        <v>602</v>
      </c>
      <c r="B151" s="50" t="s">
        <v>602</v>
      </c>
      <c r="C151" s="98">
        <f ca="1">HLOOKUP(B151,'Minacce RISCHIO'!$P$13:$FG$81,3,FALSE)</f>
        <v>6</v>
      </c>
      <c r="D151" s="53"/>
      <c r="E151" s="53"/>
      <c r="F151" s="53"/>
      <c r="G151" s="53"/>
      <c r="H151" s="81">
        <f>VLOOKUP(B151,'Controlli e SOA'!$C$9:$D$156,2,FALSE)</f>
        <v>4</v>
      </c>
      <c r="I151" s="81"/>
      <c r="J151" s="99">
        <f t="shared" ca="1" si="8"/>
        <v>6</v>
      </c>
      <c r="K151" s="82" t="str">
        <f t="shared" ca="1" si="9"/>
        <v>NO</v>
      </c>
    </row>
    <row r="152" spans="1:11" ht="36" x14ac:dyDescent="0.25">
      <c r="A152" s="50" t="s">
        <v>603</v>
      </c>
      <c r="B152" s="50" t="s">
        <v>603</v>
      </c>
      <c r="C152" s="98">
        <f ca="1">HLOOKUP(B152,'Minacce RISCHIO'!$P$13:$FG$81,3,FALSE)</f>
        <v>6</v>
      </c>
      <c r="D152" s="53"/>
      <c r="E152" s="53"/>
      <c r="F152" s="53"/>
      <c r="G152" s="53"/>
      <c r="H152" s="81">
        <f>VLOOKUP(B152,'Controlli e SOA'!$C$9:$D$156,2,FALSE)</f>
        <v>4</v>
      </c>
      <c r="I152" s="81"/>
      <c r="J152" s="99">
        <f t="shared" ca="1" si="8"/>
        <v>6</v>
      </c>
      <c r="K152" s="82" t="str">
        <f t="shared" ca="1" si="9"/>
        <v>NO</v>
      </c>
    </row>
    <row r="153" spans="1:11" ht="132" x14ac:dyDescent="0.25">
      <c r="A153" s="50" t="s">
        <v>605</v>
      </c>
      <c r="B153" s="50" t="s">
        <v>605</v>
      </c>
      <c r="C153" s="98">
        <f ca="1">HLOOKUP(B153,'Minacce RISCHIO'!$P$13:$FG$81,3,FALSE)</f>
        <v>24</v>
      </c>
      <c r="D153" s="52"/>
      <c r="E153" s="52"/>
      <c r="F153" s="52"/>
      <c r="G153" s="52"/>
      <c r="H153" s="81">
        <f>VLOOKUP(B153,'Controlli e SOA'!$C$9:$D$156,2,FALSE)</f>
        <v>1</v>
      </c>
      <c r="I153" s="81"/>
      <c r="J153" s="99">
        <f t="shared" ca="1" si="8"/>
        <v>24</v>
      </c>
      <c r="K153" s="82" t="str">
        <f t="shared" ca="1" si="9"/>
        <v>NO</v>
      </c>
    </row>
    <row r="154" spans="1:11" ht="132" x14ac:dyDescent="0.25">
      <c r="A154" s="50" t="s">
        <v>604</v>
      </c>
      <c r="B154" s="50" t="s">
        <v>604</v>
      </c>
      <c r="C154" s="98">
        <f ca="1">HLOOKUP(B154,'Minacce RISCHIO'!$P$13:$FG$81,3,FALSE)</f>
        <v>12</v>
      </c>
      <c r="D154" s="52"/>
      <c r="E154" s="52"/>
      <c r="F154" s="52"/>
      <c r="G154" s="52"/>
      <c r="H154" s="81">
        <f>VLOOKUP(B154,'Controlli e SOA'!$C$9:$D$156,2,FALSE)</f>
        <v>3</v>
      </c>
      <c r="I154" s="81"/>
      <c r="J154" s="99">
        <f t="shared" ca="1" si="8"/>
        <v>12</v>
      </c>
      <c r="K154" s="82" t="str">
        <f t="shared" ca="1" si="9"/>
        <v>NO</v>
      </c>
    </row>
    <row r="155" spans="1:11" ht="96" x14ac:dyDescent="0.25">
      <c r="A155" s="50" t="s">
        <v>606</v>
      </c>
      <c r="B155" s="50" t="s">
        <v>606</v>
      </c>
      <c r="C155" s="98">
        <f ca="1">HLOOKUP(B155,'Minacce RISCHIO'!$P$13:$FG$81,3,FALSE)</f>
        <v>18</v>
      </c>
      <c r="D155" s="52"/>
      <c r="E155" s="52"/>
      <c r="F155" s="52"/>
      <c r="G155" s="52"/>
      <c r="H155" s="81">
        <f>VLOOKUP(B155,'Controlli e SOA'!$C$9:$D$156,2,FALSE)</f>
        <v>3</v>
      </c>
      <c r="I155" s="81"/>
      <c r="J155" s="99">
        <f t="shared" ca="1" si="8"/>
        <v>18</v>
      </c>
      <c r="K155" s="82" t="str">
        <f t="shared" ca="1" si="9"/>
        <v>NO</v>
      </c>
    </row>
    <row r="156" spans="1:11" ht="132" x14ac:dyDescent="0.25">
      <c r="A156" s="50" t="s">
        <v>607</v>
      </c>
      <c r="B156" s="50" t="s">
        <v>607</v>
      </c>
      <c r="C156" s="98">
        <f ca="1">HLOOKUP(B156,'Minacce RISCHIO'!$P$13:$FG$81,3,FALSE)</f>
        <v>18</v>
      </c>
      <c r="D156" s="53"/>
      <c r="E156" s="53"/>
      <c r="F156" s="53"/>
      <c r="G156" s="53"/>
      <c r="H156" s="81">
        <f>VLOOKUP(B156,'Controlli e SOA'!$C$9:$D$156,2,FALSE)</f>
        <v>2</v>
      </c>
      <c r="I156" s="81"/>
      <c r="J156" s="99">
        <f t="shared" ca="1" si="8"/>
        <v>18</v>
      </c>
      <c r="K156" s="82" t="str">
        <f t="shared" ca="1" si="9"/>
        <v>NO</v>
      </c>
    </row>
  </sheetData>
  <autoFilter ref="A8:K156" xr:uid="{00000000-0009-0000-0000-000006000000}">
    <sortState xmlns:xlrd2="http://schemas.microsoft.com/office/spreadsheetml/2017/richdata2" ref="A9:K156">
      <sortCondition ref="A8:A156"/>
    </sortState>
  </autoFilter>
  <conditionalFormatting sqref="C9:C156">
    <cfRule type="cellIs" dxfId="19" priority="27" operator="equal">
      <formula>0</formula>
    </cfRule>
    <cfRule type="cellIs" dxfId="18" priority="28" operator="greaterThan">
      <formula>39</formula>
    </cfRule>
    <cfRule type="cellIs" dxfId="17" priority="29" operator="between">
      <formula>21</formula>
      <formula>40</formula>
    </cfRule>
    <cfRule type="cellIs" dxfId="16" priority="30" operator="lessThan">
      <formula>21</formula>
    </cfRule>
  </conditionalFormatting>
  <conditionalFormatting sqref="H9:I156">
    <cfRule type="cellIs" dxfId="15" priority="6" operator="equal">
      <formula>1</formula>
    </cfRule>
    <cfRule type="cellIs" dxfId="14" priority="7" operator="equal">
      <formula>2</formula>
    </cfRule>
    <cfRule type="cellIs" dxfId="13" priority="8" operator="equal">
      <formula>3</formula>
    </cfRule>
    <cfRule type="cellIs" dxfId="12" priority="9" operator="equal">
      <formula>4</formula>
    </cfRule>
  </conditionalFormatting>
  <conditionalFormatting sqref="J9:J156">
    <cfRule type="cellIs" dxfId="11" priority="2" operator="equal">
      <formula>0</formula>
    </cfRule>
    <cfRule type="cellIs" dxfId="10" priority="3" operator="greaterThan">
      <formula>39</formula>
    </cfRule>
    <cfRule type="cellIs" dxfId="9" priority="4" operator="between">
      <formula>21</formula>
      <formula>40</formula>
    </cfRule>
    <cfRule type="cellIs" dxfId="8" priority="5" operator="lessThan">
      <formula>21</formula>
    </cfRule>
  </conditionalFormatting>
  <conditionalFormatting sqref="K9:K156">
    <cfRule type="cellIs" dxfId="7" priority="1" operator="equal">
      <formula>"SI"</formula>
    </cfRule>
  </conditionalFormatting>
  <dataValidations count="1">
    <dataValidation type="list" allowBlank="1" showInputMessage="1" showErrorMessage="1" sqref="I9:I156" xr:uid="{00000000-0002-0000-0600-000000000000}">
      <formula1>"1,2,3,4"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headerFooter>
    <oddHeader>&amp;L&amp;F&amp;RPiano di trattamento del rischio (proposta)</oddHeader>
    <oddFooter>&amp;LDocumento riservato per la Direzione e i partecipanti al riesame di Direzione, consulenti e auditor.&amp;RPagina &amp;P di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58"/>
  <sheetViews>
    <sheetView workbookViewId="0">
      <selection activeCell="B3" sqref="B3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5.90625" style="4" bestFit="1" customWidth="1"/>
    <col min="6" max="6" width="10.81640625" style="4" bestFit="1" customWidth="1"/>
    <col min="7" max="7" width="10" style="4" bestFit="1" customWidth="1"/>
    <col min="8" max="8" width="9.36328125" style="4" customWidth="1"/>
    <col min="9" max="9" width="10.54296875" style="4" customWidth="1"/>
    <col min="10" max="11" width="12.26953125" style="4" customWidth="1"/>
    <col min="12" max="12" width="13.6328125" style="4" customWidth="1"/>
    <col min="13" max="13" width="9.26953125" style="6" bestFit="1" customWidth="1"/>
    <col min="14" max="14" width="61.08984375" style="6" customWidth="1"/>
    <col min="15" max="16384" width="9.08984375" style="6"/>
  </cols>
  <sheetData>
    <row r="1" spans="2:14" s="7" customFormat="1" x14ac:dyDescent="0.25">
      <c r="D1" s="4"/>
      <c r="E1" s="4"/>
      <c r="F1" s="4"/>
    </row>
    <row r="2" spans="2:14" s="7" customFormat="1" ht="23.5" x14ac:dyDescent="0.25">
      <c r="B2" s="14" t="s">
        <v>196</v>
      </c>
      <c r="C2" s="14"/>
      <c r="D2" s="4"/>
      <c r="E2" s="4"/>
      <c r="F2" s="4"/>
    </row>
    <row r="3" spans="2:14" s="7" customFormat="1" x14ac:dyDescent="0.25">
      <c r="B3" s="7" t="s">
        <v>197</v>
      </c>
      <c r="D3" s="4"/>
      <c r="E3" s="4"/>
      <c r="F3" s="4"/>
    </row>
    <row r="4" spans="2:14" s="7" customFormat="1" x14ac:dyDescent="0.25">
      <c r="D4" s="4"/>
      <c r="E4" s="4"/>
      <c r="F4" s="4"/>
    </row>
    <row r="5" spans="2:14" ht="13.5" thickBot="1" x14ac:dyDescent="0.3">
      <c r="G5" s="149" t="s">
        <v>187</v>
      </c>
      <c r="H5" s="150"/>
      <c r="I5" s="150"/>
      <c r="J5" s="150"/>
      <c r="K5" s="150"/>
      <c r="L5" s="150"/>
    </row>
    <row r="6" spans="2:14" s="9" customFormat="1" ht="43.5" x14ac:dyDescent="0.25">
      <c r="B6" s="46" t="s">
        <v>453</v>
      </c>
      <c r="C6" s="46" t="s">
        <v>16</v>
      </c>
      <c r="D6" s="46" t="s">
        <v>17</v>
      </c>
      <c r="E6" s="46" t="s">
        <v>186</v>
      </c>
      <c r="F6" s="46" t="s">
        <v>19</v>
      </c>
      <c r="G6" s="57" t="s">
        <v>188</v>
      </c>
      <c r="H6" s="57" t="s">
        <v>189</v>
      </c>
      <c r="I6" s="57" t="s">
        <v>190</v>
      </c>
      <c r="J6" s="57" t="s">
        <v>191</v>
      </c>
      <c r="K6" s="57" t="s">
        <v>192</v>
      </c>
      <c r="L6" s="57" t="s">
        <v>193</v>
      </c>
      <c r="M6" s="58" t="s">
        <v>194</v>
      </c>
      <c r="N6" s="62" t="s">
        <v>198</v>
      </c>
    </row>
    <row r="7" spans="2:14" x14ac:dyDescent="0.25">
      <c r="B7" s="89" t="s">
        <v>454</v>
      </c>
      <c r="C7" s="89" t="s">
        <v>126</v>
      </c>
      <c r="D7" s="16" t="s">
        <v>20</v>
      </c>
      <c r="E7" s="15">
        <f>'Minacce RISCHIO'!$E16</f>
        <v>3</v>
      </c>
      <c r="F7" s="73" t="str">
        <f>'Minacce RISCHIO'!$G16</f>
        <v>ID</v>
      </c>
      <c r="G7" s="15" t="s">
        <v>195</v>
      </c>
      <c r="H7" s="15" t="s">
        <v>195</v>
      </c>
      <c r="I7" s="15"/>
      <c r="J7" s="15"/>
      <c r="K7" s="15"/>
      <c r="L7" s="15"/>
      <c r="M7" s="59">
        <f ca="1">'Minacce RISCHIO'!$O16</f>
        <v>24</v>
      </c>
      <c r="N7" s="47"/>
    </row>
    <row r="8" spans="2:14" x14ac:dyDescent="0.25">
      <c r="B8" s="89" t="s">
        <v>454</v>
      </c>
      <c r="C8" s="89" t="s">
        <v>126</v>
      </c>
      <c r="D8" s="16" t="s">
        <v>21</v>
      </c>
      <c r="E8" s="15">
        <f>'Minacce RISCHIO'!$E17</f>
        <v>1</v>
      </c>
      <c r="F8" s="73" t="str">
        <f>'Minacce RISCHIO'!$G17</f>
        <v>D</v>
      </c>
      <c r="G8" s="15" t="s">
        <v>195</v>
      </c>
      <c r="H8" s="15" t="s">
        <v>195</v>
      </c>
      <c r="I8" s="15"/>
      <c r="J8" s="15"/>
      <c r="K8" s="15"/>
      <c r="L8" s="15"/>
      <c r="M8" s="59">
        <f ca="1">'Minacce RISCHIO'!$O17</f>
        <v>4</v>
      </c>
      <c r="N8" s="47"/>
    </row>
    <row r="9" spans="2:14" ht="26" x14ac:dyDescent="0.25">
      <c r="B9" s="89" t="s">
        <v>454</v>
      </c>
      <c r="C9" s="89" t="s">
        <v>126</v>
      </c>
      <c r="D9" s="16" t="s">
        <v>22</v>
      </c>
      <c r="E9" s="15">
        <f>'Minacce RISCHIO'!$E18</f>
        <v>1</v>
      </c>
      <c r="F9" s="73" t="str">
        <f>'Minacce RISCHIO'!$G18</f>
        <v>D</v>
      </c>
      <c r="G9" s="15" t="s">
        <v>195</v>
      </c>
      <c r="H9" s="15" t="s">
        <v>195</v>
      </c>
      <c r="I9" s="15"/>
      <c r="J9" s="15"/>
      <c r="K9" s="15"/>
      <c r="L9" s="15"/>
      <c r="M9" s="59">
        <f ca="1">'Minacce RISCHIO'!$O18</f>
        <v>4</v>
      </c>
      <c r="N9" s="47"/>
    </row>
    <row r="10" spans="2:14" ht="52" x14ac:dyDescent="0.25">
      <c r="B10" s="89" t="s">
        <v>454</v>
      </c>
      <c r="C10" s="89" t="s">
        <v>126</v>
      </c>
      <c r="D10" s="16" t="s">
        <v>225</v>
      </c>
      <c r="E10" s="15">
        <f>'Minacce RISCHIO'!$E19</f>
        <v>1</v>
      </c>
      <c r="F10" s="73" t="str">
        <f>'Minacce RISCHIO'!$G19</f>
        <v>D</v>
      </c>
      <c r="G10" s="15" t="s">
        <v>195</v>
      </c>
      <c r="H10" s="15" t="s">
        <v>195</v>
      </c>
      <c r="I10" s="15"/>
      <c r="J10" s="15"/>
      <c r="K10" s="15"/>
      <c r="L10" s="15"/>
      <c r="M10" s="59">
        <f ca="1">'Minacce RISCHIO'!$O19</f>
        <v>4</v>
      </c>
      <c r="N10" s="47"/>
    </row>
    <row r="11" spans="2:14" x14ac:dyDescent="0.25">
      <c r="B11" s="89" t="s">
        <v>454</v>
      </c>
      <c r="C11" s="89" t="s">
        <v>126</v>
      </c>
      <c r="D11" s="16" t="s">
        <v>23</v>
      </c>
      <c r="E11" s="15">
        <f>'Minacce RISCHIO'!$E20</f>
        <v>1</v>
      </c>
      <c r="F11" s="73" t="str">
        <f>'Minacce RISCHIO'!$G20</f>
        <v>D</v>
      </c>
      <c r="G11" s="15" t="s">
        <v>195</v>
      </c>
      <c r="H11" s="15" t="s">
        <v>195</v>
      </c>
      <c r="I11" s="15"/>
      <c r="J11" s="15"/>
      <c r="K11" s="15"/>
      <c r="L11" s="15"/>
      <c r="M11" s="59">
        <f ca="1">'Minacce RISCHIO'!$O20</f>
        <v>4</v>
      </c>
      <c r="N11" s="47"/>
    </row>
    <row r="12" spans="2:14" ht="26" x14ac:dyDescent="0.25">
      <c r="B12" s="89" t="s">
        <v>454</v>
      </c>
      <c r="C12" s="89" t="s">
        <v>140</v>
      </c>
      <c r="D12" s="16" t="s">
        <v>226</v>
      </c>
      <c r="E12" s="15">
        <f>'Minacce RISCHIO'!$E21</f>
        <v>1</v>
      </c>
      <c r="F12" s="73" t="str">
        <f>'Minacce RISCHIO'!$G21</f>
        <v>D</v>
      </c>
      <c r="G12" s="15" t="s">
        <v>195</v>
      </c>
      <c r="H12" s="15" t="s">
        <v>195</v>
      </c>
      <c r="I12" s="15"/>
      <c r="J12" s="15"/>
      <c r="K12" s="15"/>
      <c r="L12" s="15"/>
      <c r="M12" s="59">
        <f ca="1">'Minacce RISCHIO'!$O21</f>
        <v>4</v>
      </c>
      <c r="N12" s="47"/>
    </row>
    <row r="13" spans="2:14" ht="26" x14ac:dyDescent="0.25">
      <c r="B13" s="89" t="s">
        <v>454</v>
      </c>
      <c r="C13" s="89" t="s">
        <v>140</v>
      </c>
      <c r="D13" s="16" t="s">
        <v>24</v>
      </c>
      <c r="E13" s="15">
        <f>'Minacce RISCHIO'!$E22</f>
        <v>1</v>
      </c>
      <c r="F13" s="73" t="str">
        <f>'Minacce RISCHIO'!$G22</f>
        <v>D</v>
      </c>
      <c r="G13" s="15" t="s">
        <v>195</v>
      </c>
      <c r="H13" s="15" t="s">
        <v>195</v>
      </c>
      <c r="I13" s="15"/>
      <c r="J13" s="15"/>
      <c r="K13" s="15"/>
      <c r="L13" s="15"/>
      <c r="M13" s="59">
        <f ca="1">'Minacce RISCHIO'!$O22</f>
        <v>4</v>
      </c>
      <c r="N13" s="47"/>
    </row>
    <row r="14" spans="2:14" ht="26" x14ac:dyDescent="0.25">
      <c r="B14" s="89" t="s">
        <v>454</v>
      </c>
      <c r="C14" s="89" t="s">
        <v>140</v>
      </c>
      <c r="D14" s="16" t="s">
        <v>205</v>
      </c>
      <c r="E14" s="15">
        <f>'Minacce RISCHIO'!$E23</f>
        <v>1</v>
      </c>
      <c r="F14" s="73" t="str">
        <f>'Minacce RISCHIO'!$G23</f>
        <v>D</v>
      </c>
      <c r="G14" s="15" t="s">
        <v>195</v>
      </c>
      <c r="H14" s="15" t="s">
        <v>195</v>
      </c>
      <c r="I14" s="15"/>
      <c r="J14" s="15"/>
      <c r="K14" s="15"/>
      <c r="L14" s="15"/>
      <c r="M14" s="59">
        <f ca="1">'Minacce RISCHIO'!$O23</f>
        <v>4</v>
      </c>
      <c r="N14" s="47"/>
    </row>
    <row r="15" spans="2:14" ht="26" x14ac:dyDescent="0.25">
      <c r="B15" s="89" t="s">
        <v>454</v>
      </c>
      <c r="C15" s="89" t="s">
        <v>141</v>
      </c>
      <c r="D15" s="16" t="s">
        <v>206</v>
      </c>
      <c r="E15" s="15">
        <f>'Minacce RISCHIO'!$E24</f>
        <v>2</v>
      </c>
      <c r="F15" s="73" t="str">
        <f>'Minacce RISCHIO'!$G24</f>
        <v>D</v>
      </c>
      <c r="G15" s="15" t="s">
        <v>195</v>
      </c>
      <c r="H15" s="15" t="s">
        <v>195</v>
      </c>
      <c r="I15" s="15"/>
      <c r="J15" s="15"/>
      <c r="K15" s="15"/>
      <c r="L15" s="15"/>
      <c r="M15" s="59">
        <f ca="1">'Minacce RISCHIO'!$O24</f>
        <v>8</v>
      </c>
      <c r="N15" s="47"/>
    </row>
    <row r="16" spans="2:14" x14ac:dyDescent="0.25">
      <c r="B16" s="89" t="s">
        <v>627</v>
      </c>
      <c r="C16" s="89" t="s">
        <v>627</v>
      </c>
      <c r="D16" s="16" t="s">
        <v>627</v>
      </c>
      <c r="E16" s="15" t="e">
        <f>'Minacce RISCHIO'!#REF!</f>
        <v>#REF!</v>
      </c>
      <c r="F16" s="73" t="e">
        <f>'Minacce RISCHIO'!#REF!</f>
        <v>#REF!</v>
      </c>
      <c r="G16" s="15"/>
      <c r="H16" s="15"/>
      <c r="I16" s="15"/>
      <c r="J16" s="15"/>
      <c r="K16" s="15"/>
      <c r="L16" s="15"/>
      <c r="M16" s="59"/>
      <c r="N16" s="47"/>
    </row>
    <row r="17" spans="2:14" ht="26" x14ac:dyDescent="0.25">
      <c r="B17" s="89" t="s">
        <v>454</v>
      </c>
      <c r="C17" s="89" t="s">
        <v>141</v>
      </c>
      <c r="D17" s="16" t="s">
        <v>25</v>
      </c>
      <c r="E17" s="15">
        <f>'Minacce RISCHIO'!$E25</f>
        <v>2</v>
      </c>
      <c r="F17" s="73" t="str">
        <f>'Minacce RISCHIO'!$G25</f>
        <v>D</v>
      </c>
      <c r="G17" s="15" t="s">
        <v>195</v>
      </c>
      <c r="H17" s="15" t="s">
        <v>195</v>
      </c>
      <c r="I17" s="15"/>
      <c r="J17" s="15"/>
      <c r="K17" s="15"/>
      <c r="L17" s="15"/>
      <c r="M17" s="59">
        <f ca="1">'Minacce RISCHIO'!$O25</f>
        <v>8</v>
      </c>
      <c r="N17" s="47"/>
    </row>
    <row r="18" spans="2:14" ht="26" x14ac:dyDescent="0.25">
      <c r="B18" s="89" t="s">
        <v>454</v>
      </c>
      <c r="C18" s="89" t="s">
        <v>141</v>
      </c>
      <c r="D18" s="16" t="s">
        <v>207</v>
      </c>
      <c r="E18" s="15">
        <f>'Minacce RISCHIO'!$E26</f>
        <v>2</v>
      </c>
      <c r="F18" s="73" t="str">
        <f>'Minacce RISCHIO'!$G26</f>
        <v>RID</v>
      </c>
      <c r="G18" s="15" t="s">
        <v>195</v>
      </c>
      <c r="H18" s="15" t="s">
        <v>195</v>
      </c>
      <c r="I18" s="15" t="s">
        <v>195</v>
      </c>
      <c r="J18" s="15"/>
      <c r="K18" s="15" t="s">
        <v>195</v>
      </c>
      <c r="L18" s="15"/>
      <c r="M18" s="59">
        <f ca="1">'Minacce RISCHIO'!$O26</f>
        <v>24</v>
      </c>
      <c r="N18" s="47"/>
    </row>
    <row r="19" spans="2:14" ht="26" x14ac:dyDescent="0.25">
      <c r="B19" s="89" t="s">
        <v>454</v>
      </c>
      <c r="C19" s="89" t="s">
        <v>141</v>
      </c>
      <c r="D19" s="16" t="s">
        <v>26</v>
      </c>
      <c r="E19" s="15">
        <f>'Minacce RISCHIO'!$E27</f>
        <v>2</v>
      </c>
      <c r="F19" s="73" t="str">
        <f>'Minacce RISCHIO'!$G27</f>
        <v>ID</v>
      </c>
      <c r="G19" s="15"/>
      <c r="H19" s="15" t="s">
        <v>195</v>
      </c>
      <c r="I19" s="15"/>
      <c r="J19" s="15" t="s">
        <v>195</v>
      </c>
      <c r="K19" s="15" t="s">
        <v>195</v>
      </c>
      <c r="L19" s="15"/>
      <c r="M19" s="59">
        <f ca="1">'Minacce RISCHIO'!$O27</f>
        <v>16</v>
      </c>
      <c r="N19" s="47"/>
    </row>
    <row r="20" spans="2:14" ht="39" x14ac:dyDescent="0.25">
      <c r="B20" s="89" t="s">
        <v>454</v>
      </c>
      <c r="C20" s="89" t="s">
        <v>141</v>
      </c>
      <c r="D20" s="16" t="s">
        <v>208</v>
      </c>
      <c r="E20" s="15">
        <f>'Minacce RISCHIO'!$E28</f>
        <v>2</v>
      </c>
      <c r="F20" s="73" t="str">
        <f>'Minacce RISCHIO'!$G28</f>
        <v>D</v>
      </c>
      <c r="G20" s="15"/>
      <c r="H20" s="15" t="s">
        <v>195</v>
      </c>
      <c r="I20" s="15"/>
      <c r="J20" s="15" t="s">
        <v>195</v>
      </c>
      <c r="K20" s="15" t="s">
        <v>195</v>
      </c>
      <c r="L20" s="15"/>
      <c r="M20" s="59">
        <f ca="1">'Minacce RISCHIO'!$O28</f>
        <v>8</v>
      </c>
      <c r="N20" s="47"/>
    </row>
    <row r="21" spans="2:14" ht="26" x14ac:dyDescent="0.25">
      <c r="B21" s="89" t="s">
        <v>454</v>
      </c>
      <c r="C21" s="89" t="s">
        <v>141</v>
      </c>
      <c r="D21" s="16" t="s">
        <v>209</v>
      </c>
      <c r="E21" s="15">
        <f>'Minacce RISCHIO'!$E29</f>
        <v>2</v>
      </c>
      <c r="F21" s="73" t="str">
        <f>'Minacce RISCHIO'!$G29</f>
        <v>D</v>
      </c>
      <c r="G21" s="60"/>
      <c r="H21" s="60"/>
      <c r="I21" s="60"/>
      <c r="J21" s="60"/>
      <c r="K21" s="60"/>
      <c r="L21" s="60"/>
      <c r="M21" s="59"/>
      <c r="N21" s="47"/>
    </row>
    <row r="22" spans="2:14" ht="117" x14ac:dyDescent="0.25">
      <c r="B22" s="89" t="s">
        <v>454</v>
      </c>
      <c r="C22" s="89" t="s">
        <v>141</v>
      </c>
      <c r="D22" s="16" t="s">
        <v>210</v>
      </c>
      <c r="E22" s="15">
        <f>'Minacce RISCHIO'!$E30</f>
        <v>2</v>
      </c>
      <c r="F22" s="73" t="str">
        <f>'Minacce RISCHIO'!$G30</f>
        <v>D</v>
      </c>
      <c r="G22" s="15"/>
      <c r="H22" s="15" t="s">
        <v>195</v>
      </c>
      <c r="I22" s="15"/>
      <c r="J22" s="15"/>
      <c r="K22" s="15"/>
      <c r="L22" s="15"/>
      <c r="M22" s="59">
        <f ca="1">'Minacce RISCHIO'!$O30</f>
        <v>8</v>
      </c>
      <c r="N22" s="47"/>
    </row>
    <row r="23" spans="2:14" ht="39" x14ac:dyDescent="0.25">
      <c r="B23" s="89" t="s">
        <v>454</v>
      </c>
      <c r="C23" s="89" t="s">
        <v>141</v>
      </c>
      <c r="D23" s="16" t="s">
        <v>27</v>
      </c>
      <c r="E23" s="15">
        <f>'Minacce RISCHIO'!$E31</f>
        <v>2</v>
      </c>
      <c r="F23" s="73" t="str">
        <f>'Minacce RISCHIO'!$G31</f>
        <v>D</v>
      </c>
      <c r="G23" s="60"/>
      <c r="H23" s="60"/>
      <c r="I23" s="60"/>
      <c r="J23" s="60"/>
      <c r="K23" s="60"/>
      <c r="L23" s="60"/>
      <c r="M23" s="59"/>
      <c r="N23" s="47"/>
    </row>
    <row r="24" spans="2:14" x14ac:dyDescent="0.25">
      <c r="B24" s="89" t="s">
        <v>454</v>
      </c>
      <c r="C24" s="89" t="s">
        <v>142</v>
      </c>
      <c r="D24" s="16" t="s">
        <v>28</v>
      </c>
      <c r="E24" s="15">
        <f>'Minacce RISCHIO'!$E32</f>
        <v>2</v>
      </c>
      <c r="F24" s="73" t="str">
        <f>'Minacce RISCHIO'!$G32</f>
        <v>ID</v>
      </c>
      <c r="G24" s="15" t="s">
        <v>195</v>
      </c>
      <c r="H24" s="15" t="s">
        <v>195</v>
      </c>
      <c r="I24" s="15" t="s">
        <v>195</v>
      </c>
      <c r="J24" s="15"/>
      <c r="K24" s="15"/>
      <c r="L24" s="15"/>
      <c r="M24" s="59">
        <f ca="1">'Minacce RISCHIO'!$O32</f>
        <v>16</v>
      </c>
      <c r="N24" s="47"/>
    </row>
    <row r="25" spans="2:14" ht="26" x14ac:dyDescent="0.25">
      <c r="B25" s="89" t="s">
        <v>454</v>
      </c>
      <c r="C25" s="89" t="s">
        <v>143</v>
      </c>
      <c r="D25" s="16" t="s">
        <v>29</v>
      </c>
      <c r="E25" s="15">
        <f>'Minacce RISCHIO'!$E33</f>
        <v>2</v>
      </c>
      <c r="F25" s="73" t="str">
        <f>'Minacce RISCHIO'!$G33</f>
        <v>R</v>
      </c>
      <c r="G25" s="15"/>
      <c r="H25" s="15"/>
      <c r="I25" s="15"/>
      <c r="J25" s="15"/>
      <c r="K25" s="15" t="s">
        <v>195</v>
      </c>
      <c r="L25" s="15"/>
      <c r="M25" s="59">
        <f ca="1">'Minacce RISCHIO'!$O33</f>
        <v>24</v>
      </c>
      <c r="N25" s="47"/>
    </row>
    <row r="26" spans="2:14" ht="26" x14ac:dyDescent="0.25">
      <c r="B26" s="89" t="s">
        <v>454</v>
      </c>
      <c r="C26" s="89" t="s">
        <v>143</v>
      </c>
      <c r="D26" s="16" t="s">
        <v>179</v>
      </c>
      <c r="E26" s="15">
        <f>'Minacce RISCHIO'!$E34</f>
        <v>2</v>
      </c>
      <c r="F26" s="73" t="str">
        <f>'Minacce RISCHIO'!$G34</f>
        <v>R</v>
      </c>
      <c r="G26" s="15" t="s">
        <v>195</v>
      </c>
      <c r="H26" s="15" t="s">
        <v>195</v>
      </c>
      <c r="I26" s="15"/>
      <c r="J26" s="15"/>
      <c r="K26" s="15" t="s">
        <v>195</v>
      </c>
      <c r="L26" s="15" t="s">
        <v>195</v>
      </c>
      <c r="M26" s="59">
        <f ca="1">'Minacce RISCHIO'!$O34</f>
        <v>24</v>
      </c>
      <c r="N26" s="47"/>
    </row>
    <row r="27" spans="2:14" ht="26" x14ac:dyDescent="0.25">
      <c r="B27" s="89" t="s">
        <v>454</v>
      </c>
      <c r="C27" s="89" t="s">
        <v>143</v>
      </c>
      <c r="D27" s="16" t="s">
        <v>30</v>
      </c>
      <c r="E27" s="15">
        <f>'Minacce RISCHIO'!$E35</f>
        <v>2</v>
      </c>
      <c r="F27" s="73" t="str">
        <f>'Minacce RISCHIO'!$G35</f>
        <v>RD</v>
      </c>
      <c r="G27" s="15" t="s">
        <v>195</v>
      </c>
      <c r="H27" s="15" t="s">
        <v>195</v>
      </c>
      <c r="I27" s="15"/>
      <c r="J27" s="15" t="s">
        <v>195</v>
      </c>
      <c r="K27" s="15"/>
      <c r="L27" s="15" t="s">
        <v>195</v>
      </c>
      <c r="M27" s="59">
        <f ca="1">'Minacce RISCHIO'!$O35</f>
        <v>24</v>
      </c>
      <c r="N27" s="47"/>
    </row>
    <row r="28" spans="2:14" ht="39" x14ac:dyDescent="0.25">
      <c r="B28" s="89" t="s">
        <v>454</v>
      </c>
      <c r="C28" s="89" t="s">
        <v>143</v>
      </c>
      <c r="D28" s="16" t="s">
        <v>31</v>
      </c>
      <c r="E28" s="15">
        <f>'Minacce RISCHIO'!$E36</f>
        <v>2</v>
      </c>
      <c r="F28" s="73" t="str">
        <f>'Minacce RISCHIO'!$G36</f>
        <v>R</v>
      </c>
      <c r="G28" s="15"/>
      <c r="H28" s="15"/>
      <c r="I28" s="15"/>
      <c r="J28" s="15" t="s">
        <v>195</v>
      </c>
      <c r="K28" s="15"/>
      <c r="L28" s="15" t="s">
        <v>195</v>
      </c>
      <c r="M28" s="59">
        <f ca="1">'Minacce RISCHIO'!$O36</f>
        <v>24</v>
      </c>
      <c r="N28" s="47"/>
    </row>
    <row r="29" spans="2:14" ht="39" x14ac:dyDescent="0.25">
      <c r="B29" s="89" t="s">
        <v>454</v>
      </c>
      <c r="C29" s="89" t="s">
        <v>143</v>
      </c>
      <c r="D29" s="16" t="s">
        <v>180</v>
      </c>
      <c r="E29" s="15">
        <f>'Minacce RISCHIO'!$E37</f>
        <v>2</v>
      </c>
      <c r="F29" s="73" t="str">
        <f>'Minacce RISCHIO'!$G37</f>
        <v>R</v>
      </c>
      <c r="G29" s="15"/>
      <c r="H29" s="15"/>
      <c r="I29" s="15"/>
      <c r="J29" s="15" t="s">
        <v>195</v>
      </c>
      <c r="K29" s="15"/>
      <c r="L29" s="15"/>
      <c r="M29" s="59">
        <f ca="1">'Minacce RISCHIO'!$O37</f>
        <v>24</v>
      </c>
      <c r="N29" s="47"/>
    </row>
    <row r="30" spans="2:14" ht="26" x14ac:dyDescent="0.25">
      <c r="B30" s="89" t="s">
        <v>454</v>
      </c>
      <c r="C30" s="89" t="s">
        <v>143</v>
      </c>
      <c r="D30" s="16" t="s">
        <v>32</v>
      </c>
      <c r="E30" s="15">
        <f>'Minacce RISCHIO'!$E38</f>
        <v>2</v>
      </c>
      <c r="F30" s="73" t="str">
        <f>'Minacce RISCHIO'!$G38</f>
        <v>I</v>
      </c>
      <c r="G30" s="60"/>
      <c r="H30" s="60"/>
      <c r="I30" s="60"/>
      <c r="J30" s="60"/>
      <c r="K30" s="60"/>
      <c r="L30" s="60"/>
      <c r="M30" s="59"/>
      <c r="N30" s="47"/>
    </row>
    <row r="31" spans="2:14" ht="26" x14ac:dyDescent="0.25">
      <c r="B31" s="89" t="s">
        <v>454</v>
      </c>
      <c r="C31" s="89" t="s">
        <v>143</v>
      </c>
      <c r="D31" s="16" t="s">
        <v>33</v>
      </c>
      <c r="E31" s="15">
        <f>'Minacce RISCHIO'!$E39</f>
        <v>2</v>
      </c>
      <c r="F31" s="73" t="str">
        <f>'Minacce RISCHIO'!$G39</f>
        <v>RID</v>
      </c>
      <c r="G31" s="15"/>
      <c r="H31" s="15" t="s">
        <v>195</v>
      </c>
      <c r="I31" s="15" t="s">
        <v>195</v>
      </c>
      <c r="J31" s="15" t="s">
        <v>195</v>
      </c>
      <c r="K31" s="15" t="s">
        <v>195</v>
      </c>
      <c r="L31" s="15"/>
      <c r="M31" s="59">
        <f ca="1">'Minacce RISCHIO'!$O39</f>
        <v>24</v>
      </c>
      <c r="N31" s="47"/>
    </row>
    <row r="32" spans="2:14" ht="26" x14ac:dyDescent="0.25">
      <c r="B32" s="89" t="s">
        <v>454</v>
      </c>
      <c r="C32" s="89" t="s">
        <v>143</v>
      </c>
      <c r="D32" s="16" t="s">
        <v>34</v>
      </c>
      <c r="E32" s="15">
        <f>'Minacce RISCHIO'!$E40</f>
        <v>2</v>
      </c>
      <c r="F32" s="73" t="str">
        <f>'Minacce RISCHIO'!$G40</f>
        <v>I</v>
      </c>
      <c r="G32" s="60"/>
      <c r="H32" s="60"/>
      <c r="I32" s="60"/>
      <c r="J32" s="60"/>
      <c r="K32" s="60"/>
      <c r="L32" s="60"/>
      <c r="M32" s="59"/>
      <c r="N32" s="47"/>
    </row>
    <row r="33" spans="2:14" ht="26" x14ac:dyDescent="0.25">
      <c r="B33" s="89" t="s">
        <v>454</v>
      </c>
      <c r="C33" s="89" t="s">
        <v>143</v>
      </c>
      <c r="D33" s="16" t="s">
        <v>517</v>
      </c>
      <c r="E33" s="15">
        <f>'Minacce RISCHIO'!$E41</f>
        <v>2</v>
      </c>
      <c r="F33" s="73" t="str">
        <f>'Minacce RISCHIO'!$G41</f>
        <v>RID</v>
      </c>
      <c r="G33" s="15" t="s">
        <v>195</v>
      </c>
      <c r="H33" s="15" t="s">
        <v>195</v>
      </c>
      <c r="I33" s="15" t="s">
        <v>195</v>
      </c>
      <c r="J33" s="15"/>
      <c r="K33" s="15"/>
      <c r="L33" s="15"/>
      <c r="M33" s="59">
        <f ca="1">'Minacce RISCHIO'!$O41</f>
        <v>24</v>
      </c>
      <c r="N33" s="47"/>
    </row>
    <row r="34" spans="2:14" ht="26" x14ac:dyDescent="0.25">
      <c r="B34" s="89" t="s">
        <v>454</v>
      </c>
      <c r="C34" s="89" t="s">
        <v>144</v>
      </c>
      <c r="D34" s="16" t="s">
        <v>35</v>
      </c>
      <c r="E34" s="15">
        <f>'Minacce RISCHIO'!$E42</f>
        <v>2</v>
      </c>
      <c r="F34" s="73" t="str">
        <f>'Minacce RISCHIO'!$G42</f>
        <v>ID</v>
      </c>
      <c r="G34" s="15" t="s">
        <v>195</v>
      </c>
      <c r="H34" s="15" t="s">
        <v>195</v>
      </c>
      <c r="I34" s="15" t="s">
        <v>195</v>
      </c>
      <c r="J34" s="15"/>
      <c r="K34" s="15"/>
      <c r="L34" s="15" t="s">
        <v>195</v>
      </c>
      <c r="M34" s="59">
        <f ca="1">'Minacce RISCHIO'!$O42</f>
        <v>16</v>
      </c>
      <c r="N34" s="47"/>
    </row>
    <row r="35" spans="2:14" x14ac:dyDescent="0.25">
      <c r="B35" s="89" t="s">
        <v>454</v>
      </c>
      <c r="C35" s="89" t="s">
        <v>144</v>
      </c>
      <c r="D35" s="16" t="s">
        <v>36</v>
      </c>
      <c r="E35" s="15">
        <f>'Minacce RISCHIO'!$E43</f>
        <v>2</v>
      </c>
      <c r="F35" s="73" t="str">
        <f>'Minacce RISCHIO'!$G43</f>
        <v>ID</v>
      </c>
      <c r="G35" s="60"/>
      <c r="H35" s="60"/>
      <c r="I35" s="60"/>
      <c r="J35" s="60"/>
      <c r="K35" s="60"/>
      <c r="L35" s="60"/>
      <c r="M35" s="59"/>
      <c r="N35" s="47"/>
    </row>
    <row r="36" spans="2:14" ht="39" x14ac:dyDescent="0.25">
      <c r="B36" s="89" t="s">
        <v>454</v>
      </c>
      <c r="C36" s="89" t="s">
        <v>144</v>
      </c>
      <c r="D36" s="16" t="s">
        <v>147</v>
      </c>
      <c r="E36" s="15">
        <f>'Minacce RISCHIO'!$E44</f>
        <v>2</v>
      </c>
      <c r="F36" s="73" t="str">
        <f>'Minacce RISCHIO'!$G44</f>
        <v>RID</v>
      </c>
      <c r="G36" s="15" t="s">
        <v>195</v>
      </c>
      <c r="H36" s="15" t="s">
        <v>195</v>
      </c>
      <c r="I36" s="15" t="s">
        <v>195</v>
      </c>
      <c r="J36" s="15" t="s">
        <v>195</v>
      </c>
      <c r="K36" s="15" t="s">
        <v>195</v>
      </c>
      <c r="L36" s="15" t="s">
        <v>195</v>
      </c>
      <c r="M36" s="59">
        <f ca="1">'Minacce RISCHIO'!$O44</f>
        <v>24</v>
      </c>
      <c r="N36" s="47"/>
    </row>
    <row r="37" spans="2:14" ht="26" x14ac:dyDescent="0.25">
      <c r="B37" s="89" t="s">
        <v>454</v>
      </c>
      <c r="C37" s="89" t="s">
        <v>144</v>
      </c>
      <c r="D37" s="16" t="s">
        <v>148</v>
      </c>
      <c r="E37" s="15">
        <f>'Minacce RISCHIO'!$E45</f>
        <v>2</v>
      </c>
      <c r="F37" s="73" t="str">
        <f>'Minacce RISCHIO'!$G45</f>
        <v>RID</v>
      </c>
      <c r="G37" s="15" t="s">
        <v>195</v>
      </c>
      <c r="H37" s="15" t="s">
        <v>195</v>
      </c>
      <c r="I37" s="15" t="s">
        <v>195</v>
      </c>
      <c r="J37" s="15" t="s">
        <v>195</v>
      </c>
      <c r="K37" s="15" t="s">
        <v>195</v>
      </c>
      <c r="L37" s="15" t="s">
        <v>195</v>
      </c>
      <c r="M37" s="59">
        <f ca="1">'Minacce RISCHIO'!$O45</f>
        <v>24</v>
      </c>
      <c r="N37" s="47"/>
    </row>
    <row r="38" spans="2:14" ht="39" x14ac:dyDescent="0.25">
      <c r="B38" s="89" t="s">
        <v>454</v>
      </c>
      <c r="C38" s="89" t="s">
        <v>144</v>
      </c>
      <c r="D38" s="16" t="s">
        <v>149</v>
      </c>
      <c r="E38" s="15">
        <f>'Minacce RISCHIO'!$E46</f>
        <v>3</v>
      </c>
      <c r="F38" s="73" t="str">
        <f>'Minacce RISCHIO'!$G46</f>
        <v>RID</v>
      </c>
      <c r="G38" s="15" t="s">
        <v>195</v>
      </c>
      <c r="H38" s="15" t="s">
        <v>195</v>
      </c>
      <c r="I38" s="15" t="s">
        <v>195</v>
      </c>
      <c r="J38" s="15" t="s">
        <v>195</v>
      </c>
      <c r="K38" s="15" t="s">
        <v>195</v>
      </c>
      <c r="L38" s="15" t="s">
        <v>195</v>
      </c>
      <c r="M38" s="59">
        <f ca="1">'Minacce RISCHIO'!$O46</f>
        <v>36</v>
      </c>
      <c r="N38" s="47"/>
    </row>
    <row r="39" spans="2:14" ht="26" x14ac:dyDescent="0.25">
      <c r="B39" s="89" t="s">
        <v>454</v>
      </c>
      <c r="C39" s="89" t="s">
        <v>144</v>
      </c>
      <c r="D39" s="16" t="s">
        <v>37</v>
      </c>
      <c r="E39" s="15">
        <f>'Minacce RISCHIO'!$E47</f>
        <v>2</v>
      </c>
      <c r="F39" s="73" t="str">
        <f>'Minacce RISCHIO'!$G47</f>
        <v>ID</v>
      </c>
      <c r="G39" s="15" t="s">
        <v>195</v>
      </c>
      <c r="H39" s="15" t="s">
        <v>195</v>
      </c>
      <c r="I39" s="15" t="s">
        <v>195</v>
      </c>
      <c r="J39" s="15" t="s">
        <v>195</v>
      </c>
      <c r="K39" s="15" t="s">
        <v>195</v>
      </c>
      <c r="L39" s="15" t="s">
        <v>195</v>
      </c>
      <c r="M39" s="59">
        <f ca="1">'Minacce RISCHIO'!$O47</f>
        <v>16</v>
      </c>
      <c r="N39" s="47"/>
    </row>
    <row r="40" spans="2:14" ht="39" x14ac:dyDescent="0.25">
      <c r="B40" s="89" t="s">
        <v>454</v>
      </c>
      <c r="C40" s="91" t="s">
        <v>145</v>
      </c>
      <c r="D40" s="16" t="s">
        <v>227</v>
      </c>
      <c r="E40" s="15">
        <f>'Minacce RISCHIO'!$E48</f>
        <v>2</v>
      </c>
      <c r="F40" s="73" t="str">
        <f>'Minacce RISCHIO'!$G48</f>
        <v>RID</v>
      </c>
      <c r="G40" s="15" t="s">
        <v>195</v>
      </c>
      <c r="H40" s="15" t="s">
        <v>195</v>
      </c>
      <c r="I40" s="15" t="s">
        <v>195</v>
      </c>
      <c r="J40" s="15" t="s">
        <v>195</v>
      </c>
      <c r="K40" s="15" t="s">
        <v>195</v>
      </c>
      <c r="L40" s="15" t="s">
        <v>195</v>
      </c>
      <c r="M40" s="59">
        <f ca="1">'Minacce RISCHIO'!$O48</f>
        <v>24</v>
      </c>
      <c r="N40" s="47"/>
    </row>
    <row r="41" spans="2:14" ht="52" x14ac:dyDescent="0.25">
      <c r="B41" s="89" t="s">
        <v>454</v>
      </c>
      <c r="C41" s="91" t="s">
        <v>145</v>
      </c>
      <c r="D41" s="16" t="s">
        <v>181</v>
      </c>
      <c r="E41" s="15">
        <f>'Minacce RISCHIO'!$E49</f>
        <v>2</v>
      </c>
      <c r="F41" s="73" t="str">
        <f>'Minacce RISCHIO'!$G49</f>
        <v>RID</v>
      </c>
      <c r="G41" s="60"/>
      <c r="H41" s="60"/>
      <c r="I41" s="60"/>
      <c r="J41" s="60"/>
      <c r="K41" s="60"/>
      <c r="L41" s="60"/>
      <c r="M41" s="59"/>
      <c r="N41" s="47"/>
    </row>
    <row r="42" spans="2:14" ht="39" x14ac:dyDescent="0.25">
      <c r="B42" s="89" t="s">
        <v>454</v>
      </c>
      <c r="C42" s="91" t="s">
        <v>145</v>
      </c>
      <c r="D42" s="16" t="s">
        <v>38</v>
      </c>
      <c r="E42" s="15">
        <f>'Minacce RISCHIO'!$E50</f>
        <v>2</v>
      </c>
      <c r="F42" s="73" t="str">
        <f>'Minacce RISCHIO'!$G50</f>
        <v>RID</v>
      </c>
      <c r="G42" s="15" t="s">
        <v>195</v>
      </c>
      <c r="H42" s="15" t="s">
        <v>195</v>
      </c>
      <c r="I42" s="15" t="s">
        <v>195</v>
      </c>
      <c r="J42" s="15"/>
      <c r="K42" s="15"/>
      <c r="L42" s="15"/>
      <c r="M42" s="59">
        <f ca="1">'Minacce RISCHIO'!$O50</f>
        <v>24</v>
      </c>
      <c r="N42" s="47"/>
    </row>
    <row r="43" spans="2:14" ht="26" x14ac:dyDescent="0.25">
      <c r="B43" s="89" t="s">
        <v>454</v>
      </c>
      <c r="C43" s="91" t="s">
        <v>145</v>
      </c>
      <c r="D43" s="16" t="s">
        <v>211</v>
      </c>
      <c r="E43" s="15">
        <f>'Minacce RISCHIO'!$E51</f>
        <v>3</v>
      </c>
      <c r="F43" s="73" t="str">
        <f>'Minacce RISCHIO'!$G51</f>
        <v>RID</v>
      </c>
      <c r="G43" s="15" t="s">
        <v>195</v>
      </c>
      <c r="H43" s="15" t="s">
        <v>195</v>
      </c>
      <c r="I43" s="15" t="s">
        <v>195</v>
      </c>
      <c r="J43" s="15" t="s">
        <v>195</v>
      </c>
      <c r="K43" s="15"/>
      <c r="L43" s="15" t="s">
        <v>195</v>
      </c>
      <c r="M43" s="59">
        <f ca="1">'Minacce RISCHIO'!$O51</f>
        <v>36</v>
      </c>
      <c r="N43" s="47"/>
    </row>
    <row r="44" spans="2:14" ht="39" x14ac:dyDescent="0.25">
      <c r="B44" s="89" t="s">
        <v>454</v>
      </c>
      <c r="C44" s="91" t="s">
        <v>145</v>
      </c>
      <c r="D44" s="16" t="s">
        <v>212</v>
      </c>
      <c r="E44" s="15">
        <f>'Minacce RISCHIO'!$E52</f>
        <v>3</v>
      </c>
      <c r="F44" s="73" t="str">
        <f>'Minacce RISCHIO'!$G52</f>
        <v>RID</v>
      </c>
      <c r="G44" s="15" t="s">
        <v>195</v>
      </c>
      <c r="H44" s="15" t="s">
        <v>195</v>
      </c>
      <c r="I44" s="15" t="s">
        <v>195</v>
      </c>
      <c r="J44" s="15" t="s">
        <v>195</v>
      </c>
      <c r="K44" s="15" t="s">
        <v>195</v>
      </c>
      <c r="L44" s="15" t="s">
        <v>195</v>
      </c>
      <c r="M44" s="59">
        <f ca="1">'Minacce RISCHIO'!$O52</f>
        <v>36</v>
      </c>
      <c r="N44" s="47"/>
    </row>
    <row r="45" spans="2:14" ht="39" x14ac:dyDescent="0.25">
      <c r="B45" s="89" t="s">
        <v>454</v>
      </c>
      <c r="C45" s="91" t="s">
        <v>145</v>
      </c>
      <c r="D45" s="16" t="s">
        <v>213</v>
      </c>
      <c r="E45" s="15">
        <f>'Minacce RISCHIO'!$E53</f>
        <v>2</v>
      </c>
      <c r="F45" s="73" t="str">
        <f>'Minacce RISCHIO'!$G53</f>
        <v>RID</v>
      </c>
      <c r="G45" s="15" t="s">
        <v>195</v>
      </c>
      <c r="H45" s="15" t="s">
        <v>195</v>
      </c>
      <c r="I45" s="15" t="s">
        <v>195</v>
      </c>
      <c r="J45" s="15" t="s">
        <v>195</v>
      </c>
      <c r="K45" s="15" t="s">
        <v>195</v>
      </c>
      <c r="L45" s="15" t="s">
        <v>195</v>
      </c>
      <c r="M45" s="59">
        <f ca="1">'Minacce RISCHIO'!$O53</f>
        <v>24</v>
      </c>
      <c r="N45" s="47"/>
    </row>
    <row r="46" spans="2:14" ht="52" x14ac:dyDescent="0.25">
      <c r="B46" s="89" t="s">
        <v>454</v>
      </c>
      <c r="C46" s="91" t="s">
        <v>145</v>
      </c>
      <c r="D46" s="16" t="s">
        <v>184</v>
      </c>
      <c r="E46" s="15">
        <f>'Minacce RISCHIO'!$E54</f>
        <v>2</v>
      </c>
      <c r="F46" s="73" t="str">
        <f>'Minacce RISCHIO'!$G54</f>
        <v>RI</v>
      </c>
      <c r="G46" s="15" t="s">
        <v>195</v>
      </c>
      <c r="H46" s="15" t="s">
        <v>195</v>
      </c>
      <c r="I46" s="15" t="s">
        <v>195</v>
      </c>
      <c r="J46" s="15" t="s">
        <v>195</v>
      </c>
      <c r="K46" s="15"/>
      <c r="L46" s="15"/>
      <c r="M46" s="59">
        <f ca="1">'Minacce RISCHIO'!$O54</f>
        <v>24</v>
      </c>
      <c r="N46" s="69"/>
    </row>
    <row r="47" spans="2:14" ht="26" x14ac:dyDescent="0.25">
      <c r="B47" s="89" t="s">
        <v>454</v>
      </c>
      <c r="C47" s="89" t="s">
        <v>146</v>
      </c>
      <c r="D47" s="16" t="s">
        <v>39</v>
      </c>
      <c r="E47" s="15">
        <f>'Minacce RISCHIO'!$E55</f>
        <v>2</v>
      </c>
      <c r="F47" s="73" t="str">
        <f>'Minacce RISCHIO'!$G55</f>
        <v>RID</v>
      </c>
      <c r="G47" s="15" t="s">
        <v>195</v>
      </c>
      <c r="H47" s="15" t="s">
        <v>195</v>
      </c>
      <c r="I47" s="15" t="s">
        <v>195</v>
      </c>
      <c r="J47" s="15" t="s">
        <v>195</v>
      </c>
      <c r="K47" s="15" t="s">
        <v>195</v>
      </c>
      <c r="L47" s="15" t="s">
        <v>195</v>
      </c>
      <c r="M47" s="59">
        <f ca="1">'Minacce RISCHIO'!$O55</f>
        <v>24</v>
      </c>
      <c r="N47" s="47"/>
    </row>
    <row r="48" spans="2:14" ht="39" x14ac:dyDescent="0.25">
      <c r="B48" s="89" t="s">
        <v>454</v>
      </c>
      <c r="C48" s="89" t="s">
        <v>146</v>
      </c>
      <c r="D48" s="16" t="s">
        <v>214</v>
      </c>
      <c r="E48" s="15">
        <f>'Minacce RISCHIO'!$E56</f>
        <v>2</v>
      </c>
      <c r="F48" s="73" t="str">
        <f>'Minacce RISCHIO'!$G56</f>
        <v>RID</v>
      </c>
      <c r="G48" s="15" t="s">
        <v>195</v>
      </c>
      <c r="H48" s="15" t="s">
        <v>195</v>
      </c>
      <c r="I48" s="15" t="s">
        <v>195</v>
      </c>
      <c r="J48" s="15" t="s">
        <v>195</v>
      </c>
      <c r="K48" s="15" t="s">
        <v>195</v>
      </c>
      <c r="L48" s="15" t="s">
        <v>195</v>
      </c>
      <c r="M48" s="59">
        <f ca="1">'Minacce RISCHIO'!$O56</f>
        <v>24</v>
      </c>
      <c r="N48" s="47"/>
    </row>
    <row r="49" spans="2:14" ht="26" x14ac:dyDescent="0.25">
      <c r="B49" s="89" t="s">
        <v>454</v>
      </c>
      <c r="C49" s="89" t="s">
        <v>146</v>
      </c>
      <c r="D49" s="16" t="s">
        <v>40</v>
      </c>
      <c r="E49" s="15">
        <f>'Minacce RISCHIO'!$E57</f>
        <v>2</v>
      </c>
      <c r="F49" s="73" t="str">
        <f>'Minacce RISCHIO'!$G57</f>
        <v>ID</v>
      </c>
      <c r="G49" s="15" t="s">
        <v>195</v>
      </c>
      <c r="H49" s="15" t="s">
        <v>195</v>
      </c>
      <c r="I49" s="15"/>
      <c r="J49" s="15"/>
      <c r="K49" s="15"/>
      <c r="L49" s="15"/>
      <c r="M49" s="59">
        <f ca="1">'Minacce RISCHIO'!$O57</f>
        <v>16</v>
      </c>
      <c r="N49" s="47"/>
    </row>
    <row r="50" spans="2:14" ht="26" x14ac:dyDescent="0.25">
      <c r="B50" s="89" t="s">
        <v>454</v>
      </c>
      <c r="C50" s="89" t="s">
        <v>146</v>
      </c>
      <c r="D50" s="16" t="s">
        <v>41</v>
      </c>
      <c r="E50" s="15">
        <f>'Minacce RISCHIO'!$E58</f>
        <v>2</v>
      </c>
      <c r="F50" s="73" t="str">
        <f>'Minacce RISCHIO'!$G58</f>
        <v>RID</v>
      </c>
      <c r="G50" s="15" t="s">
        <v>195</v>
      </c>
      <c r="H50" s="15" t="s">
        <v>195</v>
      </c>
      <c r="I50" s="15" t="s">
        <v>195</v>
      </c>
      <c r="J50" s="15" t="s">
        <v>195</v>
      </c>
      <c r="K50" s="15" t="s">
        <v>195</v>
      </c>
      <c r="L50" s="15" t="s">
        <v>195</v>
      </c>
      <c r="M50" s="59">
        <f ca="1">'Minacce RISCHIO'!$O58</f>
        <v>24</v>
      </c>
      <c r="N50" s="47"/>
    </row>
    <row r="51" spans="2:14" ht="26.5" thickBot="1" x14ac:dyDescent="0.3">
      <c r="B51" s="89" t="s">
        <v>454</v>
      </c>
      <c r="C51" s="89" t="s">
        <v>146</v>
      </c>
      <c r="D51" s="16" t="s">
        <v>42</v>
      </c>
      <c r="E51" s="15">
        <f>'Minacce RISCHIO'!$E59</f>
        <v>2</v>
      </c>
      <c r="F51" s="73" t="str">
        <f>'Minacce RISCHIO'!$G59</f>
        <v>RID</v>
      </c>
      <c r="G51" s="61"/>
      <c r="H51" s="61"/>
      <c r="I51" s="61" t="s">
        <v>195</v>
      </c>
      <c r="J51" s="61" t="s">
        <v>195</v>
      </c>
      <c r="K51" s="61"/>
      <c r="L51" s="61"/>
      <c r="M51" s="59">
        <f ca="1">'Minacce RISCHIO'!$O59</f>
        <v>24</v>
      </c>
      <c r="N51" s="47"/>
    </row>
    <row r="52" spans="2:14" ht="26" x14ac:dyDescent="0.25">
      <c r="B52" s="89" t="s">
        <v>284</v>
      </c>
      <c r="C52" s="89" t="s">
        <v>503</v>
      </c>
      <c r="D52" s="16" t="s">
        <v>504</v>
      </c>
      <c r="E52" s="15">
        <f>'Minacce RISCHIO'!$E60</f>
        <v>1</v>
      </c>
      <c r="F52" s="73" t="str">
        <f>'Minacce RISCHIO'!$G60</f>
        <v>R</v>
      </c>
      <c r="G52" s="15"/>
      <c r="H52" s="15"/>
      <c r="I52" s="15"/>
      <c r="J52" s="15" t="s">
        <v>195</v>
      </c>
      <c r="K52" s="15"/>
      <c r="L52" s="15"/>
      <c r="M52" s="59">
        <f ca="1">'Minacce RISCHIO'!$O60</f>
        <v>12</v>
      </c>
    </row>
    <row r="53" spans="2:14" ht="39" x14ac:dyDescent="0.25">
      <c r="B53" s="89" t="s">
        <v>284</v>
      </c>
      <c r="C53" s="89" t="s">
        <v>503</v>
      </c>
      <c r="D53" s="16" t="s">
        <v>505</v>
      </c>
      <c r="E53" s="15">
        <f>'Minacce RISCHIO'!$E61</f>
        <v>1</v>
      </c>
      <c r="F53" s="73" t="str">
        <f>'Minacce RISCHIO'!$G61</f>
        <v>R</v>
      </c>
      <c r="G53" s="15"/>
      <c r="H53" s="15"/>
      <c r="I53" s="15"/>
      <c r="J53" s="15" t="s">
        <v>195</v>
      </c>
      <c r="K53" s="15"/>
      <c r="L53" s="15"/>
      <c r="M53" s="59">
        <f ca="1">'Minacce RISCHIO'!$O61</f>
        <v>12</v>
      </c>
    </row>
    <row r="54" spans="2:14" ht="65" x14ac:dyDescent="0.25">
      <c r="B54" s="89" t="s">
        <v>284</v>
      </c>
      <c r="C54" s="89" t="s">
        <v>503</v>
      </c>
      <c r="D54" s="16" t="s">
        <v>506</v>
      </c>
      <c r="E54" s="15">
        <f>'Minacce RISCHIO'!$E62</f>
        <v>1</v>
      </c>
      <c r="F54" s="73" t="str">
        <f>'Minacce RISCHIO'!$G62</f>
        <v>R</v>
      </c>
      <c r="G54" s="15"/>
      <c r="H54" s="15"/>
      <c r="I54" s="15"/>
      <c r="J54" s="15" t="s">
        <v>195</v>
      </c>
      <c r="K54" s="15"/>
      <c r="L54" s="15" t="s">
        <v>195</v>
      </c>
      <c r="M54" s="59">
        <f ca="1">'Minacce RISCHIO'!$O62</f>
        <v>12</v>
      </c>
    </row>
    <row r="55" spans="2:14" ht="39" x14ac:dyDescent="0.25">
      <c r="B55" s="89" t="s">
        <v>284</v>
      </c>
      <c r="C55" s="89" t="s">
        <v>503</v>
      </c>
      <c r="D55" s="16" t="s">
        <v>507</v>
      </c>
      <c r="E55" s="15">
        <f>'Minacce RISCHIO'!$E63</f>
        <v>1</v>
      </c>
      <c r="F55" s="73" t="str">
        <f>'Minacce RISCHIO'!$G63</f>
        <v>R</v>
      </c>
      <c r="G55" s="15"/>
      <c r="H55" s="15"/>
      <c r="I55" s="15"/>
      <c r="J55" s="15" t="s">
        <v>195</v>
      </c>
      <c r="K55" s="15"/>
      <c r="L55" s="15" t="s">
        <v>195</v>
      </c>
      <c r="M55" s="59">
        <f ca="1">'Minacce RISCHIO'!$O63</f>
        <v>12</v>
      </c>
    </row>
    <row r="56" spans="2:14" ht="39" x14ac:dyDescent="0.25">
      <c r="B56" s="89" t="s">
        <v>284</v>
      </c>
      <c r="C56" s="89" t="s">
        <v>503</v>
      </c>
      <c r="D56" s="16" t="s">
        <v>508</v>
      </c>
      <c r="E56" s="15">
        <f>'Minacce RISCHIO'!$E64</f>
        <v>1</v>
      </c>
      <c r="F56" s="73" t="str">
        <f>'Minacce RISCHIO'!$G64</f>
        <v>I</v>
      </c>
      <c r="G56" s="15"/>
      <c r="H56" s="15"/>
      <c r="I56" s="15" t="s">
        <v>195</v>
      </c>
      <c r="J56" s="15"/>
      <c r="K56" s="15"/>
      <c r="L56" s="15"/>
      <c r="M56" s="59">
        <f ca="1">'Minacce RISCHIO'!$O64</f>
        <v>8</v>
      </c>
    </row>
    <row r="57" spans="2:14" ht="39" x14ac:dyDescent="0.25">
      <c r="B57" s="89" t="s">
        <v>284</v>
      </c>
      <c r="C57" s="89" t="s">
        <v>503</v>
      </c>
      <c r="D57" s="16" t="s">
        <v>509</v>
      </c>
      <c r="E57" s="15">
        <f>'Minacce RISCHIO'!$E65</f>
        <v>1</v>
      </c>
      <c r="F57" s="73" t="str">
        <f>'Minacce RISCHIO'!$G65</f>
        <v>RID</v>
      </c>
      <c r="G57" s="15" t="s">
        <v>195</v>
      </c>
      <c r="H57" s="15" t="s">
        <v>195</v>
      </c>
      <c r="I57" s="15" t="s">
        <v>195</v>
      </c>
      <c r="J57" s="15" t="s">
        <v>195</v>
      </c>
      <c r="K57" s="15" t="s">
        <v>195</v>
      </c>
      <c r="L57" s="15" t="s">
        <v>195</v>
      </c>
      <c r="M57" s="59">
        <f ca="1">'Minacce RISCHIO'!$O65</f>
        <v>12</v>
      </c>
    </row>
    <row r="58" spans="2:14" ht="39" x14ac:dyDescent="0.25">
      <c r="B58" s="89" t="s">
        <v>284</v>
      </c>
      <c r="C58" s="89" t="s">
        <v>503</v>
      </c>
      <c r="D58" s="16" t="s">
        <v>510</v>
      </c>
      <c r="E58" s="15">
        <f>'Minacce RISCHIO'!$E66</f>
        <v>1</v>
      </c>
      <c r="F58" s="73" t="str">
        <f>'Minacce RISCHIO'!$G66</f>
        <v>RID</v>
      </c>
      <c r="G58" s="15"/>
      <c r="H58" s="15"/>
      <c r="I58" s="15"/>
      <c r="J58" s="15" t="s">
        <v>195</v>
      </c>
      <c r="K58" s="15"/>
      <c r="L58" s="15"/>
      <c r="M58" s="59">
        <f ca="1">'Minacce RISCHIO'!$O66</f>
        <v>12</v>
      </c>
    </row>
  </sheetData>
  <mergeCells count="1">
    <mergeCell ref="G5:L5"/>
  </mergeCells>
  <conditionalFormatting sqref="M7:M58">
    <cfRule type="cellIs" dxfId="6" priority="1" operator="equal">
      <formula>0</formula>
    </cfRule>
    <cfRule type="cellIs" dxfId="5" priority="2" operator="greaterThan">
      <formula>39</formula>
    </cfRule>
    <cfRule type="cellIs" dxfId="4" priority="3" operator="between">
      <formula>21</formula>
      <formula>40</formula>
    </cfRule>
    <cfRule type="cellIs" dxfId="3" priority="4" operator="lessThan">
      <formula>21</formula>
    </cfRule>
  </conditionalFormatting>
  <pageMargins left="0.55118110236220474" right="0.51181102362204722" top="0.98425196850393704" bottom="0.98425196850393704" header="0.51181102362204722" footer="0.51181102362204722"/>
  <pageSetup paperSize="9" scale="69" fitToHeight="0" orientation="landscape" r:id="rId1"/>
  <headerFooter alignWithMargins="0">
    <oddHeader>&amp;L&amp;F&amp;R&amp;A</oddHeader>
    <oddFooter>&amp;LDocumento riservato per la Direzione e i partecipanti al riesame di Direzione, consulenti e auditor.&amp;RPagina &amp;P di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I73"/>
  <sheetViews>
    <sheetView workbookViewId="0"/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8" style="4" bestFit="1" customWidth="1"/>
    <col min="6" max="6" width="16.36328125" style="4" bestFit="1" customWidth="1"/>
    <col min="7" max="7" width="16.81640625" style="6" bestFit="1" customWidth="1"/>
    <col min="8" max="8" width="21.90625" style="4" bestFit="1" customWidth="1"/>
    <col min="9" max="9" width="3.6328125" style="6" customWidth="1"/>
    <col min="10" max="16384" width="9.08984375" style="6"/>
  </cols>
  <sheetData>
    <row r="1" spans="2:9" s="7" customFormat="1" x14ac:dyDescent="0.25">
      <c r="D1" s="4"/>
      <c r="E1" s="4"/>
      <c r="H1" s="4"/>
      <c r="I1" s="4"/>
    </row>
    <row r="2" spans="2:9" s="7" customFormat="1" ht="23.5" x14ac:dyDescent="0.25">
      <c r="B2" s="14" t="s">
        <v>234</v>
      </c>
      <c r="C2" s="14"/>
      <c r="D2" s="4"/>
      <c r="E2" s="4"/>
      <c r="H2" s="4"/>
      <c r="I2" s="4"/>
    </row>
    <row r="3" spans="2:9" s="7" customFormat="1" x14ac:dyDescent="0.25">
      <c r="B3" s="7" t="s">
        <v>235</v>
      </c>
      <c r="D3" s="4"/>
      <c r="E3" s="4"/>
      <c r="H3" s="4"/>
      <c r="I3" s="4"/>
    </row>
    <row r="4" spans="2:9" s="7" customFormat="1" x14ac:dyDescent="0.25">
      <c r="B4" s="7" t="s">
        <v>236</v>
      </c>
      <c r="D4" s="4"/>
      <c r="E4" s="4"/>
      <c r="H4" s="71"/>
      <c r="I4" s="4"/>
    </row>
    <row r="5" spans="2:9" s="7" customFormat="1" x14ac:dyDescent="0.25">
      <c r="B5" s="7" t="s">
        <v>237</v>
      </c>
      <c r="D5" s="4"/>
      <c r="E5" s="4"/>
      <c r="H5" s="71"/>
      <c r="I5" s="4"/>
    </row>
    <row r="6" spans="2:9" customFormat="1" ht="12.5" x14ac:dyDescent="0.25">
      <c r="E6" s="3"/>
      <c r="H6" s="71"/>
      <c r="I6" s="71"/>
    </row>
    <row r="7" spans="2:9" customFormat="1" x14ac:dyDescent="0.3">
      <c r="B7" s="8"/>
      <c r="C7" s="8"/>
      <c r="D7" s="74"/>
      <c r="E7" s="151" t="s">
        <v>139</v>
      </c>
      <c r="F7" s="152"/>
      <c r="G7" s="152"/>
      <c r="H7" s="71"/>
      <c r="I7" s="71"/>
    </row>
    <row r="8" spans="2:9" customFormat="1" x14ac:dyDescent="0.3">
      <c r="B8" s="8"/>
      <c r="C8" s="8"/>
      <c r="D8" s="74" t="s">
        <v>3</v>
      </c>
      <c r="E8" s="74" t="s">
        <v>136</v>
      </c>
      <c r="F8" s="74" t="s">
        <v>137</v>
      </c>
      <c r="G8" s="74" t="s">
        <v>138</v>
      </c>
      <c r="H8" s="71"/>
      <c r="I8" s="71"/>
    </row>
    <row r="9" spans="2:9" customFormat="1" x14ac:dyDescent="0.3">
      <c r="B9" s="8"/>
      <c r="C9" s="8"/>
      <c r="D9" s="75" t="s">
        <v>158</v>
      </c>
      <c r="E9" s="76">
        <f>'Informazioni e valutazione'!$F$23</f>
        <v>3</v>
      </c>
      <c r="F9" s="76">
        <f>'Informazioni e valutazione'!G23</f>
        <v>2</v>
      </c>
      <c r="G9" s="76">
        <f>'Informazioni e valutazione'!H23</f>
        <v>1</v>
      </c>
      <c r="H9" s="4"/>
      <c r="I9" s="71"/>
    </row>
    <row r="10" spans="2:9" customFormat="1" x14ac:dyDescent="0.3">
      <c r="B10" s="72"/>
      <c r="C10" s="72"/>
      <c r="E10" s="3"/>
      <c r="H10" s="4"/>
      <c r="I10" s="71"/>
    </row>
    <row r="11" spans="2:9" s="9" customFormat="1" ht="29" x14ac:dyDescent="0.25">
      <c r="B11" s="46" t="s">
        <v>453</v>
      </c>
      <c r="C11" s="46" t="s">
        <v>16</v>
      </c>
      <c r="D11" s="46" t="s">
        <v>17</v>
      </c>
      <c r="E11" s="46" t="s">
        <v>18</v>
      </c>
      <c r="F11" s="46" t="s">
        <v>239</v>
      </c>
      <c r="G11" s="46" t="s">
        <v>238</v>
      </c>
    </row>
    <row r="12" spans="2:9" x14ac:dyDescent="0.25">
      <c r="B12" s="89" t="s">
        <v>454</v>
      </c>
      <c r="C12" s="89" t="s">
        <v>126</v>
      </c>
      <c r="D12" s="16" t="s">
        <v>20</v>
      </c>
      <c r="E12" s="15">
        <f>'Minacce RISCHIO'!E16</f>
        <v>3</v>
      </c>
      <c r="F12" s="15">
        <f>'Minacce RISCHIO'!N16</f>
        <v>6</v>
      </c>
      <c r="G12" s="15" t="str">
        <f t="shared" ref="G12:G44" si="0">IF($E12=0,"NA",IF($F12=12,"Alto",IF($F12&gt;4,"Medio","Basso")))</f>
        <v>Medio</v>
      </c>
      <c r="H12" s="6"/>
    </row>
    <row r="13" spans="2:9" x14ac:dyDescent="0.25">
      <c r="B13" s="89" t="s">
        <v>454</v>
      </c>
      <c r="C13" s="89" t="s">
        <v>126</v>
      </c>
      <c r="D13" s="16" t="s">
        <v>21</v>
      </c>
      <c r="E13" s="15">
        <f>'Minacce RISCHIO'!E17</f>
        <v>1</v>
      </c>
      <c r="F13" s="15">
        <f>'Minacce RISCHIO'!N17</f>
        <v>1</v>
      </c>
      <c r="G13" s="15" t="str">
        <f t="shared" si="0"/>
        <v>Basso</v>
      </c>
      <c r="H13" s="6"/>
    </row>
    <row r="14" spans="2:9" ht="26" x14ac:dyDescent="0.25">
      <c r="B14" s="89" t="s">
        <v>454</v>
      </c>
      <c r="C14" s="89" t="s">
        <v>126</v>
      </c>
      <c r="D14" s="16" t="s">
        <v>22</v>
      </c>
      <c r="E14" s="15">
        <f>'Minacce RISCHIO'!E18</f>
        <v>1</v>
      </c>
      <c r="F14" s="15">
        <f>'Minacce RISCHIO'!N18</f>
        <v>1</v>
      </c>
      <c r="G14" s="15" t="str">
        <f t="shared" si="0"/>
        <v>Basso</v>
      </c>
      <c r="H14" s="6"/>
    </row>
    <row r="15" spans="2:9" ht="52" x14ac:dyDescent="0.25">
      <c r="B15" s="89" t="s">
        <v>454</v>
      </c>
      <c r="C15" s="89" t="s">
        <v>126</v>
      </c>
      <c r="D15" s="16" t="s">
        <v>225</v>
      </c>
      <c r="E15" s="15">
        <f>'Minacce RISCHIO'!E19</f>
        <v>1</v>
      </c>
      <c r="F15" s="15">
        <f>'Minacce RISCHIO'!N19</f>
        <v>1</v>
      </c>
      <c r="G15" s="15" t="str">
        <f t="shared" si="0"/>
        <v>Basso</v>
      </c>
      <c r="H15" s="6"/>
    </row>
    <row r="16" spans="2:9" x14ac:dyDescent="0.25">
      <c r="B16" s="89" t="s">
        <v>454</v>
      </c>
      <c r="C16" s="89" t="s">
        <v>126</v>
      </c>
      <c r="D16" s="16" t="s">
        <v>23</v>
      </c>
      <c r="E16" s="15">
        <f>'Minacce RISCHIO'!E20</f>
        <v>1</v>
      </c>
      <c r="F16" s="15">
        <f>'Minacce RISCHIO'!N20</f>
        <v>1</v>
      </c>
      <c r="G16" s="15" t="str">
        <f t="shared" si="0"/>
        <v>Basso</v>
      </c>
      <c r="H16" s="6"/>
    </row>
    <row r="17" spans="2:8" ht="26" x14ac:dyDescent="0.25">
      <c r="B17" s="89" t="s">
        <v>454</v>
      </c>
      <c r="C17" s="89" t="s">
        <v>140</v>
      </c>
      <c r="D17" s="16" t="s">
        <v>226</v>
      </c>
      <c r="E17" s="15">
        <f>'Minacce RISCHIO'!E21</f>
        <v>1</v>
      </c>
      <c r="F17" s="15">
        <f>'Minacce RISCHIO'!N21</f>
        <v>1</v>
      </c>
      <c r="G17" s="15" t="str">
        <f t="shared" si="0"/>
        <v>Basso</v>
      </c>
      <c r="H17" s="6"/>
    </row>
    <row r="18" spans="2:8" ht="26" x14ac:dyDescent="0.25">
      <c r="B18" s="89" t="s">
        <v>454</v>
      </c>
      <c r="C18" s="89" t="s">
        <v>140</v>
      </c>
      <c r="D18" s="16" t="s">
        <v>24</v>
      </c>
      <c r="E18" s="15">
        <f>'Minacce RISCHIO'!E22</f>
        <v>1</v>
      </c>
      <c r="F18" s="15">
        <f>'Minacce RISCHIO'!N22</f>
        <v>1</v>
      </c>
      <c r="G18" s="15" t="str">
        <f t="shared" si="0"/>
        <v>Basso</v>
      </c>
      <c r="H18" s="6"/>
    </row>
    <row r="19" spans="2:8" ht="26" x14ac:dyDescent="0.25">
      <c r="B19" s="89" t="s">
        <v>454</v>
      </c>
      <c r="C19" s="89" t="s">
        <v>140</v>
      </c>
      <c r="D19" s="16" t="s">
        <v>205</v>
      </c>
      <c r="E19" s="15">
        <f>'Minacce RISCHIO'!E23</f>
        <v>1</v>
      </c>
      <c r="F19" s="15">
        <f>'Minacce RISCHIO'!N23</f>
        <v>1</v>
      </c>
      <c r="G19" s="15" t="str">
        <f t="shared" si="0"/>
        <v>Basso</v>
      </c>
      <c r="H19" s="6"/>
    </row>
    <row r="20" spans="2:8" ht="26" x14ac:dyDescent="0.25">
      <c r="B20" s="89" t="s">
        <v>454</v>
      </c>
      <c r="C20" s="89" t="s">
        <v>141</v>
      </c>
      <c r="D20" s="16" t="s">
        <v>206</v>
      </c>
      <c r="E20" s="15">
        <f>'Minacce RISCHIO'!E24</f>
        <v>2</v>
      </c>
      <c r="F20" s="15">
        <f>'Minacce RISCHIO'!N24</f>
        <v>2</v>
      </c>
      <c r="G20" s="15" t="str">
        <f t="shared" si="0"/>
        <v>Basso</v>
      </c>
      <c r="H20" s="6"/>
    </row>
    <row r="21" spans="2:8" ht="26" x14ac:dyDescent="0.25">
      <c r="B21" s="89" t="s">
        <v>454</v>
      </c>
      <c r="C21" s="89" t="s">
        <v>141</v>
      </c>
      <c r="D21" s="16" t="s">
        <v>25</v>
      </c>
      <c r="E21" s="15">
        <f>'Minacce RISCHIO'!E25</f>
        <v>2</v>
      </c>
      <c r="F21" s="15">
        <f>'Minacce RISCHIO'!N25</f>
        <v>2</v>
      </c>
      <c r="G21" s="15" t="str">
        <f t="shared" si="0"/>
        <v>Basso</v>
      </c>
      <c r="H21" s="6"/>
    </row>
    <row r="22" spans="2:8" ht="26" x14ac:dyDescent="0.25">
      <c r="B22" s="89" t="s">
        <v>454</v>
      </c>
      <c r="C22" s="89" t="s">
        <v>141</v>
      </c>
      <c r="D22" s="16" t="s">
        <v>207</v>
      </c>
      <c r="E22" s="15">
        <f>'Minacce RISCHIO'!E26</f>
        <v>2</v>
      </c>
      <c r="F22" s="15">
        <f>'Minacce RISCHIO'!N26</f>
        <v>6</v>
      </c>
      <c r="G22" s="15" t="str">
        <f t="shared" si="0"/>
        <v>Medio</v>
      </c>
      <c r="H22" s="6"/>
    </row>
    <row r="23" spans="2:8" ht="26" x14ac:dyDescent="0.25">
      <c r="B23" s="89" t="s">
        <v>454</v>
      </c>
      <c r="C23" s="89" t="s">
        <v>141</v>
      </c>
      <c r="D23" s="16" t="s">
        <v>26</v>
      </c>
      <c r="E23" s="15">
        <f>'Minacce RISCHIO'!E27</f>
        <v>2</v>
      </c>
      <c r="F23" s="15">
        <f>'Minacce RISCHIO'!N27</f>
        <v>4</v>
      </c>
      <c r="G23" s="15" t="str">
        <f t="shared" si="0"/>
        <v>Basso</v>
      </c>
      <c r="H23" s="6"/>
    </row>
    <row r="24" spans="2:8" ht="39" x14ac:dyDescent="0.25">
      <c r="B24" s="89" t="s">
        <v>454</v>
      </c>
      <c r="C24" s="89" t="s">
        <v>141</v>
      </c>
      <c r="D24" s="16" t="s">
        <v>208</v>
      </c>
      <c r="E24" s="15">
        <f>'Minacce RISCHIO'!E28</f>
        <v>2</v>
      </c>
      <c r="F24" s="15">
        <f>'Minacce RISCHIO'!N28</f>
        <v>2</v>
      </c>
      <c r="G24" s="15" t="str">
        <f t="shared" si="0"/>
        <v>Basso</v>
      </c>
      <c r="H24" s="6"/>
    </row>
    <row r="25" spans="2:8" ht="26" x14ac:dyDescent="0.25">
      <c r="B25" s="89" t="s">
        <v>454</v>
      </c>
      <c r="C25" s="89" t="s">
        <v>141</v>
      </c>
      <c r="D25" s="16" t="s">
        <v>209</v>
      </c>
      <c r="E25" s="15">
        <f>'Minacce RISCHIO'!E29</f>
        <v>2</v>
      </c>
      <c r="F25" s="15">
        <f>'Minacce RISCHIO'!N29</f>
        <v>2</v>
      </c>
      <c r="G25" s="15" t="str">
        <f t="shared" si="0"/>
        <v>Basso</v>
      </c>
      <c r="H25" s="6"/>
    </row>
    <row r="26" spans="2:8" ht="117" x14ac:dyDescent="0.25">
      <c r="B26" s="89" t="s">
        <v>454</v>
      </c>
      <c r="C26" s="89" t="s">
        <v>141</v>
      </c>
      <c r="D26" s="16" t="s">
        <v>210</v>
      </c>
      <c r="E26" s="15">
        <f>'Minacce RISCHIO'!E30</f>
        <v>2</v>
      </c>
      <c r="F26" s="15">
        <f>'Minacce RISCHIO'!N30</f>
        <v>2</v>
      </c>
      <c r="G26" s="15" t="str">
        <f t="shared" si="0"/>
        <v>Basso</v>
      </c>
      <c r="H26" s="6"/>
    </row>
    <row r="27" spans="2:8" ht="39" x14ac:dyDescent="0.25">
      <c r="B27" s="89" t="s">
        <v>454</v>
      </c>
      <c r="C27" s="89" t="s">
        <v>141</v>
      </c>
      <c r="D27" s="16" t="s">
        <v>27</v>
      </c>
      <c r="E27" s="15">
        <f>'Minacce RISCHIO'!E31</f>
        <v>2</v>
      </c>
      <c r="F27" s="15">
        <f>'Minacce RISCHIO'!N31</f>
        <v>2</v>
      </c>
      <c r="G27" s="15" t="str">
        <f t="shared" si="0"/>
        <v>Basso</v>
      </c>
      <c r="H27" s="6"/>
    </row>
    <row r="28" spans="2:8" x14ac:dyDescent="0.25">
      <c r="B28" s="89" t="s">
        <v>454</v>
      </c>
      <c r="C28" s="89" t="s">
        <v>142</v>
      </c>
      <c r="D28" s="16" t="s">
        <v>28</v>
      </c>
      <c r="E28" s="15">
        <f>'Minacce RISCHIO'!E32</f>
        <v>2</v>
      </c>
      <c r="F28" s="15">
        <f>'Minacce RISCHIO'!N32</f>
        <v>4</v>
      </c>
      <c r="G28" s="15" t="str">
        <f t="shared" si="0"/>
        <v>Basso</v>
      </c>
      <c r="H28" s="6"/>
    </row>
    <row r="29" spans="2:8" ht="26" x14ac:dyDescent="0.25">
      <c r="B29" s="89" t="s">
        <v>454</v>
      </c>
      <c r="C29" s="89" t="s">
        <v>143</v>
      </c>
      <c r="D29" s="16" t="s">
        <v>29</v>
      </c>
      <c r="E29" s="15">
        <f>'Minacce RISCHIO'!E33</f>
        <v>2</v>
      </c>
      <c r="F29" s="15">
        <f>'Minacce RISCHIO'!N33</f>
        <v>6</v>
      </c>
      <c r="G29" s="15" t="str">
        <f t="shared" si="0"/>
        <v>Medio</v>
      </c>
      <c r="H29" s="6"/>
    </row>
    <row r="30" spans="2:8" ht="26" x14ac:dyDescent="0.25">
      <c r="B30" s="89" t="s">
        <v>454</v>
      </c>
      <c r="C30" s="89" t="s">
        <v>143</v>
      </c>
      <c r="D30" s="16" t="s">
        <v>179</v>
      </c>
      <c r="E30" s="15">
        <f>'Minacce RISCHIO'!E34</f>
        <v>2</v>
      </c>
      <c r="F30" s="15">
        <f>'Minacce RISCHIO'!N34</f>
        <v>6</v>
      </c>
      <c r="G30" s="15" t="str">
        <f t="shared" si="0"/>
        <v>Medio</v>
      </c>
      <c r="H30" s="6"/>
    </row>
    <row r="31" spans="2:8" ht="26" x14ac:dyDescent="0.25">
      <c r="B31" s="89" t="s">
        <v>454</v>
      </c>
      <c r="C31" s="89" t="s">
        <v>143</v>
      </c>
      <c r="D31" s="16" t="s">
        <v>30</v>
      </c>
      <c r="E31" s="15">
        <f>'Minacce RISCHIO'!E35</f>
        <v>2</v>
      </c>
      <c r="F31" s="15">
        <f>'Minacce RISCHIO'!N35</f>
        <v>6</v>
      </c>
      <c r="G31" s="15" t="str">
        <f t="shared" si="0"/>
        <v>Medio</v>
      </c>
      <c r="H31" s="6"/>
    </row>
    <row r="32" spans="2:8" ht="39" x14ac:dyDescent="0.25">
      <c r="B32" s="89" t="s">
        <v>454</v>
      </c>
      <c r="C32" s="89" t="s">
        <v>143</v>
      </c>
      <c r="D32" s="16" t="s">
        <v>31</v>
      </c>
      <c r="E32" s="15">
        <f>'Minacce RISCHIO'!E36</f>
        <v>2</v>
      </c>
      <c r="F32" s="15">
        <f>'Minacce RISCHIO'!N36</f>
        <v>6</v>
      </c>
      <c r="G32" s="15" t="str">
        <f t="shared" si="0"/>
        <v>Medio</v>
      </c>
      <c r="H32" s="6"/>
    </row>
    <row r="33" spans="2:8" ht="39" x14ac:dyDescent="0.25">
      <c r="B33" s="89" t="s">
        <v>454</v>
      </c>
      <c r="C33" s="89" t="s">
        <v>143</v>
      </c>
      <c r="D33" s="16" t="s">
        <v>180</v>
      </c>
      <c r="E33" s="15">
        <f>'Minacce RISCHIO'!E37</f>
        <v>2</v>
      </c>
      <c r="F33" s="15">
        <f>'Minacce RISCHIO'!N37</f>
        <v>6</v>
      </c>
      <c r="G33" s="15" t="str">
        <f t="shared" si="0"/>
        <v>Medio</v>
      </c>
      <c r="H33" s="6"/>
    </row>
    <row r="34" spans="2:8" ht="26" x14ac:dyDescent="0.25">
      <c r="B34" s="89" t="s">
        <v>454</v>
      </c>
      <c r="C34" s="89" t="s">
        <v>143</v>
      </c>
      <c r="D34" s="16" t="s">
        <v>32</v>
      </c>
      <c r="E34" s="15">
        <f>'Minacce RISCHIO'!E38</f>
        <v>2</v>
      </c>
      <c r="F34" s="15">
        <f>'Minacce RISCHIO'!N38</f>
        <v>4</v>
      </c>
      <c r="G34" s="15" t="str">
        <f t="shared" si="0"/>
        <v>Basso</v>
      </c>
      <c r="H34" s="6"/>
    </row>
    <row r="35" spans="2:8" ht="26" x14ac:dyDescent="0.25">
      <c r="B35" s="89" t="s">
        <v>454</v>
      </c>
      <c r="C35" s="89" t="s">
        <v>143</v>
      </c>
      <c r="D35" s="16" t="s">
        <v>33</v>
      </c>
      <c r="E35" s="15">
        <f>'Minacce RISCHIO'!E39</f>
        <v>2</v>
      </c>
      <c r="F35" s="15">
        <f>'Minacce RISCHIO'!N39</f>
        <v>6</v>
      </c>
      <c r="G35" s="15" t="str">
        <f t="shared" si="0"/>
        <v>Medio</v>
      </c>
      <c r="H35" s="6"/>
    </row>
    <row r="36" spans="2:8" ht="26" x14ac:dyDescent="0.25">
      <c r="B36" s="89" t="s">
        <v>454</v>
      </c>
      <c r="C36" s="89" t="s">
        <v>143</v>
      </c>
      <c r="D36" s="16" t="s">
        <v>34</v>
      </c>
      <c r="E36" s="15">
        <f>'Minacce RISCHIO'!E40</f>
        <v>2</v>
      </c>
      <c r="F36" s="15">
        <f>'Minacce RISCHIO'!N40</f>
        <v>4</v>
      </c>
      <c r="G36" s="15" t="str">
        <f t="shared" si="0"/>
        <v>Basso</v>
      </c>
      <c r="H36" s="6"/>
    </row>
    <row r="37" spans="2:8" ht="26" x14ac:dyDescent="0.25">
      <c r="B37" s="89" t="s">
        <v>454</v>
      </c>
      <c r="C37" s="89" t="s">
        <v>143</v>
      </c>
      <c r="D37" s="16" t="s">
        <v>517</v>
      </c>
      <c r="E37" s="15">
        <f>'Minacce RISCHIO'!E41</f>
        <v>2</v>
      </c>
      <c r="F37" s="15">
        <f>'Minacce RISCHIO'!N41</f>
        <v>6</v>
      </c>
      <c r="G37" s="15" t="str">
        <f t="shared" si="0"/>
        <v>Medio</v>
      </c>
      <c r="H37" s="6"/>
    </row>
    <row r="38" spans="2:8" ht="26" x14ac:dyDescent="0.25">
      <c r="B38" s="89" t="s">
        <v>454</v>
      </c>
      <c r="C38" s="89" t="s">
        <v>144</v>
      </c>
      <c r="D38" s="16" t="s">
        <v>35</v>
      </c>
      <c r="E38" s="15">
        <f>'Minacce RISCHIO'!E42</f>
        <v>2</v>
      </c>
      <c r="F38" s="15">
        <f>'Minacce RISCHIO'!N42</f>
        <v>4</v>
      </c>
      <c r="G38" s="15" t="str">
        <f t="shared" si="0"/>
        <v>Basso</v>
      </c>
      <c r="H38" s="6"/>
    </row>
    <row r="39" spans="2:8" x14ac:dyDescent="0.25">
      <c r="B39" s="89" t="s">
        <v>454</v>
      </c>
      <c r="C39" s="89" t="s">
        <v>144</v>
      </c>
      <c r="D39" s="16" t="s">
        <v>36</v>
      </c>
      <c r="E39" s="15">
        <f>'Minacce RISCHIO'!E43</f>
        <v>2</v>
      </c>
      <c r="F39" s="15">
        <f>'Minacce RISCHIO'!N43</f>
        <v>4</v>
      </c>
      <c r="G39" s="15" t="str">
        <f t="shared" si="0"/>
        <v>Basso</v>
      </c>
      <c r="H39" s="6"/>
    </row>
    <row r="40" spans="2:8" ht="39" x14ac:dyDescent="0.25">
      <c r="B40" s="89" t="s">
        <v>454</v>
      </c>
      <c r="C40" s="89" t="s">
        <v>144</v>
      </c>
      <c r="D40" s="16" t="s">
        <v>147</v>
      </c>
      <c r="E40" s="15">
        <f>'Minacce RISCHIO'!E44</f>
        <v>2</v>
      </c>
      <c r="F40" s="15">
        <f>'Minacce RISCHIO'!N44</f>
        <v>6</v>
      </c>
      <c r="G40" s="15" t="str">
        <f t="shared" si="0"/>
        <v>Medio</v>
      </c>
      <c r="H40" s="6"/>
    </row>
    <row r="41" spans="2:8" ht="26" x14ac:dyDescent="0.25">
      <c r="B41" s="89" t="s">
        <v>454</v>
      </c>
      <c r="C41" s="89" t="s">
        <v>144</v>
      </c>
      <c r="D41" s="16" t="s">
        <v>148</v>
      </c>
      <c r="E41" s="15">
        <f>'Minacce RISCHIO'!E45</f>
        <v>2</v>
      </c>
      <c r="F41" s="15">
        <f>'Minacce RISCHIO'!N45</f>
        <v>6</v>
      </c>
      <c r="G41" s="15" t="str">
        <f t="shared" si="0"/>
        <v>Medio</v>
      </c>
      <c r="H41" s="6"/>
    </row>
    <row r="42" spans="2:8" ht="39" x14ac:dyDescent="0.25">
      <c r="B42" s="89" t="s">
        <v>454</v>
      </c>
      <c r="C42" s="89" t="s">
        <v>144</v>
      </c>
      <c r="D42" s="16" t="s">
        <v>149</v>
      </c>
      <c r="E42" s="15">
        <f>'Minacce RISCHIO'!E46</f>
        <v>3</v>
      </c>
      <c r="F42" s="15">
        <f>'Minacce RISCHIO'!N46</f>
        <v>9</v>
      </c>
      <c r="G42" s="15" t="str">
        <f t="shared" si="0"/>
        <v>Medio</v>
      </c>
      <c r="H42" s="6"/>
    </row>
    <row r="43" spans="2:8" ht="26" x14ac:dyDescent="0.25">
      <c r="B43" s="89" t="s">
        <v>454</v>
      </c>
      <c r="C43" s="89" t="s">
        <v>144</v>
      </c>
      <c r="D43" s="16" t="s">
        <v>37</v>
      </c>
      <c r="E43" s="15">
        <f>'Minacce RISCHIO'!E47</f>
        <v>2</v>
      </c>
      <c r="F43" s="15">
        <f>'Minacce RISCHIO'!N47</f>
        <v>4</v>
      </c>
      <c r="G43" s="15" t="str">
        <f t="shared" si="0"/>
        <v>Basso</v>
      </c>
      <c r="H43" s="6"/>
    </row>
    <row r="44" spans="2:8" ht="39" x14ac:dyDescent="0.25">
      <c r="B44" s="89" t="s">
        <v>454</v>
      </c>
      <c r="C44" s="91" t="s">
        <v>145</v>
      </c>
      <c r="D44" s="16" t="s">
        <v>227</v>
      </c>
      <c r="E44" s="15">
        <f>'Minacce RISCHIO'!E48</f>
        <v>2</v>
      </c>
      <c r="F44" s="15">
        <f>'Minacce RISCHIO'!N48</f>
        <v>6</v>
      </c>
      <c r="G44" s="15" t="str">
        <f t="shared" si="0"/>
        <v>Medio</v>
      </c>
      <c r="H44" s="6"/>
    </row>
    <row r="45" spans="2:8" ht="52" x14ac:dyDescent="0.25">
      <c r="B45" s="89" t="s">
        <v>454</v>
      </c>
      <c r="C45" s="91" t="s">
        <v>145</v>
      </c>
      <c r="D45" s="16" t="s">
        <v>181</v>
      </c>
      <c r="E45" s="15">
        <f>'Minacce RISCHIO'!E49</f>
        <v>2</v>
      </c>
      <c r="F45" s="15">
        <f>'Minacce RISCHIO'!N49</f>
        <v>6</v>
      </c>
      <c r="G45" s="15" t="str">
        <f t="shared" ref="G45:G62" si="1">IF($E45=0,"NA",IF($F45=12,"Alto",IF($F45&gt;4,"Medio","Basso")))</f>
        <v>Medio</v>
      </c>
      <c r="H45" s="6"/>
    </row>
    <row r="46" spans="2:8" ht="39" x14ac:dyDescent="0.25">
      <c r="B46" s="89" t="s">
        <v>454</v>
      </c>
      <c r="C46" s="91" t="s">
        <v>145</v>
      </c>
      <c r="D46" s="16" t="s">
        <v>38</v>
      </c>
      <c r="E46" s="15">
        <f>'Minacce RISCHIO'!E50</f>
        <v>2</v>
      </c>
      <c r="F46" s="15">
        <f>'Minacce RISCHIO'!N50</f>
        <v>6</v>
      </c>
      <c r="G46" s="15" t="str">
        <f t="shared" si="1"/>
        <v>Medio</v>
      </c>
      <c r="H46" s="6"/>
    </row>
    <row r="47" spans="2:8" ht="26" x14ac:dyDescent="0.25">
      <c r="B47" s="89" t="s">
        <v>454</v>
      </c>
      <c r="C47" s="91" t="s">
        <v>145</v>
      </c>
      <c r="D47" s="16" t="s">
        <v>211</v>
      </c>
      <c r="E47" s="15">
        <f>'Minacce RISCHIO'!E51</f>
        <v>3</v>
      </c>
      <c r="F47" s="15">
        <f>'Minacce RISCHIO'!N51</f>
        <v>9</v>
      </c>
      <c r="G47" s="15" t="str">
        <f t="shared" si="1"/>
        <v>Medio</v>
      </c>
      <c r="H47" s="6"/>
    </row>
    <row r="48" spans="2:8" ht="39" x14ac:dyDescent="0.25">
      <c r="B48" s="89" t="s">
        <v>454</v>
      </c>
      <c r="C48" s="91" t="s">
        <v>145</v>
      </c>
      <c r="D48" s="16" t="s">
        <v>212</v>
      </c>
      <c r="E48" s="15">
        <f>'Minacce RISCHIO'!E52</f>
        <v>3</v>
      </c>
      <c r="F48" s="15">
        <f>'Minacce RISCHIO'!N52</f>
        <v>9</v>
      </c>
      <c r="G48" s="15" t="str">
        <f t="shared" si="1"/>
        <v>Medio</v>
      </c>
      <c r="H48" s="6"/>
    </row>
    <row r="49" spans="2:8" ht="39" x14ac:dyDescent="0.25">
      <c r="B49" s="89" t="s">
        <v>454</v>
      </c>
      <c r="C49" s="91" t="s">
        <v>145</v>
      </c>
      <c r="D49" s="16" t="s">
        <v>213</v>
      </c>
      <c r="E49" s="15">
        <f>'Minacce RISCHIO'!E53</f>
        <v>2</v>
      </c>
      <c r="F49" s="15">
        <f>'Minacce RISCHIO'!N53</f>
        <v>6</v>
      </c>
      <c r="G49" s="15" t="str">
        <f t="shared" si="1"/>
        <v>Medio</v>
      </c>
      <c r="H49" s="6"/>
    </row>
    <row r="50" spans="2:8" ht="52" x14ac:dyDescent="0.25">
      <c r="B50" s="89" t="s">
        <v>454</v>
      </c>
      <c r="C50" s="91" t="s">
        <v>145</v>
      </c>
      <c r="D50" s="16" t="s">
        <v>184</v>
      </c>
      <c r="E50" s="15">
        <f>'Minacce RISCHIO'!E54</f>
        <v>2</v>
      </c>
      <c r="F50" s="15">
        <f>'Minacce RISCHIO'!N54</f>
        <v>6</v>
      </c>
      <c r="G50" s="15" t="str">
        <f t="shared" si="1"/>
        <v>Medio</v>
      </c>
      <c r="H50" s="6"/>
    </row>
    <row r="51" spans="2:8" ht="13.15" customHeight="1" x14ac:dyDescent="0.25">
      <c r="B51" s="89" t="s">
        <v>454</v>
      </c>
      <c r="C51" s="89" t="s">
        <v>146</v>
      </c>
      <c r="D51" s="16" t="s">
        <v>39</v>
      </c>
      <c r="E51" s="15">
        <f>'Minacce RISCHIO'!E55</f>
        <v>2</v>
      </c>
      <c r="F51" s="15">
        <f>'Minacce RISCHIO'!N55</f>
        <v>6</v>
      </c>
      <c r="G51" s="15" t="str">
        <f t="shared" si="1"/>
        <v>Medio</v>
      </c>
      <c r="H51" s="6"/>
    </row>
    <row r="52" spans="2:8" ht="39" x14ac:dyDescent="0.25">
      <c r="B52" s="89" t="s">
        <v>454</v>
      </c>
      <c r="C52" s="89" t="s">
        <v>146</v>
      </c>
      <c r="D52" s="16" t="s">
        <v>214</v>
      </c>
      <c r="E52" s="15">
        <f>'Minacce RISCHIO'!E56</f>
        <v>2</v>
      </c>
      <c r="F52" s="15">
        <f>'Minacce RISCHIO'!N56</f>
        <v>6</v>
      </c>
      <c r="G52" s="15" t="str">
        <f t="shared" si="1"/>
        <v>Medio</v>
      </c>
      <c r="H52" s="6"/>
    </row>
    <row r="53" spans="2:8" ht="26" x14ac:dyDescent="0.25">
      <c r="B53" s="89" t="s">
        <v>454</v>
      </c>
      <c r="C53" s="89" t="s">
        <v>146</v>
      </c>
      <c r="D53" s="16" t="s">
        <v>40</v>
      </c>
      <c r="E53" s="15">
        <f>'Minacce RISCHIO'!E57</f>
        <v>2</v>
      </c>
      <c r="F53" s="15">
        <f>'Minacce RISCHIO'!N57</f>
        <v>4</v>
      </c>
      <c r="G53" s="15" t="str">
        <f t="shared" si="1"/>
        <v>Basso</v>
      </c>
      <c r="H53" s="6"/>
    </row>
    <row r="54" spans="2:8" ht="26" x14ac:dyDescent="0.25">
      <c r="B54" s="89" t="s">
        <v>454</v>
      </c>
      <c r="C54" s="89" t="s">
        <v>146</v>
      </c>
      <c r="D54" s="16" t="s">
        <v>41</v>
      </c>
      <c r="E54" s="15">
        <f>'Minacce RISCHIO'!E58</f>
        <v>2</v>
      </c>
      <c r="F54" s="15">
        <f>'Minacce RISCHIO'!N58</f>
        <v>6</v>
      </c>
      <c r="G54" s="15" t="str">
        <f t="shared" si="1"/>
        <v>Medio</v>
      </c>
      <c r="H54" s="6"/>
    </row>
    <row r="55" spans="2:8" ht="26" x14ac:dyDescent="0.25">
      <c r="B55" s="89" t="s">
        <v>454</v>
      </c>
      <c r="C55" s="89" t="s">
        <v>146</v>
      </c>
      <c r="D55" s="16" t="s">
        <v>42</v>
      </c>
      <c r="E55" s="15">
        <f>'Minacce RISCHIO'!E59</f>
        <v>2</v>
      </c>
      <c r="F55" s="15">
        <f>'Minacce RISCHIO'!N59</f>
        <v>6</v>
      </c>
      <c r="G55" s="15" t="str">
        <f t="shared" si="1"/>
        <v>Medio</v>
      </c>
      <c r="H55" s="6"/>
    </row>
    <row r="56" spans="2:8" ht="26" x14ac:dyDescent="0.25">
      <c r="B56" s="89" t="s">
        <v>284</v>
      </c>
      <c r="C56" s="89" t="s">
        <v>503</v>
      </c>
      <c r="D56" s="16" t="s">
        <v>504</v>
      </c>
      <c r="E56" s="15">
        <f>'Minacce RISCHIO'!E60</f>
        <v>1</v>
      </c>
      <c r="F56" s="15">
        <f>'Minacce RISCHIO'!N60</f>
        <v>3</v>
      </c>
      <c r="G56" s="15" t="str">
        <f t="shared" si="1"/>
        <v>Basso</v>
      </c>
      <c r="H56" s="6"/>
    </row>
    <row r="57" spans="2:8" ht="39" x14ac:dyDescent="0.25">
      <c r="B57" s="89" t="s">
        <v>284</v>
      </c>
      <c r="C57" s="89" t="s">
        <v>503</v>
      </c>
      <c r="D57" s="16" t="s">
        <v>505</v>
      </c>
      <c r="E57" s="15">
        <f>'Minacce RISCHIO'!E61</f>
        <v>1</v>
      </c>
      <c r="F57" s="15">
        <f>'Minacce RISCHIO'!N61</f>
        <v>3</v>
      </c>
      <c r="G57" s="15" t="str">
        <f t="shared" si="1"/>
        <v>Basso</v>
      </c>
      <c r="H57" s="6"/>
    </row>
    <row r="58" spans="2:8" ht="65" x14ac:dyDescent="0.25">
      <c r="B58" s="89" t="s">
        <v>284</v>
      </c>
      <c r="C58" s="89" t="s">
        <v>503</v>
      </c>
      <c r="D58" s="16" t="s">
        <v>506</v>
      </c>
      <c r="E58" s="15">
        <f>'Minacce RISCHIO'!E62</f>
        <v>1</v>
      </c>
      <c r="F58" s="15">
        <f>'Minacce RISCHIO'!N62</f>
        <v>3</v>
      </c>
      <c r="G58" s="15" t="str">
        <f t="shared" si="1"/>
        <v>Basso</v>
      </c>
      <c r="H58" s="6"/>
    </row>
    <row r="59" spans="2:8" ht="39" x14ac:dyDescent="0.25">
      <c r="B59" s="89" t="s">
        <v>284</v>
      </c>
      <c r="C59" s="89" t="s">
        <v>503</v>
      </c>
      <c r="D59" s="16" t="s">
        <v>507</v>
      </c>
      <c r="E59" s="15">
        <f>'Minacce RISCHIO'!E63</f>
        <v>1</v>
      </c>
      <c r="F59" s="15">
        <f>'Minacce RISCHIO'!N63</f>
        <v>3</v>
      </c>
      <c r="G59" s="15" t="str">
        <f t="shared" si="1"/>
        <v>Basso</v>
      </c>
      <c r="H59" s="6"/>
    </row>
    <row r="60" spans="2:8" ht="39" x14ac:dyDescent="0.25">
      <c r="B60" s="89" t="s">
        <v>284</v>
      </c>
      <c r="C60" s="89" t="s">
        <v>503</v>
      </c>
      <c r="D60" s="16" t="s">
        <v>508</v>
      </c>
      <c r="E60" s="15">
        <f>'Minacce RISCHIO'!E64</f>
        <v>1</v>
      </c>
      <c r="F60" s="15">
        <f>'Minacce RISCHIO'!N64</f>
        <v>2</v>
      </c>
      <c r="G60" s="15" t="str">
        <f t="shared" si="1"/>
        <v>Basso</v>
      </c>
      <c r="H60" s="6"/>
    </row>
    <row r="61" spans="2:8" ht="39" x14ac:dyDescent="0.25">
      <c r="B61" s="89" t="s">
        <v>284</v>
      </c>
      <c r="C61" s="89" t="s">
        <v>503</v>
      </c>
      <c r="D61" s="16" t="s">
        <v>509</v>
      </c>
      <c r="E61" s="15">
        <f>'Minacce RISCHIO'!E65</f>
        <v>1</v>
      </c>
      <c r="F61" s="15">
        <f>'Minacce RISCHIO'!N65</f>
        <v>3</v>
      </c>
      <c r="G61" s="15" t="str">
        <f t="shared" si="1"/>
        <v>Basso</v>
      </c>
      <c r="H61" s="6"/>
    </row>
    <row r="62" spans="2:8" ht="39" x14ac:dyDescent="0.25">
      <c r="B62" s="89" t="s">
        <v>284</v>
      </c>
      <c r="C62" s="89" t="s">
        <v>503</v>
      </c>
      <c r="D62" s="16" t="s">
        <v>510</v>
      </c>
      <c r="E62" s="15">
        <f>'Minacce RISCHIO'!E66</f>
        <v>1</v>
      </c>
      <c r="F62" s="15">
        <f>'Minacce RISCHIO'!N66</f>
        <v>3</v>
      </c>
      <c r="G62" s="15" t="str">
        <f t="shared" si="1"/>
        <v>Basso</v>
      </c>
      <c r="H62" s="6"/>
    </row>
    <row r="63" spans="2:8" x14ac:dyDescent="0.25">
      <c r="F63" s="6"/>
      <c r="G63" s="4"/>
      <c r="H63" s="6"/>
    </row>
    <row r="64" spans="2:8" x14ac:dyDescent="0.25">
      <c r="F64" s="6"/>
      <c r="G64" s="4"/>
      <c r="H64" s="6"/>
    </row>
    <row r="65" spans="6:8" x14ac:dyDescent="0.25">
      <c r="F65" s="6"/>
      <c r="G65" s="4"/>
      <c r="H65" s="6"/>
    </row>
    <row r="66" spans="6:8" x14ac:dyDescent="0.25">
      <c r="F66" s="6"/>
      <c r="G66" s="4"/>
      <c r="H66" s="6"/>
    </row>
    <row r="67" spans="6:8" x14ac:dyDescent="0.25">
      <c r="F67" s="6"/>
      <c r="G67" s="4"/>
      <c r="H67" s="6"/>
    </row>
    <row r="68" spans="6:8" x14ac:dyDescent="0.25">
      <c r="F68" s="6"/>
      <c r="G68" s="4"/>
      <c r="H68" s="6"/>
    </row>
    <row r="69" spans="6:8" x14ac:dyDescent="0.25">
      <c r="F69" s="6"/>
      <c r="G69" s="4"/>
      <c r="H69" s="6"/>
    </row>
    <row r="70" spans="6:8" x14ac:dyDescent="0.25">
      <c r="F70" s="6"/>
      <c r="G70" s="4"/>
      <c r="H70" s="6"/>
    </row>
    <row r="71" spans="6:8" x14ac:dyDescent="0.25">
      <c r="F71" s="6"/>
      <c r="G71" s="4"/>
      <c r="H71" s="6"/>
    </row>
    <row r="72" spans="6:8" x14ac:dyDescent="0.25">
      <c r="F72" s="6"/>
      <c r="G72" s="4"/>
      <c r="H72" s="6"/>
    </row>
    <row r="73" spans="6:8" x14ac:dyDescent="0.25">
      <c r="F73" s="6"/>
      <c r="G73" s="4"/>
      <c r="H73" s="6"/>
    </row>
  </sheetData>
  <autoFilter ref="C11:G55" xr:uid="{00000000-0009-0000-0000-000008000000}"/>
  <mergeCells count="1">
    <mergeCell ref="E7:G7"/>
  </mergeCells>
  <conditionalFormatting sqref="G12:H62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"Basso"</formula>
    </cfRule>
  </conditionalFormatting>
  <pageMargins left="0.55118110236220474" right="0.78740157480314965" top="0.98425196850393704" bottom="0.98425196850393704" header="0.51181102362204722" footer="0.51181102362204722"/>
  <pageSetup paperSize="9" scale="6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Copertina</vt:lpstr>
      <vt:lpstr>Istruzioni</vt:lpstr>
      <vt:lpstr>Criteri di valutazione</vt:lpstr>
      <vt:lpstr>Informazioni e valutazione</vt:lpstr>
      <vt:lpstr>Minacce RISCHIO</vt:lpstr>
      <vt:lpstr>Controlli e SOA</vt:lpstr>
      <vt:lpstr>Trattamento-proposta</vt:lpstr>
      <vt:lpstr>Rischio privacy</vt:lpstr>
      <vt:lpstr>Rischio PIA </vt:lpstr>
      <vt:lpstr>'Controlli e SOA'!Print_Titles</vt:lpstr>
      <vt:lpstr>'Informazioni e valutazione'!Print_Titles</vt:lpstr>
      <vt:lpstr>'Minacce RISCHIO'!Print_Titles</vt:lpstr>
      <vt:lpstr>'Rischio PIA '!Print_Titles</vt:lpstr>
      <vt:lpstr>'Rischio privacy'!Print_Titles</vt:lpstr>
      <vt:lpstr>'Trattamento-proposta'!Print_Titles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Gallotti</dc:creator>
  <cp:lastModifiedBy>Cesare Gallotti</cp:lastModifiedBy>
  <cp:lastPrinted>2024-06-17T11:59:31Z</cp:lastPrinted>
  <dcterms:created xsi:type="dcterms:W3CDTF">1996-10-14T23:33:28Z</dcterms:created>
  <dcterms:modified xsi:type="dcterms:W3CDTF">2024-06-17T12:02:46Z</dcterms:modified>
</cp:coreProperties>
</file>